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806d67fd8bade5f4/Downloads/SQUAD_Vale/"/>
    </mc:Choice>
  </mc:AlternateContent>
  <xr:revisionPtr revIDLastSave="0" documentId="8_{DC28F0E4-8023-4B26-90BA-DE7F454A3F09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Principal" sheetId="1" state="hidden" r:id="rId1"/>
    <sheet name="Anexo 1" sheetId="3" r:id="rId2"/>
    <sheet name="Lista CMD" sheetId="4" state="hidden" r:id="rId3"/>
  </sheets>
  <externalReferences>
    <externalReference r:id="rId4"/>
  </externalReferences>
  <definedNames>
    <definedName name="_xlnm._FilterDatabase" localSheetId="1" hidden="1">'Anexo 1'!$A$11:$AA$176</definedName>
    <definedName name="_xlnm.Print_Area" localSheetId="0">Principal!$A$1:$N$46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3" i="3" l="1"/>
  <c r="J27" i="3"/>
  <c r="P174" i="3" l="1"/>
  <c r="Q174" i="3"/>
  <c r="D174" i="3"/>
  <c r="E174" i="3"/>
  <c r="F174" i="3"/>
  <c r="G174" i="3"/>
  <c r="H174" i="3"/>
  <c r="I174" i="3"/>
  <c r="J174" i="3" l="1"/>
  <c r="H48" i="3" l="1"/>
  <c r="Q121" i="3"/>
  <c r="Q141" i="3"/>
  <c r="Q52" i="3"/>
  <c r="Q156" i="3"/>
  <c r="Q102" i="3"/>
  <c r="Q50" i="3"/>
  <c r="Q39" i="3"/>
  <c r="Q147" i="3"/>
  <c r="Q120" i="3"/>
  <c r="Q135" i="3"/>
  <c r="Q150" i="3"/>
  <c r="Q42" i="3"/>
  <c r="Q40" i="3"/>
  <c r="Q78" i="3"/>
  <c r="Q94" i="3"/>
  <c r="Q114" i="3"/>
  <c r="Q108" i="3"/>
  <c r="Q132" i="3"/>
  <c r="Q166" i="3"/>
  <c r="Q26" i="3"/>
  <c r="Q43" i="3"/>
  <c r="Q122" i="3"/>
  <c r="Q19" i="3"/>
  <c r="Q61" i="3"/>
  <c r="Q28" i="3"/>
  <c r="Q113" i="3"/>
  <c r="Q79" i="3"/>
  <c r="Q97" i="3"/>
  <c r="Q80" i="3"/>
  <c r="Q96" i="3"/>
  <c r="Q54" i="3"/>
  <c r="Q173" i="3"/>
  <c r="Q161" i="3"/>
  <c r="Q175" i="3"/>
  <c r="Q93" i="3"/>
  <c r="Q16" i="3"/>
  <c r="Q73" i="3"/>
  <c r="Q153" i="3"/>
  <c r="Q110" i="3"/>
  <c r="Q47" i="3"/>
  <c r="Q101" i="3"/>
  <c r="Q51" i="3"/>
  <c r="Q56" i="3"/>
  <c r="Q82" i="3"/>
  <c r="Q115" i="3"/>
  <c r="Q117" i="3"/>
  <c r="Q128" i="3"/>
  <c r="Q58" i="3"/>
  <c r="Q145" i="3"/>
  <c r="Q154" i="3"/>
  <c r="Q152" i="3"/>
  <c r="Q143" i="3"/>
  <c r="Q164" i="3"/>
  <c r="Q53" i="3"/>
  <c r="Q130" i="3"/>
  <c r="Q157" i="3"/>
  <c r="Q123" i="3"/>
  <c r="Q44" i="3"/>
  <c r="Q134" i="3"/>
  <c r="Q35" i="3"/>
  <c r="Q64" i="3"/>
  <c r="Q75" i="3"/>
  <c r="Q31" i="3"/>
  <c r="Q90" i="3"/>
  <c r="Q99" i="3"/>
  <c r="Q37" i="3"/>
  <c r="Q95" i="3"/>
  <c r="Q158" i="3"/>
  <c r="Q57" i="3"/>
  <c r="Q106" i="3"/>
  <c r="Q131" i="3"/>
  <c r="Q65" i="3"/>
  <c r="Q20" i="3"/>
  <c r="Q62" i="3"/>
  <c r="Q21" i="3"/>
  <c r="Q12" i="3"/>
  <c r="Q32" i="3"/>
  <c r="Q22" i="3"/>
  <c r="Q124" i="3"/>
  <c r="Q71" i="3"/>
  <c r="Q142" i="3"/>
  <c r="Q17" i="3"/>
  <c r="Q41" i="3"/>
  <c r="Q59" i="3"/>
  <c r="Q85" i="3"/>
  <c r="Q55" i="3"/>
  <c r="Q84" i="3"/>
  <c r="Q162" i="3"/>
  <c r="Q87" i="3"/>
  <c r="Q167" i="3"/>
  <c r="Q103" i="3"/>
  <c r="Q30" i="3"/>
  <c r="Q107" i="3"/>
  <c r="Q137" i="3"/>
  <c r="Q25" i="3"/>
  <c r="Q163" i="3"/>
  <c r="Q171" i="3"/>
  <c r="Q151" i="3"/>
  <c r="Q36" i="3"/>
  <c r="Q165" i="3"/>
  <c r="Q160" i="3"/>
  <c r="Q14" i="3"/>
  <c r="Q109" i="3"/>
  <c r="Q49" i="3"/>
  <c r="Q69" i="3"/>
  <c r="Q100" i="3"/>
  <c r="Q116" i="3"/>
  <c r="Q29" i="3"/>
  <c r="Q146" i="3"/>
  <c r="Q139" i="3"/>
  <c r="Q34" i="3"/>
  <c r="Q136" i="3"/>
  <c r="Q88" i="3"/>
  <c r="Q48" i="3"/>
  <c r="Q72" i="3"/>
  <c r="Q98" i="3"/>
  <c r="Q126" i="3"/>
  <c r="Q125" i="3"/>
  <c r="Q15" i="3"/>
  <c r="Q105" i="3"/>
  <c r="Q104" i="3"/>
  <c r="Q60" i="3"/>
  <c r="Q168" i="3"/>
  <c r="Q119" i="3"/>
  <c r="Q23" i="3"/>
  <c r="Q118" i="3"/>
  <c r="Q45" i="3"/>
  <c r="Q67" i="3"/>
  <c r="Q13" i="3"/>
  <c r="Q112" i="3"/>
  <c r="Q129" i="3"/>
  <c r="Q155" i="3"/>
  <c r="Q46" i="3"/>
  <c r="Q70" i="3"/>
  <c r="Q149" i="3"/>
  <c r="Q77" i="3"/>
  <c r="Q138" i="3"/>
  <c r="Q86" i="3"/>
  <c r="Q68" i="3"/>
  <c r="Q89" i="3"/>
  <c r="Q159" i="3"/>
  <c r="Q63" i="3"/>
  <c r="Q83" i="3"/>
  <c r="Q172" i="3"/>
  <c r="Q74" i="3"/>
  <c r="Q111" i="3"/>
  <c r="Q18" i="3"/>
  <c r="Q169" i="3"/>
  <c r="Q148" i="3"/>
  <c r="Q33" i="3"/>
  <c r="Q140" i="3"/>
  <c r="Q133" i="3"/>
  <c r="Q170" i="3"/>
  <c r="Q81" i="3"/>
  <c r="Q127" i="3"/>
  <c r="Q24" i="3"/>
  <c r="Q91" i="3"/>
  <c r="Q38" i="3"/>
  <c r="Q76" i="3"/>
  <c r="Q144" i="3"/>
  <c r="Q92" i="3"/>
  <c r="P170" i="3"/>
  <c r="P81" i="3"/>
  <c r="P127" i="3"/>
  <c r="P24" i="3"/>
  <c r="P91" i="3"/>
  <c r="P38" i="3"/>
  <c r="P76" i="3"/>
  <c r="P144" i="3"/>
  <c r="P92" i="3"/>
  <c r="P121" i="3"/>
  <c r="P141" i="3"/>
  <c r="P52" i="3"/>
  <c r="P156" i="3"/>
  <c r="P102" i="3"/>
  <c r="P50" i="3"/>
  <c r="P39" i="3"/>
  <c r="P147" i="3"/>
  <c r="P120" i="3"/>
  <c r="P135" i="3"/>
  <c r="P150" i="3"/>
  <c r="P42" i="3"/>
  <c r="P40" i="3"/>
  <c r="P78" i="3"/>
  <c r="P94" i="3"/>
  <c r="P114" i="3"/>
  <c r="P108" i="3"/>
  <c r="P132" i="3"/>
  <c r="P166" i="3"/>
  <c r="P26" i="3"/>
  <c r="P43" i="3"/>
  <c r="P122" i="3"/>
  <c r="P19" i="3"/>
  <c r="P61" i="3"/>
  <c r="P28" i="3"/>
  <c r="P113" i="3"/>
  <c r="P79" i="3"/>
  <c r="P97" i="3"/>
  <c r="P80" i="3"/>
  <c r="P96" i="3"/>
  <c r="P54" i="3"/>
  <c r="P173" i="3"/>
  <c r="P161" i="3"/>
  <c r="P175" i="3"/>
  <c r="P93" i="3"/>
  <c r="P16" i="3"/>
  <c r="P73" i="3"/>
  <c r="P153" i="3"/>
  <c r="P110" i="3"/>
  <c r="P47" i="3"/>
  <c r="P101" i="3"/>
  <c r="P51" i="3"/>
  <c r="P56" i="3"/>
  <c r="P82" i="3"/>
  <c r="P115" i="3"/>
  <c r="P117" i="3"/>
  <c r="P128" i="3"/>
  <c r="P58" i="3"/>
  <c r="P145" i="3"/>
  <c r="P154" i="3"/>
  <c r="P152" i="3"/>
  <c r="P143" i="3"/>
  <c r="P164" i="3"/>
  <c r="P53" i="3"/>
  <c r="P130" i="3"/>
  <c r="P157" i="3"/>
  <c r="P123" i="3"/>
  <c r="P44" i="3"/>
  <c r="P134" i="3"/>
  <c r="P35" i="3"/>
  <c r="P64" i="3"/>
  <c r="P75" i="3"/>
  <c r="P31" i="3"/>
  <c r="P90" i="3"/>
  <c r="P99" i="3"/>
  <c r="P37" i="3"/>
  <c r="P95" i="3"/>
  <c r="P158" i="3"/>
  <c r="P57" i="3"/>
  <c r="P106" i="3"/>
  <c r="P131" i="3"/>
  <c r="P65" i="3"/>
  <c r="P20" i="3"/>
  <c r="P62" i="3"/>
  <c r="P21" i="3"/>
  <c r="P12" i="3"/>
  <c r="P32" i="3"/>
  <c r="P22" i="3"/>
  <c r="P124" i="3"/>
  <c r="P71" i="3"/>
  <c r="P142" i="3"/>
  <c r="P17" i="3"/>
  <c r="P41" i="3"/>
  <c r="P59" i="3"/>
  <c r="P85" i="3"/>
  <c r="P55" i="3"/>
  <c r="P84" i="3"/>
  <c r="P162" i="3"/>
  <c r="P87" i="3"/>
  <c r="P167" i="3"/>
  <c r="P103" i="3"/>
  <c r="P30" i="3"/>
  <c r="P107" i="3"/>
  <c r="P137" i="3"/>
  <c r="P25" i="3"/>
  <c r="P163" i="3"/>
  <c r="P171" i="3"/>
  <c r="P151" i="3"/>
  <c r="P36" i="3"/>
  <c r="P165" i="3"/>
  <c r="P160" i="3"/>
  <c r="P14" i="3"/>
  <c r="P109" i="3"/>
  <c r="P49" i="3"/>
  <c r="P69" i="3"/>
  <c r="P100" i="3"/>
  <c r="P116" i="3"/>
  <c r="P29" i="3"/>
  <c r="P146" i="3"/>
  <c r="P139" i="3"/>
  <c r="P34" i="3"/>
  <c r="P136" i="3"/>
  <c r="P88" i="3"/>
  <c r="P48" i="3"/>
  <c r="P72" i="3"/>
  <c r="P98" i="3"/>
  <c r="P126" i="3"/>
  <c r="P125" i="3"/>
  <c r="P15" i="3"/>
  <c r="P105" i="3"/>
  <c r="P104" i="3"/>
  <c r="P60" i="3"/>
  <c r="P168" i="3"/>
  <c r="P119" i="3"/>
  <c r="P23" i="3"/>
  <c r="P118" i="3"/>
  <c r="P45" i="3"/>
  <c r="P67" i="3"/>
  <c r="P13" i="3"/>
  <c r="P112" i="3"/>
  <c r="P129" i="3"/>
  <c r="P155" i="3"/>
  <c r="P46" i="3"/>
  <c r="P70" i="3"/>
  <c r="P149" i="3"/>
  <c r="P77" i="3"/>
  <c r="P138" i="3"/>
  <c r="P86" i="3"/>
  <c r="P68" i="3"/>
  <c r="P89" i="3"/>
  <c r="P159" i="3"/>
  <c r="P63" i="3"/>
  <c r="P83" i="3"/>
  <c r="P172" i="3"/>
  <c r="P74" i="3"/>
  <c r="P111" i="3"/>
  <c r="P18" i="3"/>
  <c r="P169" i="3"/>
  <c r="P148" i="3"/>
  <c r="P33" i="3"/>
  <c r="P140" i="3"/>
  <c r="P133" i="3"/>
  <c r="Q66" i="3"/>
  <c r="P66" i="3"/>
  <c r="I121" i="3"/>
  <c r="I141" i="3"/>
  <c r="I52" i="3"/>
  <c r="I156" i="3"/>
  <c r="I102" i="3"/>
  <c r="I50" i="3"/>
  <c r="I39" i="3"/>
  <c r="I147" i="3"/>
  <c r="I120" i="3"/>
  <c r="I135" i="3"/>
  <c r="I150" i="3"/>
  <c r="I42" i="3"/>
  <c r="I40" i="3"/>
  <c r="I78" i="3"/>
  <c r="I94" i="3"/>
  <c r="I114" i="3"/>
  <c r="I108" i="3"/>
  <c r="I132" i="3"/>
  <c r="I166" i="3"/>
  <c r="I26" i="3"/>
  <c r="I43" i="3"/>
  <c r="I122" i="3"/>
  <c r="I19" i="3"/>
  <c r="I61" i="3"/>
  <c r="I28" i="3"/>
  <c r="I113" i="3"/>
  <c r="I79" i="3"/>
  <c r="I97" i="3"/>
  <c r="I80" i="3"/>
  <c r="I96" i="3"/>
  <c r="J96" i="3" s="1"/>
  <c r="I54" i="3"/>
  <c r="I173" i="3"/>
  <c r="J173" i="3" s="1"/>
  <c r="I161" i="3"/>
  <c r="I175" i="3"/>
  <c r="J175" i="3" s="1"/>
  <c r="I93" i="3"/>
  <c r="J93" i="3" s="1"/>
  <c r="I16" i="3"/>
  <c r="I73" i="3"/>
  <c r="I153" i="3"/>
  <c r="J153" i="3" s="1"/>
  <c r="I110" i="3"/>
  <c r="I47" i="3"/>
  <c r="I101" i="3"/>
  <c r="J101" i="3" s="1"/>
  <c r="I51" i="3"/>
  <c r="I56" i="3"/>
  <c r="I82" i="3"/>
  <c r="I115" i="3"/>
  <c r="I117" i="3"/>
  <c r="I128" i="3"/>
  <c r="I58" i="3"/>
  <c r="I145" i="3"/>
  <c r="I154" i="3"/>
  <c r="I152" i="3"/>
  <c r="I143" i="3"/>
  <c r="J143" i="3" s="1"/>
  <c r="I164" i="3"/>
  <c r="J164" i="3" s="1"/>
  <c r="I53" i="3"/>
  <c r="I130" i="3"/>
  <c r="J130" i="3" s="1"/>
  <c r="I157" i="3"/>
  <c r="I123" i="3"/>
  <c r="I44" i="3"/>
  <c r="I134" i="3"/>
  <c r="J134" i="3" s="1"/>
  <c r="I35" i="3"/>
  <c r="I64" i="3"/>
  <c r="I75" i="3"/>
  <c r="I31" i="3"/>
  <c r="J31" i="3" s="1"/>
  <c r="I90" i="3"/>
  <c r="I99" i="3"/>
  <c r="I37" i="3"/>
  <c r="I95" i="3"/>
  <c r="J95" i="3" s="1"/>
  <c r="I158" i="3"/>
  <c r="I57" i="3"/>
  <c r="J57" i="3" s="1"/>
  <c r="I106" i="3"/>
  <c r="I131" i="3"/>
  <c r="J131" i="3" s="1"/>
  <c r="I65" i="3"/>
  <c r="I20" i="3"/>
  <c r="J20" i="3" s="1"/>
  <c r="I62" i="3"/>
  <c r="I21" i="3"/>
  <c r="I12" i="3"/>
  <c r="I32" i="3"/>
  <c r="I22" i="3"/>
  <c r="J22" i="3" s="1"/>
  <c r="I124" i="3"/>
  <c r="J124" i="3" s="1"/>
  <c r="I71" i="3"/>
  <c r="I142" i="3"/>
  <c r="I17" i="3"/>
  <c r="I41" i="3"/>
  <c r="J41" i="3" s="1"/>
  <c r="I59" i="3"/>
  <c r="I85" i="3"/>
  <c r="I55" i="3"/>
  <c r="I84" i="3"/>
  <c r="J84" i="3" s="1"/>
  <c r="I162" i="3"/>
  <c r="I87" i="3"/>
  <c r="I167" i="3"/>
  <c r="I103" i="3"/>
  <c r="J103" i="3" s="1"/>
  <c r="I30" i="3"/>
  <c r="I107" i="3"/>
  <c r="I137" i="3"/>
  <c r="I25" i="3"/>
  <c r="J25" i="3" s="1"/>
  <c r="I163" i="3"/>
  <c r="I171" i="3"/>
  <c r="I151" i="3"/>
  <c r="I36" i="3"/>
  <c r="J36" i="3" s="1"/>
  <c r="I165" i="3"/>
  <c r="I160" i="3"/>
  <c r="I14" i="3"/>
  <c r="I109" i="3"/>
  <c r="J109" i="3" s="1"/>
  <c r="I49" i="3"/>
  <c r="I69" i="3"/>
  <c r="I100" i="3"/>
  <c r="I116" i="3"/>
  <c r="I29" i="3"/>
  <c r="I146" i="3"/>
  <c r="I139" i="3"/>
  <c r="I34" i="3"/>
  <c r="I136" i="3"/>
  <c r="J136" i="3" s="1"/>
  <c r="I88" i="3"/>
  <c r="I48" i="3"/>
  <c r="J48" i="3" s="1"/>
  <c r="I72" i="3"/>
  <c r="I98" i="3"/>
  <c r="I126" i="3"/>
  <c r="I125" i="3"/>
  <c r="I15" i="3"/>
  <c r="I105" i="3"/>
  <c r="I104" i="3"/>
  <c r="I60" i="3"/>
  <c r="I168" i="3"/>
  <c r="I119" i="3"/>
  <c r="I23" i="3"/>
  <c r="I118" i="3"/>
  <c r="J118" i="3" s="1"/>
  <c r="I45" i="3"/>
  <c r="J45" i="3" s="1"/>
  <c r="I67" i="3"/>
  <c r="I13" i="3"/>
  <c r="I112" i="3"/>
  <c r="I129" i="3"/>
  <c r="J129" i="3" s="1"/>
  <c r="I155" i="3"/>
  <c r="I46" i="3"/>
  <c r="I70" i="3"/>
  <c r="I149" i="3"/>
  <c r="J149" i="3" s="1"/>
  <c r="I77" i="3"/>
  <c r="I138" i="3"/>
  <c r="I86" i="3"/>
  <c r="I68" i="3"/>
  <c r="J68" i="3" s="1"/>
  <c r="I89" i="3"/>
  <c r="I159" i="3"/>
  <c r="I63" i="3"/>
  <c r="I83" i="3"/>
  <c r="J83" i="3" s="1"/>
  <c r="I172" i="3"/>
  <c r="I74" i="3"/>
  <c r="I111" i="3"/>
  <c r="I18" i="3"/>
  <c r="J18" i="3" s="1"/>
  <c r="I169" i="3"/>
  <c r="I148" i="3"/>
  <c r="I33" i="3"/>
  <c r="I140" i="3"/>
  <c r="J140" i="3" s="1"/>
  <c r="I133" i="3"/>
  <c r="I170" i="3"/>
  <c r="I81" i="3"/>
  <c r="I127" i="3"/>
  <c r="J127" i="3" s="1"/>
  <c r="I24" i="3"/>
  <c r="I91" i="3"/>
  <c r="I38" i="3"/>
  <c r="I76" i="3"/>
  <c r="J76" i="3" s="1"/>
  <c r="I144" i="3"/>
  <c r="I92" i="3"/>
  <c r="I66" i="3"/>
  <c r="H121" i="3"/>
  <c r="H141" i="3"/>
  <c r="H52" i="3"/>
  <c r="H156" i="3"/>
  <c r="H102" i="3"/>
  <c r="H50" i="3"/>
  <c r="H39" i="3"/>
  <c r="H147" i="3"/>
  <c r="H120" i="3"/>
  <c r="H135" i="3"/>
  <c r="H150" i="3"/>
  <c r="H42" i="3"/>
  <c r="H40" i="3"/>
  <c r="H78" i="3"/>
  <c r="H94" i="3"/>
  <c r="H114" i="3"/>
  <c r="H108" i="3"/>
  <c r="H132" i="3"/>
  <c r="H166" i="3"/>
  <c r="H26" i="3"/>
  <c r="H43" i="3"/>
  <c r="H122" i="3"/>
  <c r="H19" i="3"/>
  <c r="H61" i="3"/>
  <c r="H28" i="3"/>
  <c r="H113" i="3"/>
  <c r="H79" i="3"/>
  <c r="H97" i="3"/>
  <c r="H80" i="3"/>
  <c r="H54" i="3"/>
  <c r="H161" i="3"/>
  <c r="H93" i="3"/>
  <c r="H16" i="3"/>
  <c r="H73" i="3"/>
  <c r="H110" i="3"/>
  <c r="H47" i="3"/>
  <c r="H51" i="3"/>
  <c r="H56" i="3"/>
  <c r="H82" i="3"/>
  <c r="H115" i="3"/>
  <c r="H117" i="3"/>
  <c r="H128" i="3"/>
  <c r="H58" i="3"/>
  <c r="H145" i="3"/>
  <c r="H154" i="3"/>
  <c r="H152" i="3"/>
  <c r="H53" i="3"/>
  <c r="H130" i="3"/>
  <c r="H157" i="3"/>
  <c r="H123" i="3"/>
  <c r="H44" i="3"/>
  <c r="H134" i="3"/>
  <c r="H35" i="3"/>
  <c r="H64" i="3"/>
  <c r="H75" i="3"/>
  <c r="H31" i="3"/>
  <c r="H90" i="3"/>
  <c r="H99" i="3"/>
  <c r="H37" i="3"/>
  <c r="H95" i="3"/>
  <c r="H158" i="3"/>
  <c r="H106" i="3"/>
  <c r="H65" i="3"/>
  <c r="H62" i="3"/>
  <c r="H21" i="3"/>
  <c r="H12" i="3"/>
  <c r="H32" i="3"/>
  <c r="H124" i="3"/>
  <c r="H71" i="3"/>
  <c r="H142" i="3"/>
  <c r="H17" i="3"/>
  <c r="H41" i="3"/>
  <c r="H59" i="3"/>
  <c r="H85" i="3"/>
  <c r="H55" i="3"/>
  <c r="H84" i="3"/>
  <c r="H162" i="3"/>
  <c r="H87" i="3"/>
  <c r="H167" i="3"/>
  <c r="H103" i="3"/>
  <c r="H30" i="3"/>
  <c r="H107" i="3"/>
  <c r="H137" i="3"/>
  <c r="H25" i="3"/>
  <c r="H163" i="3"/>
  <c r="H171" i="3"/>
  <c r="H151" i="3"/>
  <c r="H36" i="3"/>
  <c r="H165" i="3"/>
  <c r="H160" i="3"/>
  <c r="H14" i="3"/>
  <c r="H49" i="3"/>
  <c r="H69" i="3"/>
  <c r="H100" i="3"/>
  <c r="H116" i="3"/>
  <c r="H29" i="3"/>
  <c r="H146" i="3"/>
  <c r="H139" i="3"/>
  <c r="H34" i="3"/>
  <c r="H88" i="3"/>
  <c r="H72" i="3"/>
  <c r="H98" i="3"/>
  <c r="H126" i="3"/>
  <c r="H125" i="3"/>
  <c r="H15" i="3"/>
  <c r="H105" i="3"/>
  <c r="H104" i="3"/>
  <c r="H60" i="3"/>
  <c r="H168" i="3"/>
  <c r="H119" i="3"/>
  <c r="H23" i="3"/>
  <c r="H45" i="3"/>
  <c r="H67" i="3"/>
  <c r="H13" i="3"/>
  <c r="H112" i="3"/>
  <c r="H129" i="3"/>
  <c r="H155" i="3"/>
  <c r="H46" i="3"/>
  <c r="H70" i="3"/>
  <c r="H149" i="3"/>
  <c r="H77" i="3"/>
  <c r="H138" i="3"/>
  <c r="H86" i="3"/>
  <c r="H68" i="3"/>
  <c r="H89" i="3"/>
  <c r="H159" i="3"/>
  <c r="H63" i="3"/>
  <c r="H83" i="3"/>
  <c r="H172" i="3"/>
  <c r="H74" i="3"/>
  <c r="H111" i="3"/>
  <c r="H18" i="3"/>
  <c r="H169" i="3"/>
  <c r="H148" i="3"/>
  <c r="H33" i="3"/>
  <c r="H140" i="3"/>
  <c r="H133" i="3"/>
  <c r="H170" i="3"/>
  <c r="H81" i="3"/>
  <c r="H127" i="3"/>
  <c r="H24" i="3"/>
  <c r="H91" i="3"/>
  <c r="H38" i="3"/>
  <c r="H76" i="3"/>
  <c r="H144" i="3"/>
  <c r="H92" i="3"/>
  <c r="H66" i="3"/>
  <c r="G121" i="3"/>
  <c r="G141" i="3"/>
  <c r="G52" i="3"/>
  <c r="G156" i="3"/>
  <c r="G102" i="3"/>
  <c r="G50" i="3"/>
  <c r="G39" i="3"/>
  <c r="G147" i="3"/>
  <c r="G120" i="3"/>
  <c r="G135" i="3"/>
  <c r="G150" i="3"/>
  <c r="G42" i="3"/>
  <c r="G40" i="3"/>
  <c r="G78" i="3"/>
  <c r="G94" i="3"/>
  <c r="G114" i="3"/>
  <c r="G108" i="3"/>
  <c r="G132" i="3"/>
  <c r="G166" i="3"/>
  <c r="G26" i="3"/>
  <c r="G43" i="3"/>
  <c r="G122" i="3"/>
  <c r="G19" i="3"/>
  <c r="G61" i="3"/>
  <c r="G28" i="3"/>
  <c r="G113" i="3"/>
  <c r="G79" i="3"/>
  <c r="G97" i="3"/>
  <c r="G80" i="3"/>
  <c r="G96" i="3"/>
  <c r="G54" i="3"/>
  <c r="G173" i="3"/>
  <c r="G161" i="3"/>
  <c r="G175" i="3"/>
  <c r="G93" i="3"/>
  <c r="G16" i="3"/>
  <c r="G73" i="3"/>
  <c r="G153" i="3"/>
  <c r="G110" i="3"/>
  <c r="G47" i="3"/>
  <c r="G101" i="3"/>
  <c r="G51" i="3"/>
  <c r="G56" i="3"/>
  <c r="G82" i="3"/>
  <c r="G115" i="3"/>
  <c r="G117" i="3"/>
  <c r="G128" i="3"/>
  <c r="G58" i="3"/>
  <c r="G145" i="3"/>
  <c r="G154" i="3"/>
  <c r="G152" i="3"/>
  <c r="G143" i="3"/>
  <c r="G164" i="3"/>
  <c r="G53" i="3"/>
  <c r="G130" i="3"/>
  <c r="G157" i="3"/>
  <c r="G123" i="3"/>
  <c r="G44" i="3"/>
  <c r="G134" i="3"/>
  <c r="G35" i="3"/>
  <c r="G64" i="3"/>
  <c r="G75" i="3"/>
  <c r="G31" i="3"/>
  <c r="G90" i="3"/>
  <c r="G99" i="3"/>
  <c r="G37" i="3"/>
  <c r="G95" i="3"/>
  <c r="G158" i="3"/>
  <c r="G57" i="3"/>
  <c r="G106" i="3"/>
  <c r="G131" i="3"/>
  <c r="G65" i="3"/>
  <c r="G20" i="3"/>
  <c r="G62" i="3"/>
  <c r="G21" i="3"/>
  <c r="G12" i="3"/>
  <c r="G32" i="3"/>
  <c r="G22" i="3"/>
  <c r="G124" i="3"/>
  <c r="G71" i="3"/>
  <c r="G142" i="3"/>
  <c r="G17" i="3"/>
  <c r="G41" i="3"/>
  <c r="G59" i="3"/>
  <c r="G85" i="3"/>
  <c r="G55" i="3"/>
  <c r="G84" i="3"/>
  <c r="G162" i="3"/>
  <c r="G87" i="3"/>
  <c r="G167" i="3"/>
  <c r="G103" i="3"/>
  <c r="G30" i="3"/>
  <c r="G107" i="3"/>
  <c r="G137" i="3"/>
  <c r="G25" i="3"/>
  <c r="G163" i="3"/>
  <c r="G171" i="3"/>
  <c r="G151" i="3"/>
  <c r="G36" i="3"/>
  <c r="G165" i="3"/>
  <c r="G160" i="3"/>
  <c r="G14" i="3"/>
  <c r="G109" i="3"/>
  <c r="G49" i="3"/>
  <c r="G69" i="3"/>
  <c r="G100" i="3"/>
  <c r="G116" i="3"/>
  <c r="G29" i="3"/>
  <c r="G146" i="3"/>
  <c r="G139" i="3"/>
  <c r="G34" i="3"/>
  <c r="G136" i="3"/>
  <c r="G88" i="3"/>
  <c r="G48" i="3"/>
  <c r="G72" i="3"/>
  <c r="G98" i="3"/>
  <c r="G126" i="3"/>
  <c r="G125" i="3"/>
  <c r="G15" i="3"/>
  <c r="G105" i="3"/>
  <c r="G104" i="3"/>
  <c r="G60" i="3"/>
  <c r="G168" i="3"/>
  <c r="G119" i="3"/>
  <c r="G23" i="3"/>
  <c r="G118" i="3"/>
  <c r="G45" i="3"/>
  <c r="G67" i="3"/>
  <c r="G13" i="3"/>
  <c r="G112" i="3"/>
  <c r="G129" i="3"/>
  <c r="G155" i="3"/>
  <c r="G46" i="3"/>
  <c r="G70" i="3"/>
  <c r="G149" i="3"/>
  <c r="G77" i="3"/>
  <c r="G138" i="3"/>
  <c r="G86" i="3"/>
  <c r="G68" i="3"/>
  <c r="G89" i="3"/>
  <c r="G159" i="3"/>
  <c r="G63" i="3"/>
  <c r="G83" i="3"/>
  <c r="G172" i="3"/>
  <c r="G74" i="3"/>
  <c r="G111" i="3"/>
  <c r="G18" i="3"/>
  <c r="G169" i="3"/>
  <c r="G148" i="3"/>
  <c r="G33" i="3"/>
  <c r="G140" i="3"/>
  <c r="G133" i="3"/>
  <c r="G170" i="3"/>
  <c r="G81" i="3"/>
  <c r="G127" i="3"/>
  <c r="G24" i="3"/>
  <c r="G91" i="3"/>
  <c r="G38" i="3"/>
  <c r="G76" i="3"/>
  <c r="G144" i="3"/>
  <c r="G92" i="3"/>
  <c r="G66" i="3"/>
  <c r="F121" i="3"/>
  <c r="F141" i="3"/>
  <c r="F52" i="3"/>
  <c r="F156" i="3"/>
  <c r="F102" i="3"/>
  <c r="F50" i="3"/>
  <c r="F39" i="3"/>
  <c r="F147" i="3"/>
  <c r="F120" i="3"/>
  <c r="F135" i="3"/>
  <c r="F150" i="3"/>
  <c r="F42" i="3"/>
  <c r="F40" i="3"/>
  <c r="F78" i="3"/>
  <c r="F94" i="3"/>
  <c r="F114" i="3"/>
  <c r="F108" i="3"/>
  <c r="F132" i="3"/>
  <c r="F166" i="3"/>
  <c r="F26" i="3"/>
  <c r="F43" i="3"/>
  <c r="F122" i="3"/>
  <c r="F19" i="3"/>
  <c r="F61" i="3"/>
  <c r="F28" i="3"/>
  <c r="F113" i="3"/>
  <c r="F79" i="3"/>
  <c r="F97" i="3"/>
  <c r="F80" i="3"/>
  <c r="F96" i="3"/>
  <c r="F54" i="3"/>
  <c r="F173" i="3"/>
  <c r="F161" i="3"/>
  <c r="F175" i="3"/>
  <c r="F93" i="3"/>
  <c r="F16" i="3"/>
  <c r="F73" i="3"/>
  <c r="F153" i="3"/>
  <c r="F110" i="3"/>
  <c r="F47" i="3"/>
  <c r="F101" i="3"/>
  <c r="F51" i="3"/>
  <c r="F56" i="3"/>
  <c r="F82" i="3"/>
  <c r="F115" i="3"/>
  <c r="F117" i="3"/>
  <c r="F128" i="3"/>
  <c r="F58" i="3"/>
  <c r="F145" i="3"/>
  <c r="F154" i="3"/>
  <c r="F152" i="3"/>
  <c r="F143" i="3"/>
  <c r="F164" i="3"/>
  <c r="F53" i="3"/>
  <c r="F130" i="3"/>
  <c r="F157" i="3"/>
  <c r="F123" i="3"/>
  <c r="F44" i="3"/>
  <c r="F134" i="3"/>
  <c r="F35" i="3"/>
  <c r="F64" i="3"/>
  <c r="F75" i="3"/>
  <c r="F31" i="3"/>
  <c r="F90" i="3"/>
  <c r="F99" i="3"/>
  <c r="F37" i="3"/>
  <c r="F95" i="3"/>
  <c r="F158" i="3"/>
  <c r="F57" i="3"/>
  <c r="F106" i="3"/>
  <c r="F131" i="3"/>
  <c r="F65" i="3"/>
  <c r="F20" i="3"/>
  <c r="F62" i="3"/>
  <c r="F21" i="3"/>
  <c r="F12" i="3"/>
  <c r="F32" i="3"/>
  <c r="F22" i="3"/>
  <c r="F124" i="3"/>
  <c r="F71" i="3"/>
  <c r="F142" i="3"/>
  <c r="F17" i="3"/>
  <c r="F41" i="3"/>
  <c r="F59" i="3"/>
  <c r="F85" i="3"/>
  <c r="F55" i="3"/>
  <c r="F84" i="3"/>
  <c r="F162" i="3"/>
  <c r="F87" i="3"/>
  <c r="F167" i="3"/>
  <c r="F103" i="3"/>
  <c r="F30" i="3"/>
  <c r="F107" i="3"/>
  <c r="F137" i="3"/>
  <c r="F25" i="3"/>
  <c r="F163" i="3"/>
  <c r="F171" i="3"/>
  <c r="F151" i="3"/>
  <c r="F36" i="3"/>
  <c r="F165" i="3"/>
  <c r="F160" i="3"/>
  <c r="F14" i="3"/>
  <c r="F109" i="3"/>
  <c r="F49" i="3"/>
  <c r="F69" i="3"/>
  <c r="F100" i="3"/>
  <c r="F116" i="3"/>
  <c r="F29" i="3"/>
  <c r="F146" i="3"/>
  <c r="F139" i="3"/>
  <c r="F34" i="3"/>
  <c r="F136" i="3"/>
  <c r="F88" i="3"/>
  <c r="F48" i="3"/>
  <c r="F72" i="3"/>
  <c r="F98" i="3"/>
  <c r="F126" i="3"/>
  <c r="F125" i="3"/>
  <c r="F15" i="3"/>
  <c r="F105" i="3"/>
  <c r="F104" i="3"/>
  <c r="F60" i="3"/>
  <c r="F168" i="3"/>
  <c r="F119" i="3"/>
  <c r="F23" i="3"/>
  <c r="F118" i="3"/>
  <c r="F45" i="3"/>
  <c r="F67" i="3"/>
  <c r="F13" i="3"/>
  <c r="F112" i="3"/>
  <c r="F129" i="3"/>
  <c r="F155" i="3"/>
  <c r="F46" i="3"/>
  <c r="F70" i="3"/>
  <c r="F149" i="3"/>
  <c r="F77" i="3"/>
  <c r="F138" i="3"/>
  <c r="F86" i="3"/>
  <c r="F68" i="3"/>
  <c r="F89" i="3"/>
  <c r="F159" i="3"/>
  <c r="F63" i="3"/>
  <c r="F83" i="3"/>
  <c r="F172" i="3"/>
  <c r="F74" i="3"/>
  <c r="F111" i="3"/>
  <c r="F18" i="3"/>
  <c r="F169" i="3"/>
  <c r="F148" i="3"/>
  <c r="F33" i="3"/>
  <c r="F140" i="3"/>
  <c r="F133" i="3"/>
  <c r="F170" i="3"/>
  <c r="F81" i="3"/>
  <c r="F127" i="3"/>
  <c r="F24" i="3"/>
  <c r="F91" i="3"/>
  <c r="F38" i="3"/>
  <c r="F76" i="3"/>
  <c r="F144" i="3"/>
  <c r="F92" i="3"/>
  <c r="F66" i="3"/>
  <c r="E121" i="3"/>
  <c r="E141" i="3"/>
  <c r="E52" i="3"/>
  <c r="E156" i="3"/>
  <c r="E102" i="3"/>
  <c r="E50" i="3"/>
  <c r="E39" i="3"/>
  <c r="E147" i="3"/>
  <c r="E120" i="3"/>
  <c r="E135" i="3"/>
  <c r="E150" i="3"/>
  <c r="E42" i="3"/>
  <c r="E40" i="3"/>
  <c r="E78" i="3"/>
  <c r="E94" i="3"/>
  <c r="E114" i="3"/>
  <c r="E108" i="3"/>
  <c r="E132" i="3"/>
  <c r="E166" i="3"/>
  <c r="E26" i="3"/>
  <c r="E43" i="3"/>
  <c r="E122" i="3"/>
  <c r="E19" i="3"/>
  <c r="E61" i="3"/>
  <c r="E28" i="3"/>
  <c r="E113" i="3"/>
  <c r="E79" i="3"/>
  <c r="E97" i="3"/>
  <c r="E80" i="3"/>
  <c r="E96" i="3"/>
  <c r="E54" i="3"/>
  <c r="E173" i="3"/>
  <c r="E161" i="3"/>
  <c r="E175" i="3"/>
  <c r="E93" i="3"/>
  <c r="E16" i="3"/>
  <c r="E73" i="3"/>
  <c r="E153" i="3"/>
  <c r="E110" i="3"/>
  <c r="E47" i="3"/>
  <c r="E101" i="3"/>
  <c r="E51" i="3"/>
  <c r="E56" i="3"/>
  <c r="E82" i="3"/>
  <c r="E115" i="3"/>
  <c r="E117" i="3"/>
  <c r="E128" i="3"/>
  <c r="E58" i="3"/>
  <c r="E145" i="3"/>
  <c r="E154" i="3"/>
  <c r="E152" i="3"/>
  <c r="E143" i="3"/>
  <c r="E164" i="3"/>
  <c r="E53" i="3"/>
  <c r="E130" i="3"/>
  <c r="E157" i="3"/>
  <c r="E123" i="3"/>
  <c r="E44" i="3"/>
  <c r="E134" i="3"/>
  <c r="E35" i="3"/>
  <c r="E64" i="3"/>
  <c r="E75" i="3"/>
  <c r="E31" i="3"/>
  <c r="E90" i="3"/>
  <c r="E99" i="3"/>
  <c r="E37" i="3"/>
  <c r="E95" i="3"/>
  <c r="E158" i="3"/>
  <c r="E57" i="3"/>
  <c r="E106" i="3"/>
  <c r="E131" i="3"/>
  <c r="E65" i="3"/>
  <c r="E20" i="3"/>
  <c r="E62" i="3"/>
  <c r="E21" i="3"/>
  <c r="E12" i="3"/>
  <c r="E32" i="3"/>
  <c r="E22" i="3"/>
  <c r="E124" i="3"/>
  <c r="E71" i="3"/>
  <c r="E142" i="3"/>
  <c r="E17" i="3"/>
  <c r="E41" i="3"/>
  <c r="E59" i="3"/>
  <c r="E85" i="3"/>
  <c r="E55" i="3"/>
  <c r="E84" i="3"/>
  <c r="E162" i="3"/>
  <c r="E87" i="3"/>
  <c r="E167" i="3"/>
  <c r="E103" i="3"/>
  <c r="E30" i="3"/>
  <c r="E107" i="3"/>
  <c r="E137" i="3"/>
  <c r="E25" i="3"/>
  <c r="E163" i="3"/>
  <c r="E171" i="3"/>
  <c r="E151" i="3"/>
  <c r="E36" i="3"/>
  <c r="E165" i="3"/>
  <c r="E160" i="3"/>
  <c r="E14" i="3"/>
  <c r="E109" i="3"/>
  <c r="E49" i="3"/>
  <c r="E69" i="3"/>
  <c r="E100" i="3"/>
  <c r="E116" i="3"/>
  <c r="E29" i="3"/>
  <c r="E146" i="3"/>
  <c r="E139" i="3"/>
  <c r="E34" i="3"/>
  <c r="E136" i="3"/>
  <c r="E88" i="3"/>
  <c r="E48" i="3"/>
  <c r="E72" i="3"/>
  <c r="E98" i="3"/>
  <c r="E126" i="3"/>
  <c r="E125" i="3"/>
  <c r="E15" i="3"/>
  <c r="E105" i="3"/>
  <c r="E104" i="3"/>
  <c r="E60" i="3"/>
  <c r="E168" i="3"/>
  <c r="E119" i="3"/>
  <c r="E23" i="3"/>
  <c r="E118" i="3"/>
  <c r="E45" i="3"/>
  <c r="E67" i="3"/>
  <c r="E13" i="3"/>
  <c r="E112" i="3"/>
  <c r="E129" i="3"/>
  <c r="E155" i="3"/>
  <c r="E46" i="3"/>
  <c r="E70" i="3"/>
  <c r="E149" i="3"/>
  <c r="E77" i="3"/>
  <c r="E138" i="3"/>
  <c r="E86" i="3"/>
  <c r="E68" i="3"/>
  <c r="E89" i="3"/>
  <c r="E159" i="3"/>
  <c r="E63" i="3"/>
  <c r="E83" i="3"/>
  <c r="E172" i="3"/>
  <c r="E74" i="3"/>
  <c r="E111" i="3"/>
  <c r="E18" i="3"/>
  <c r="E169" i="3"/>
  <c r="E148" i="3"/>
  <c r="E33" i="3"/>
  <c r="E140" i="3"/>
  <c r="E133" i="3"/>
  <c r="E170" i="3"/>
  <c r="E81" i="3"/>
  <c r="E127" i="3"/>
  <c r="E24" i="3"/>
  <c r="E91" i="3"/>
  <c r="E38" i="3"/>
  <c r="E76" i="3"/>
  <c r="E144" i="3"/>
  <c r="E92" i="3"/>
  <c r="E66" i="3"/>
  <c r="D141" i="3"/>
  <c r="D52" i="3"/>
  <c r="D156" i="3"/>
  <c r="D102" i="3"/>
  <c r="D50" i="3"/>
  <c r="D39" i="3"/>
  <c r="D147" i="3"/>
  <c r="D120" i="3"/>
  <c r="D135" i="3"/>
  <c r="D150" i="3"/>
  <c r="D42" i="3"/>
  <c r="D40" i="3"/>
  <c r="D78" i="3"/>
  <c r="D94" i="3"/>
  <c r="D114" i="3"/>
  <c r="D108" i="3"/>
  <c r="D132" i="3"/>
  <c r="D166" i="3"/>
  <c r="D26" i="3"/>
  <c r="D43" i="3"/>
  <c r="D122" i="3"/>
  <c r="D19" i="3"/>
  <c r="D61" i="3"/>
  <c r="D28" i="3"/>
  <c r="D113" i="3"/>
  <c r="D79" i="3"/>
  <c r="D97" i="3"/>
  <c r="D80" i="3"/>
  <c r="D96" i="3"/>
  <c r="D54" i="3"/>
  <c r="D173" i="3"/>
  <c r="D161" i="3"/>
  <c r="D175" i="3"/>
  <c r="D93" i="3"/>
  <c r="D16" i="3"/>
  <c r="D73" i="3"/>
  <c r="D153" i="3"/>
  <c r="D110" i="3"/>
  <c r="D47" i="3"/>
  <c r="D101" i="3"/>
  <c r="D51" i="3"/>
  <c r="D56" i="3"/>
  <c r="D82" i="3"/>
  <c r="D115" i="3"/>
  <c r="D117" i="3"/>
  <c r="D128" i="3"/>
  <c r="D58" i="3"/>
  <c r="D145" i="3"/>
  <c r="D154" i="3"/>
  <c r="D152" i="3"/>
  <c r="D143" i="3"/>
  <c r="D164" i="3"/>
  <c r="D53" i="3"/>
  <c r="D130" i="3"/>
  <c r="D157" i="3"/>
  <c r="D123" i="3"/>
  <c r="D44" i="3"/>
  <c r="D134" i="3"/>
  <c r="D35" i="3"/>
  <c r="D64" i="3"/>
  <c r="D75" i="3"/>
  <c r="D31" i="3"/>
  <c r="D90" i="3"/>
  <c r="D99" i="3"/>
  <c r="D37" i="3"/>
  <c r="D95" i="3"/>
  <c r="D158" i="3"/>
  <c r="D57" i="3"/>
  <c r="D106" i="3"/>
  <c r="D131" i="3"/>
  <c r="D65" i="3"/>
  <c r="D20" i="3"/>
  <c r="D62" i="3"/>
  <c r="D21" i="3"/>
  <c r="D12" i="3"/>
  <c r="D32" i="3"/>
  <c r="D22" i="3"/>
  <c r="D124" i="3"/>
  <c r="D71" i="3"/>
  <c r="D142" i="3"/>
  <c r="D17" i="3"/>
  <c r="D41" i="3"/>
  <c r="D59" i="3"/>
  <c r="D85" i="3"/>
  <c r="D55" i="3"/>
  <c r="D84" i="3"/>
  <c r="D162" i="3"/>
  <c r="D87" i="3"/>
  <c r="D167" i="3"/>
  <c r="D103" i="3"/>
  <c r="D30" i="3"/>
  <c r="D107" i="3"/>
  <c r="D137" i="3"/>
  <c r="D25" i="3"/>
  <c r="D171" i="3"/>
  <c r="D151" i="3"/>
  <c r="D36" i="3"/>
  <c r="D165" i="3"/>
  <c r="D160" i="3"/>
  <c r="D14" i="3"/>
  <c r="D109" i="3"/>
  <c r="D49" i="3"/>
  <c r="D69" i="3"/>
  <c r="D100" i="3"/>
  <c r="D116" i="3"/>
  <c r="D29" i="3"/>
  <c r="D146" i="3"/>
  <c r="D139" i="3"/>
  <c r="D34" i="3"/>
  <c r="D136" i="3"/>
  <c r="D88" i="3"/>
  <c r="D48" i="3"/>
  <c r="D72" i="3"/>
  <c r="D98" i="3"/>
  <c r="D126" i="3"/>
  <c r="D125" i="3"/>
  <c r="D15" i="3"/>
  <c r="D105" i="3"/>
  <c r="D104" i="3"/>
  <c r="D60" i="3"/>
  <c r="D168" i="3"/>
  <c r="D119" i="3"/>
  <c r="D23" i="3"/>
  <c r="D118" i="3"/>
  <c r="D45" i="3"/>
  <c r="D67" i="3"/>
  <c r="D13" i="3"/>
  <c r="D112" i="3"/>
  <c r="D129" i="3"/>
  <c r="D155" i="3"/>
  <c r="D46" i="3"/>
  <c r="D70" i="3"/>
  <c r="D149" i="3"/>
  <c r="D77" i="3"/>
  <c r="D138" i="3"/>
  <c r="D86" i="3"/>
  <c r="D68" i="3"/>
  <c r="D89" i="3"/>
  <c r="D159" i="3"/>
  <c r="D63" i="3"/>
  <c r="D83" i="3"/>
  <c r="D172" i="3"/>
  <c r="D74" i="3"/>
  <c r="D111" i="3"/>
  <c r="D18" i="3"/>
  <c r="D169" i="3"/>
  <c r="D148" i="3"/>
  <c r="D33" i="3"/>
  <c r="D140" i="3"/>
  <c r="D133" i="3"/>
  <c r="D170" i="3"/>
  <c r="D81" i="3"/>
  <c r="D127" i="3"/>
  <c r="D24" i="3"/>
  <c r="D91" i="3"/>
  <c r="D38" i="3"/>
  <c r="D76" i="3"/>
  <c r="D144" i="3"/>
  <c r="D92" i="3"/>
  <c r="D121" i="3"/>
  <c r="D66" i="3"/>
  <c r="J34" i="3" l="1"/>
  <c r="J116" i="3"/>
  <c r="J110" i="3"/>
  <c r="J79" i="3"/>
  <c r="J19" i="3"/>
  <c r="J166" i="3"/>
  <c r="J94" i="3"/>
  <c r="J150" i="3"/>
  <c r="J39" i="3"/>
  <c r="J52" i="3"/>
  <c r="J38" i="3"/>
  <c r="J81" i="3"/>
  <c r="J33" i="3"/>
  <c r="J111" i="3"/>
  <c r="J63" i="3"/>
  <c r="J86" i="3"/>
  <c r="J70" i="3"/>
  <c r="J112" i="3"/>
  <c r="J14" i="3"/>
  <c r="J151" i="3"/>
  <c r="J137" i="3"/>
  <c r="J167" i="3"/>
  <c r="J55" i="3"/>
  <c r="J17" i="3"/>
  <c r="J37" i="3"/>
  <c r="J75" i="3"/>
  <c r="J44" i="3"/>
  <c r="J53" i="3"/>
  <c r="J128" i="3"/>
  <c r="J152" i="3"/>
  <c r="J56" i="3"/>
  <c r="J54" i="3"/>
  <c r="J29" i="3"/>
  <c r="J49" i="3"/>
  <c r="J65" i="3"/>
  <c r="J58" i="3"/>
  <c r="J82" i="3"/>
  <c r="J47" i="3"/>
  <c r="J97" i="3"/>
  <c r="J61" i="3"/>
  <c r="J26" i="3"/>
  <c r="J114" i="3"/>
  <c r="J42" i="3"/>
  <c r="J147" i="3"/>
  <c r="J156" i="3"/>
  <c r="J15" i="3"/>
  <c r="J168" i="3"/>
  <c r="J72" i="3"/>
  <c r="J21" i="3"/>
  <c r="J60" i="3"/>
  <c r="J125" i="3"/>
  <c r="J139" i="3"/>
  <c r="J100" i="3"/>
  <c r="J62" i="3"/>
  <c r="J106" i="3"/>
  <c r="J154" i="3"/>
  <c r="J117" i="3"/>
  <c r="J51" i="3"/>
  <c r="J113" i="3"/>
  <c r="J122" i="3"/>
  <c r="J132" i="3"/>
  <c r="J78" i="3"/>
  <c r="J135" i="3"/>
  <c r="J50" i="3"/>
  <c r="J141" i="3"/>
  <c r="J92" i="3"/>
  <c r="J91" i="3"/>
  <c r="J170" i="3"/>
  <c r="J148" i="3"/>
  <c r="J74" i="3"/>
  <c r="J159" i="3"/>
  <c r="J138" i="3"/>
  <c r="J46" i="3"/>
  <c r="J13" i="3"/>
  <c r="J23" i="3"/>
  <c r="J104" i="3"/>
  <c r="J126" i="3"/>
  <c r="J88" i="3"/>
  <c r="J146" i="3"/>
  <c r="J69" i="3"/>
  <c r="J160" i="3"/>
  <c r="J171" i="3"/>
  <c r="J107" i="3"/>
  <c r="J87" i="3"/>
  <c r="J85" i="3"/>
  <c r="J142" i="3"/>
  <c r="J32" i="3"/>
  <c r="J99" i="3"/>
  <c r="J64" i="3"/>
  <c r="J123" i="3"/>
  <c r="J145" i="3"/>
  <c r="J115" i="3"/>
  <c r="J73" i="3"/>
  <c r="J161" i="3"/>
  <c r="J80" i="3"/>
  <c r="J28" i="3"/>
  <c r="J43" i="3"/>
  <c r="J108" i="3"/>
  <c r="J40" i="3"/>
  <c r="J120" i="3"/>
  <c r="J102" i="3"/>
  <c r="J121" i="3"/>
  <c r="J144" i="3"/>
  <c r="J24" i="3"/>
  <c r="J133" i="3"/>
  <c r="J169" i="3"/>
  <c r="J172" i="3"/>
  <c r="J89" i="3"/>
  <c r="J77" i="3"/>
  <c r="J155" i="3"/>
  <c r="J67" i="3"/>
  <c r="J119" i="3"/>
  <c r="J105" i="3"/>
  <c r="J98" i="3"/>
  <c r="J165" i="3"/>
  <c r="J163" i="3"/>
  <c r="J30" i="3"/>
  <c r="J162" i="3"/>
  <c r="J59" i="3"/>
  <c r="J71" i="3"/>
  <c r="J12" i="3"/>
  <c r="J158" i="3"/>
  <c r="J90" i="3"/>
  <c r="J35" i="3"/>
  <c r="J157" i="3"/>
  <c r="J16" i="3"/>
  <c r="J66" i="3"/>
  <c r="C5" i="3" l="1"/>
  <c r="I11" i="3" s="1"/>
  <c r="D8" i="1"/>
  <c r="E50" i="1"/>
  <c r="I14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Ygor Costa (Ygor)</author>
  </authors>
  <commentList>
    <comment ref="H7" authorId="0" shapeId="0" xr:uid="{00000000-0006-0000-0000-000001000000}">
      <text>
        <r>
          <rPr>
            <sz val="9"/>
            <color indexed="81"/>
            <rFont val="Segoe UI"/>
            <family val="2"/>
          </rPr>
          <t>Caso a sua solicitação possua mais de 1 material, incluí-los na aba: "Preenchimento mais de 1 mat."</t>
        </r>
      </text>
    </comment>
    <comment ref="C5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Código Zipi</t>
        </r>
      </text>
    </comment>
    <comment ref="C5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Ativo Imobilizado</t>
        </r>
      </text>
    </comment>
    <comment ref="C54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MRO</t>
        </r>
      </text>
    </comment>
    <comment ref="C55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Ativo Imobilizado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Ygor Costa (Ygor)</author>
  </authors>
  <commentList>
    <comment ref="B1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4 dígitos</t>
        </r>
      </text>
    </comment>
    <comment ref="D11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Para Bens de Pequeno Valor:</t>
        </r>
        <r>
          <rPr>
            <sz val="9"/>
            <color indexed="81"/>
            <rFont val="Segoe UI"/>
            <family val="2"/>
          </rPr>
          <t xml:space="preserve">
Inserir marca, modelo e condições de uso
</t>
        </r>
        <r>
          <rPr>
            <b/>
            <sz val="9"/>
            <color indexed="81"/>
            <rFont val="Segoe UI"/>
            <family val="2"/>
          </rPr>
          <t>Para MRO:</t>
        </r>
        <r>
          <rPr>
            <sz val="9"/>
            <color indexed="81"/>
            <rFont val="Segoe UI"/>
            <family val="2"/>
          </rPr>
          <t xml:space="preserve">
Usar o texto de compra</t>
        </r>
      </text>
    </comment>
    <comment ref="J11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(=qte x PMU)
</t>
        </r>
      </text>
    </comment>
  </commentList>
</comments>
</file>

<file path=xl/sharedStrings.xml><?xml version="1.0" encoding="utf-8"?>
<sst xmlns="http://schemas.openxmlformats.org/spreadsheetml/2006/main" count="987" uniqueCount="161">
  <si>
    <t>Data:</t>
  </si>
  <si>
    <t>Diretoria Executiva:</t>
  </si>
  <si>
    <t>Diretoria:</t>
  </si>
  <si>
    <t>Quantidade Disponibilizada:</t>
  </si>
  <si>
    <t>Aprovação do Diretor Executivo:</t>
  </si>
  <si>
    <t>Gerência Executiva:</t>
  </si>
  <si>
    <t>Aprovação do Gerente Executivo:</t>
  </si>
  <si>
    <t>Aprovação do Diretor:</t>
  </si>
  <si>
    <t>Aprovação do Gerente da Área Geradora:</t>
  </si>
  <si>
    <t>Ativo Imobilizado</t>
  </si>
  <si>
    <t>Número do imobilizado</t>
  </si>
  <si>
    <t>Descrição dos itens:</t>
  </si>
  <si>
    <t>MRO</t>
  </si>
  <si>
    <t>Veículos/Placa:</t>
  </si>
  <si>
    <t>Matrícula/CPF:</t>
  </si>
  <si>
    <t>Contagem/Pesagem correta?</t>
  </si>
  <si>
    <t>Segregação e evidência de aprovação/documentação adequeadas?</t>
  </si>
  <si>
    <t>Responsável Área de Suprimentos:</t>
  </si>
  <si>
    <t>Sim</t>
  </si>
  <si>
    <t>Não</t>
  </si>
  <si>
    <t>Motorista:</t>
  </si>
  <si>
    <t>Assinatura:</t>
  </si>
  <si>
    <t>Divergências na contagem/pesagem:</t>
  </si>
  <si>
    <t xml:space="preserve">Tipo de Coleta: </t>
  </si>
  <si>
    <t>Recolhimento</t>
  </si>
  <si>
    <t>Entrega</t>
  </si>
  <si>
    <t>Permanência</t>
  </si>
  <si>
    <t>Tipo de Material:</t>
  </si>
  <si>
    <t>Código ZIPI</t>
  </si>
  <si>
    <t>Código do material SAP</t>
  </si>
  <si>
    <t>Quantidade/Un. Medida:</t>
  </si>
  <si>
    <t>Peso líquido/Un. Medida:</t>
  </si>
  <si>
    <t>CMD de Destino:</t>
  </si>
  <si>
    <t>Fabricante</t>
  </si>
  <si>
    <t>Qte</t>
  </si>
  <si>
    <t>Motivo</t>
  </si>
  <si>
    <t xml:space="preserve">Analista </t>
  </si>
  <si>
    <t>Aprovador</t>
  </si>
  <si>
    <t>Justificativa Técnico-Econômica:</t>
  </si>
  <si>
    <t>Tipo de material</t>
  </si>
  <si>
    <t>Centro de Custo (CC):</t>
  </si>
  <si>
    <t>Nº do Processo:</t>
  </si>
  <si>
    <t>Valor de Referência Original:</t>
  </si>
  <si>
    <t>Alçada de aprovação</t>
  </si>
  <si>
    <t>Preço Unit. de Aval.</t>
  </si>
  <si>
    <t>Aprovação Staff</t>
  </si>
  <si>
    <t>Aprovação do Superv. Ou Analista Líder de Suprimentos:</t>
  </si>
  <si>
    <t>Aprovação DE-4:</t>
  </si>
  <si>
    <t>Aprovação DE-3:</t>
  </si>
  <si>
    <t>Aprovação DE-2</t>
  </si>
  <si>
    <t>Aprovação DE-1:</t>
  </si>
  <si>
    <t>Aprovação DE:</t>
  </si>
  <si>
    <t>Dólar:</t>
  </si>
  <si>
    <t>Dólar</t>
  </si>
  <si>
    <t>PMM</t>
  </si>
  <si>
    <t>Diretoria</t>
  </si>
  <si>
    <t>Gerência</t>
  </si>
  <si>
    <t>Depósito</t>
  </si>
  <si>
    <t>Sucateamento do Ativo</t>
  </si>
  <si>
    <t>Transferência</t>
  </si>
  <si>
    <t>Motivo da inadequação:</t>
  </si>
  <si>
    <t>INFORMAÇÕES DE CONFERÊNCIA DO MATERIAL (Exclusivo CMD)</t>
  </si>
  <si>
    <t>Anexo 1 do PRO-025313 - Formulário de Descarte</t>
  </si>
  <si>
    <t>Valor de Avaliação:</t>
  </si>
  <si>
    <t>Bem de Pequeno Valor</t>
  </si>
  <si>
    <t>Valor Residual Contábil:</t>
  </si>
  <si>
    <t>Rev.00: 12/11/2018</t>
  </si>
  <si>
    <t>DELS</t>
  </si>
  <si>
    <t>DIOS</t>
  </si>
  <si>
    <t>GEVAR</t>
  </si>
  <si>
    <t>GAXVR</t>
  </si>
  <si>
    <t>Aprovação do Analista Responsável:</t>
  </si>
  <si>
    <t>Kristiano de Aguiar Batista (01059535)</t>
  </si>
  <si>
    <t>Aprovação do Supervisor ou Analista Líder de Suprimentos:</t>
  </si>
  <si>
    <t>Manuela S. de Moraes R. Rocha (01495046)</t>
  </si>
  <si>
    <t xml:space="preserve">Aprovação do Gerente da Área Geradora: </t>
  </si>
  <si>
    <t>Daniel Soares Novaes (01171785)</t>
  </si>
  <si>
    <r>
      <t>Gerência da Área Geradora</t>
    </r>
    <r>
      <rPr>
        <b/>
        <sz val="14"/>
        <color indexed="23"/>
        <rFont val="Arial"/>
        <family val="2"/>
      </rPr>
      <t>:</t>
    </r>
  </si>
  <si>
    <t>Centro</t>
  </si>
  <si>
    <t>Valor</t>
  </si>
  <si>
    <t>Cód.</t>
  </si>
  <si>
    <t>Descrição</t>
  </si>
  <si>
    <t>UM</t>
  </si>
  <si>
    <t>PN</t>
  </si>
  <si>
    <t>Qualidade - Item não atende aos requisitos técnicos para utilização na operação.</t>
  </si>
  <si>
    <t>RG#049_2019</t>
  </si>
  <si>
    <t xml:space="preserve">  Filtros TURBO - Não Homologados - Estoque Bloqueado - 4059 (E. F. Vitória Minas)</t>
  </si>
  <si>
    <t>1 item (22 peças)</t>
  </si>
  <si>
    <t>Cidade / Estado
(onde se encontra o lote fisicamente)</t>
  </si>
  <si>
    <t>Responsável CMD</t>
  </si>
  <si>
    <t>Nº lote</t>
  </si>
  <si>
    <t>Endereço do item</t>
  </si>
  <si>
    <t>Código Grupo de mercadorias</t>
  </si>
  <si>
    <t>Descrição do grupo de mercadorias</t>
  </si>
  <si>
    <t>Campo de conferência para armazem</t>
  </si>
  <si>
    <t>Campo de conferência para CMD (opcional)</t>
  </si>
  <si>
    <t>Peso estimado em Kg</t>
  </si>
  <si>
    <t>Valor estimado do sucateamento</t>
  </si>
  <si>
    <t>Baovale</t>
  </si>
  <si>
    <t>Carajás</t>
  </si>
  <si>
    <t>CD-Barão de Cocais</t>
  </si>
  <si>
    <t>CDM</t>
  </si>
  <si>
    <t>CPBS</t>
  </si>
  <si>
    <t>EFC - Açailândia</t>
  </si>
  <si>
    <t>EFC - Marabá</t>
  </si>
  <si>
    <t>EFC - Santa Inês</t>
  </si>
  <si>
    <t>EFVM - Gov Valadares</t>
  </si>
  <si>
    <t>EFVM - João Neiva</t>
  </si>
  <si>
    <t>Hispanobras</t>
  </si>
  <si>
    <t>Itabrasco</t>
  </si>
  <si>
    <t>ITV</t>
  </si>
  <si>
    <t>Kobrasco</t>
  </si>
  <si>
    <t>MBR</t>
  </si>
  <si>
    <t>MCR</t>
  </si>
  <si>
    <t>Mina Aboboras</t>
  </si>
  <si>
    <t>Mina Água Limpa</t>
  </si>
  <si>
    <t>Mina Águas Claras</t>
  </si>
  <si>
    <t>Mina Alegria</t>
  </si>
  <si>
    <t>Mina Brucutu</t>
  </si>
  <si>
    <t>Mina Capão Xavier</t>
  </si>
  <si>
    <t>Mina Capitão do Mato</t>
  </si>
  <si>
    <t>Mina Fàbrica</t>
  </si>
  <si>
    <t>Mina Fazendão</t>
  </si>
  <si>
    <t>Mina Feijão</t>
  </si>
  <si>
    <t>Mina Gongo Soco</t>
  </si>
  <si>
    <t>Mina Itabira</t>
  </si>
  <si>
    <t>Mina Jangada</t>
  </si>
  <si>
    <t>Mina Mar Azul</t>
  </si>
  <si>
    <t>Mina Mutuca</t>
  </si>
  <si>
    <t>Mina Pico</t>
  </si>
  <si>
    <t>Mina Tamanduá</t>
  </si>
  <si>
    <t>Mina Timbopeba</t>
  </si>
  <si>
    <t>Mina Vargem Grande</t>
  </si>
  <si>
    <t>MSG</t>
  </si>
  <si>
    <t>Nibrasco</t>
  </si>
  <si>
    <t>Ourilândia</t>
  </si>
  <si>
    <t>Rio de Janeiro CORP</t>
  </si>
  <si>
    <t>S11D</t>
  </si>
  <si>
    <t>Salobo</t>
  </si>
  <si>
    <t>São Luís</t>
  </si>
  <si>
    <t>Serra Leste</t>
  </si>
  <si>
    <t>Sossego</t>
  </si>
  <si>
    <t>TIG</t>
  </si>
  <si>
    <t>Tubarão</t>
  </si>
  <si>
    <t>Vale Manganês 
Barbacena</t>
  </si>
  <si>
    <t>Vale Manganês 
Conselheiro Lafaiete</t>
  </si>
  <si>
    <t>Vale Manganês 
Ouro Preto</t>
  </si>
  <si>
    <t>Vale Manganês 
Simões Filho</t>
  </si>
  <si>
    <t>Preenchimento solicitante</t>
  </si>
  <si>
    <t>Preechimento armazém</t>
  </si>
  <si>
    <t>Preenchimento CMD</t>
  </si>
  <si>
    <r>
      <t xml:space="preserve">Preço da última compra ou valor comercial
</t>
    </r>
    <r>
      <rPr>
        <b/>
        <sz val="10"/>
        <color indexed="10"/>
        <rFont val="Arial"/>
        <family val="2"/>
      </rPr>
      <t>(PREÇO UNITÁRIO)</t>
    </r>
  </si>
  <si>
    <t>CMD / Mina
(selecionar a opção da lista)</t>
  </si>
  <si>
    <t>Vitória / ES</t>
  </si>
  <si>
    <t>CMD Tubarão</t>
  </si>
  <si>
    <t>Marcelo Martins</t>
  </si>
  <si>
    <t>VND1</t>
  </si>
  <si>
    <t>SUPORTE COMPON;315T-M-01530 DESENHO VALE</t>
  </si>
  <si>
    <t>PC</t>
  </si>
  <si>
    <t>Fixadores diversos</t>
  </si>
  <si>
    <t>082-008-2021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</si>
</sst>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R$&quot;\ #,##0.00"/>
    <numFmt numFmtId="166" formatCode="_-[$R$-416]\ * #,##0.00_-;\-[$R$-416]\ * #,##0.00_-;_-[$R$-416]\ * &quot;-&quot;??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4"/>
      <color indexed="23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sz val="10"/>
      <color theme="0"/>
      <name val="Arial"/>
      <family val="2"/>
    </font>
    <font>
      <b/>
      <sz val="14"/>
      <color theme="0" tint="-0.499984740745262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sz val="14"/>
      <color theme="0" tint="-0.499984740745262"/>
      <name val="Arial"/>
      <family val="2"/>
    </font>
    <font>
      <sz val="16"/>
      <color theme="0" tint="-0.499984740745262"/>
      <name val="Arial"/>
      <family val="2"/>
    </font>
    <font>
      <b/>
      <sz val="16"/>
      <color theme="0" tint="-0.499984740745262"/>
      <name val="Arial"/>
      <family val="2"/>
    </font>
    <font>
      <b/>
      <sz val="9"/>
      <color theme="0" tint="-0.499984740745262"/>
      <name val="Arial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indexed="64"/>
      </right>
      <top/>
      <bottom style="medium">
        <color theme="1"/>
      </bottom>
      <diagonal/>
    </border>
    <border>
      <left/>
      <right style="thick">
        <color indexed="64"/>
      </right>
      <top style="medium">
        <color theme="1"/>
      </top>
      <bottom/>
      <diagonal/>
    </border>
    <border>
      <left/>
      <right style="thick">
        <color indexed="64"/>
      </right>
      <top/>
      <bottom style="thin">
        <color theme="1"/>
      </bottom>
      <diagonal/>
    </border>
    <border>
      <left style="thick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indexed="64"/>
      </bottom>
      <diagonal/>
    </border>
    <border>
      <left/>
      <right/>
      <top style="thin">
        <color theme="0" tint="-0.499984740745262"/>
      </top>
      <bottom style="thick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499984740745262"/>
      </top>
      <bottom style="thick">
        <color indexed="64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ck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ck">
        <color indexed="64"/>
      </right>
      <top/>
      <bottom style="medium">
        <color theme="0" tint="-0.499984740745262"/>
      </bottom>
      <diagonal/>
    </border>
    <border>
      <left style="thick">
        <color indexed="64"/>
      </left>
      <right/>
      <top style="medium">
        <color theme="1"/>
      </top>
      <bottom/>
      <diagonal/>
    </border>
    <border>
      <left style="thick">
        <color indexed="64"/>
      </left>
      <right/>
      <top/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ck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thick">
        <color indexed="64"/>
      </left>
      <right/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0" fontId="3" fillId="0" borderId="0"/>
    <xf numFmtId="0" fontId="11" fillId="0" borderId="0"/>
    <xf numFmtId="164" fontId="6" fillId="0" borderId="0" applyFon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12" fillId="2" borderId="0" xfId="0" applyFont="1" applyFill="1" applyBorder="1" applyAlignment="1" applyProtection="1">
      <alignment vertical="center"/>
    </xf>
    <xf numFmtId="0" fontId="12" fillId="2" borderId="1" xfId="0" applyFont="1" applyFill="1" applyBorder="1" applyAlignment="1" applyProtection="1">
      <alignment vertical="center"/>
    </xf>
    <xf numFmtId="0" fontId="13" fillId="0" borderId="0" xfId="0" applyFont="1"/>
    <xf numFmtId="0" fontId="13" fillId="2" borderId="2" xfId="0" applyFont="1" applyFill="1" applyBorder="1" applyProtection="1">
      <protection locked="0"/>
    </xf>
    <xf numFmtId="0" fontId="13" fillId="2" borderId="0" xfId="0" applyFont="1" applyFill="1" applyBorder="1" applyProtection="1">
      <protection locked="0"/>
    </xf>
    <xf numFmtId="0" fontId="14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alignment vertical="center"/>
    </xf>
    <xf numFmtId="0" fontId="13" fillId="0" borderId="0" xfId="0" applyFont="1" applyBorder="1"/>
    <xf numFmtId="0" fontId="16" fillId="0" borderId="0" xfId="0" applyFont="1"/>
    <xf numFmtId="0" fontId="17" fillId="2" borderId="0" xfId="0" applyFont="1" applyFill="1" applyBorder="1" applyAlignment="1" applyProtection="1">
      <alignment vertical="center"/>
    </xf>
    <xf numFmtId="0" fontId="15" fillId="3" borderId="25" xfId="0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vertical="center"/>
    </xf>
    <xf numFmtId="0" fontId="13" fillId="2" borderId="26" xfId="0" applyFont="1" applyFill="1" applyBorder="1" applyProtection="1">
      <protection locked="0"/>
    </xf>
    <xf numFmtId="0" fontId="15" fillId="2" borderId="26" xfId="0" applyFont="1" applyFill="1" applyBorder="1" applyAlignment="1" applyProtection="1">
      <alignment vertical="center" wrapText="1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2" borderId="0" xfId="0" applyFont="1" applyFill="1" applyBorder="1" applyAlignment="1" applyProtection="1">
      <alignment vertical="center"/>
    </xf>
    <xf numFmtId="1" fontId="13" fillId="0" borderId="0" xfId="0" applyNumberFormat="1" applyFont="1"/>
    <xf numFmtId="0" fontId="15" fillId="2" borderId="1" xfId="0" applyFont="1" applyFill="1" applyBorder="1" applyAlignment="1" applyProtection="1">
      <alignment vertical="center" wrapText="1"/>
      <protection locked="0"/>
    </xf>
    <xf numFmtId="3" fontId="13" fillId="2" borderId="0" xfId="0" applyNumberFormat="1" applyFont="1" applyFill="1" applyBorder="1" applyProtection="1">
      <protection locked="0"/>
    </xf>
    <xf numFmtId="0" fontId="0" fillId="0" borderId="0" xfId="0" applyAlignment="1">
      <alignment vertical="center"/>
    </xf>
    <xf numFmtId="0" fontId="3" fillId="0" borderId="0" xfId="0" applyFont="1"/>
    <xf numFmtId="0" fontId="17" fillId="2" borderId="3" xfId="0" applyFont="1" applyFill="1" applyBorder="1" applyAlignment="1" applyProtection="1">
      <alignment vertical="center" wrapText="1"/>
    </xf>
    <xf numFmtId="0" fontId="21" fillId="2" borderId="2" xfId="0" applyFont="1" applyFill="1" applyBorder="1" applyAlignment="1" applyProtection="1">
      <alignment vertical="center"/>
    </xf>
    <xf numFmtId="0" fontId="21" fillId="2" borderId="27" xfId="0" applyFont="1" applyFill="1" applyBorder="1" applyAlignment="1" applyProtection="1">
      <alignment vertical="center"/>
    </xf>
    <xf numFmtId="0" fontId="21" fillId="2" borderId="4" xfId="0" applyFont="1" applyFill="1" applyBorder="1" applyAlignment="1" applyProtection="1">
      <alignment vertical="center"/>
      <protection locked="0"/>
    </xf>
    <xf numFmtId="0" fontId="17" fillId="0" borderId="3" xfId="0" applyFont="1" applyBorder="1" applyAlignment="1">
      <alignment vertical="center"/>
    </xf>
    <xf numFmtId="0" fontId="17" fillId="2" borderId="0" xfId="0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Protection="1">
      <protection locked="0"/>
    </xf>
    <xf numFmtId="0" fontId="21" fillId="0" borderId="5" xfId="0" applyFont="1" applyFill="1" applyBorder="1" applyProtection="1">
      <protection locked="0"/>
    </xf>
    <xf numFmtId="0" fontId="17" fillId="0" borderId="6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protection locked="0"/>
    </xf>
    <xf numFmtId="0" fontId="17" fillId="2" borderId="6" xfId="0" applyFont="1" applyFill="1" applyBorder="1" applyAlignment="1" applyProtection="1">
      <alignment vertical="center"/>
    </xf>
    <xf numFmtId="0" fontId="21" fillId="0" borderId="7" xfId="0" applyFont="1" applyFill="1" applyBorder="1" applyAlignment="1" applyProtection="1">
      <alignment horizontal="center" vertical="center"/>
      <protection locked="0"/>
    </xf>
    <xf numFmtId="0" fontId="17" fillId="2" borderId="4" xfId="0" applyFont="1" applyFill="1" applyBorder="1" applyAlignment="1" applyProtection="1">
      <alignment horizontal="left" vertical="center"/>
    </xf>
    <xf numFmtId="0" fontId="17" fillId="2" borderId="4" xfId="0" applyFont="1" applyFill="1" applyBorder="1" applyAlignment="1" applyProtection="1">
      <alignment vertical="center"/>
      <protection locked="0"/>
    </xf>
    <xf numFmtId="0" fontId="21" fillId="0" borderId="3" xfId="0" applyFont="1" applyBorder="1" applyAlignment="1"/>
    <xf numFmtId="0" fontId="21" fillId="0" borderId="8" xfId="0" applyFont="1" applyBorder="1" applyAlignment="1"/>
    <xf numFmtId="0" fontId="21" fillId="0" borderId="0" xfId="0" applyFont="1" applyBorder="1" applyAlignment="1"/>
    <xf numFmtId="0" fontId="22" fillId="2" borderId="2" xfId="0" applyFont="1" applyFill="1" applyBorder="1" applyProtection="1">
      <protection locked="0"/>
    </xf>
    <xf numFmtId="0" fontId="22" fillId="2" borderId="0" xfId="0" applyFont="1" applyFill="1" applyBorder="1" applyProtection="1">
      <protection locked="0"/>
    </xf>
    <xf numFmtId="0" fontId="22" fillId="2" borderId="1" xfId="0" applyFont="1" applyFill="1" applyBorder="1" applyProtection="1">
      <protection locked="0"/>
    </xf>
    <xf numFmtId="0" fontId="22" fillId="0" borderId="26" xfId="0" applyFont="1" applyFill="1" applyBorder="1" applyProtection="1">
      <protection locked="0"/>
    </xf>
    <xf numFmtId="0" fontId="23" fillId="0" borderId="28" xfId="0" applyFont="1" applyFill="1" applyBorder="1" applyAlignment="1" applyProtection="1">
      <alignment vertical="center"/>
    </xf>
    <xf numFmtId="0" fontId="17" fillId="2" borderId="29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vertical="center"/>
      <protection locked="0"/>
    </xf>
    <xf numFmtId="0" fontId="21" fillId="2" borderId="31" xfId="0" applyFont="1" applyFill="1" applyBorder="1" applyAlignment="1" applyProtection="1">
      <alignment vertical="center"/>
      <protection locked="0"/>
    </xf>
    <xf numFmtId="0" fontId="21" fillId="2" borderId="32" xfId="0" applyFont="1" applyFill="1" applyBorder="1" applyAlignment="1" applyProtection="1">
      <alignment vertical="center"/>
      <protection locked="0"/>
    </xf>
    <xf numFmtId="0" fontId="17" fillId="2" borderId="33" xfId="0" applyFont="1" applyFill="1" applyBorder="1" applyAlignment="1" applyProtection="1">
      <alignment vertical="center"/>
      <protection locked="0"/>
    </xf>
    <xf numFmtId="0" fontId="21" fillId="2" borderId="33" xfId="0" applyFont="1" applyFill="1" applyBorder="1" applyAlignment="1" applyProtection="1">
      <alignment vertical="center"/>
      <protection locked="0"/>
    </xf>
    <xf numFmtId="0" fontId="21" fillId="0" borderId="31" xfId="0" applyFont="1" applyFill="1" applyBorder="1" applyAlignment="1" applyProtection="1">
      <alignment horizontal="center" vertical="center"/>
      <protection locked="0"/>
    </xf>
    <xf numFmtId="0" fontId="17" fillId="2" borderId="31" xfId="0" applyFont="1" applyFill="1" applyBorder="1" applyAlignment="1" applyProtection="1">
      <alignment horizontal="left" vertical="center"/>
      <protection locked="0"/>
    </xf>
    <xf numFmtId="0" fontId="21" fillId="2" borderId="31" xfId="0" applyFont="1" applyFill="1" applyBorder="1" applyAlignment="1" applyProtection="1">
      <alignment horizontal="center" vertical="center"/>
      <protection locked="0"/>
    </xf>
    <xf numFmtId="0" fontId="17" fillId="2" borderId="32" xfId="0" applyFont="1" applyFill="1" applyBorder="1" applyAlignment="1" applyProtection="1">
      <alignment horizontal="left" vertical="center"/>
      <protection locked="0"/>
    </xf>
    <xf numFmtId="0" fontId="13" fillId="2" borderId="9" xfId="0" applyFont="1" applyFill="1" applyBorder="1" applyProtection="1"/>
    <xf numFmtId="0" fontId="12" fillId="2" borderId="10" xfId="0" applyFont="1" applyFill="1" applyBorder="1" applyAlignment="1" applyProtection="1">
      <alignment vertical="center"/>
    </xf>
    <xf numFmtId="0" fontId="12" fillId="2" borderId="11" xfId="0" applyFont="1" applyFill="1" applyBorder="1" applyAlignment="1" applyProtection="1">
      <alignment vertical="center"/>
    </xf>
    <xf numFmtId="0" fontId="12" fillId="2" borderId="12" xfId="0" applyFont="1" applyFill="1" applyBorder="1" applyAlignment="1" applyProtection="1">
      <alignment vertical="center"/>
    </xf>
    <xf numFmtId="0" fontId="12" fillId="2" borderId="13" xfId="0" applyFont="1" applyFill="1" applyBorder="1" applyAlignment="1" applyProtection="1">
      <alignment vertical="center"/>
    </xf>
    <xf numFmtId="14" fontId="21" fillId="2" borderId="14" xfId="0" applyNumberFormat="1" applyFont="1" applyFill="1" applyBorder="1" applyAlignment="1" applyProtection="1">
      <alignment horizontal="center" vertical="center"/>
    </xf>
    <xf numFmtId="0" fontId="21" fillId="2" borderId="14" xfId="0" applyFont="1" applyFill="1" applyBorder="1" applyAlignment="1" applyProtection="1">
      <alignment vertical="center"/>
      <protection locked="0"/>
    </xf>
    <xf numFmtId="0" fontId="21" fillId="2" borderId="12" xfId="0" applyFont="1" applyFill="1" applyBorder="1" applyProtection="1">
      <protection locked="0"/>
    </xf>
    <xf numFmtId="0" fontId="21" fillId="0" borderId="15" xfId="0" applyFont="1" applyFill="1" applyBorder="1" applyProtection="1">
      <protection locked="0"/>
    </xf>
    <xf numFmtId="0" fontId="17" fillId="2" borderId="12" xfId="0" applyFont="1" applyFill="1" applyBorder="1" applyAlignment="1" applyProtection="1">
      <alignment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0" fontId="22" fillId="2" borderId="17" xfId="0" applyFont="1" applyFill="1" applyBorder="1" applyProtection="1">
      <protection locked="0"/>
    </xf>
    <xf numFmtId="0" fontId="22" fillId="2" borderId="12" xfId="0" applyFont="1" applyFill="1" applyBorder="1" applyProtection="1">
      <protection locked="0"/>
    </xf>
    <xf numFmtId="0" fontId="22" fillId="2" borderId="18" xfId="0" applyFont="1" applyFill="1" applyBorder="1" applyProtection="1">
      <protection locked="0"/>
    </xf>
    <xf numFmtId="0" fontId="13" fillId="2" borderId="19" xfId="0" applyFont="1" applyFill="1" applyBorder="1" applyProtection="1">
      <protection locked="0"/>
    </xf>
    <xf numFmtId="0" fontId="15" fillId="2" borderId="18" xfId="0" applyFont="1" applyFill="1" applyBorder="1" applyAlignment="1" applyProtection="1">
      <alignment vertical="center" wrapText="1"/>
      <protection locked="0"/>
    </xf>
    <xf numFmtId="0" fontId="13" fillId="2" borderId="16" xfId="0" applyFont="1" applyFill="1" applyBorder="1" applyProtection="1">
      <protection locked="0"/>
    </xf>
    <xf numFmtId="0" fontId="13" fillId="2" borderId="34" xfId="0" applyFont="1" applyFill="1" applyBorder="1" applyAlignment="1" applyProtection="1">
      <protection locked="0"/>
    </xf>
    <xf numFmtId="0" fontId="22" fillId="0" borderId="35" xfId="0" applyFont="1" applyFill="1" applyBorder="1" applyProtection="1">
      <protection locked="0"/>
    </xf>
    <xf numFmtId="0" fontId="22" fillId="0" borderId="34" xfId="0" applyFont="1" applyFill="1" applyBorder="1" applyAlignment="1" applyProtection="1">
      <protection locked="0"/>
    </xf>
    <xf numFmtId="0" fontId="13" fillId="2" borderId="35" xfId="0" applyFont="1" applyFill="1" applyBorder="1" applyProtection="1">
      <protection locked="0"/>
    </xf>
    <xf numFmtId="0" fontId="13" fillId="2" borderId="34" xfId="0" applyFont="1" applyFill="1" applyBorder="1" applyProtection="1">
      <protection locked="0"/>
    </xf>
    <xf numFmtId="0" fontId="13" fillId="2" borderId="36" xfId="0" applyFont="1" applyFill="1" applyBorder="1" applyProtection="1">
      <protection locked="0"/>
    </xf>
    <xf numFmtId="0" fontId="17" fillId="2" borderId="37" xfId="0" applyFont="1" applyFill="1" applyBorder="1" applyAlignment="1" applyProtection="1">
      <alignment vertical="center"/>
      <protection locked="0"/>
    </xf>
    <xf numFmtId="0" fontId="17" fillId="2" borderId="38" xfId="0" applyFont="1" applyFill="1" applyBorder="1" applyAlignment="1" applyProtection="1">
      <alignment vertical="center"/>
      <protection locked="0"/>
    </xf>
    <xf numFmtId="0" fontId="21" fillId="2" borderId="39" xfId="0" applyFont="1" applyFill="1" applyBorder="1" applyAlignment="1" applyProtection="1">
      <alignment vertical="center"/>
      <protection locked="0"/>
    </xf>
    <xf numFmtId="0" fontId="17" fillId="2" borderId="40" xfId="0" applyFont="1" applyFill="1" applyBorder="1" applyAlignment="1" applyProtection="1">
      <alignment vertical="center"/>
      <protection locked="0"/>
    </xf>
    <xf numFmtId="0" fontId="17" fillId="2" borderId="41" xfId="0" applyFont="1" applyFill="1" applyBorder="1" applyAlignment="1" applyProtection="1">
      <alignment vertical="center"/>
      <protection locked="0"/>
    </xf>
    <xf numFmtId="0" fontId="21" fillId="2" borderId="42" xfId="0" applyFont="1" applyFill="1" applyBorder="1" applyAlignment="1" applyProtection="1">
      <alignment vertical="center"/>
      <protection locked="0"/>
    </xf>
    <xf numFmtId="0" fontId="21" fillId="2" borderId="43" xfId="0" applyFont="1" applyFill="1" applyBorder="1" applyAlignment="1" applyProtection="1">
      <alignment vertical="center"/>
      <protection locked="0"/>
    </xf>
    <xf numFmtId="0" fontId="21" fillId="2" borderId="44" xfId="0" applyFont="1" applyFill="1" applyBorder="1" applyAlignment="1" applyProtection="1">
      <alignment vertical="center"/>
      <protection locked="0"/>
    </xf>
    <xf numFmtId="0" fontId="21" fillId="2" borderId="45" xfId="0" applyFont="1" applyFill="1" applyBorder="1" applyAlignment="1" applyProtection="1">
      <alignment vertical="center"/>
      <protection locked="0"/>
    </xf>
    <xf numFmtId="0" fontId="17" fillId="2" borderId="42" xfId="0" applyFont="1" applyFill="1" applyBorder="1" applyAlignment="1" applyProtection="1">
      <alignment vertical="center"/>
      <protection locked="0"/>
    </xf>
    <xf numFmtId="0" fontId="21" fillId="2" borderId="46" xfId="0" applyFont="1" applyFill="1" applyBorder="1" applyAlignment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0" fontId="17" fillId="0" borderId="8" xfId="0" applyFont="1" applyFill="1" applyBorder="1" applyAlignment="1" applyProtection="1">
      <alignment vertical="center"/>
      <protection locked="0"/>
    </xf>
    <xf numFmtId="0" fontId="17" fillId="2" borderId="12" xfId="0" applyFont="1" applyFill="1" applyBorder="1" applyAlignment="1" applyProtection="1">
      <alignment vertical="center"/>
    </xf>
    <xf numFmtId="0" fontId="0" fillId="0" borderId="0" xfId="0" applyFill="1"/>
    <xf numFmtId="0" fontId="15" fillId="0" borderId="0" xfId="0" applyFont="1" applyFill="1" applyBorder="1" applyAlignment="1" applyProtection="1">
      <alignment horizontal="center" vertical="center"/>
    </xf>
    <xf numFmtId="0" fontId="0" fillId="4" borderId="0" xfId="0" applyFill="1" applyAlignment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0" fontId="15" fillId="5" borderId="0" xfId="0" applyFont="1" applyFill="1" applyBorder="1" applyAlignment="1" applyProtection="1">
      <alignment horizontal="center" vertical="center"/>
    </xf>
    <xf numFmtId="0" fontId="0" fillId="6" borderId="0" xfId="0" applyFill="1" applyAlignment="1">
      <alignment horizontal="center" vertical="center"/>
    </xf>
    <xf numFmtId="0" fontId="15" fillId="6" borderId="0" xfId="0" applyFont="1" applyFill="1" applyBorder="1" applyAlignment="1" applyProtection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9" fillId="0" borderId="33" xfId="0" applyFont="1" applyFill="1" applyBorder="1" applyAlignment="1">
      <alignment horizontal="center" vertical="center"/>
    </xf>
    <xf numFmtId="0" fontId="19" fillId="0" borderId="33" xfId="0" applyFont="1" applyFill="1" applyBorder="1" applyAlignment="1">
      <alignment horizontal="center" vertical="center" wrapText="1"/>
    </xf>
    <xf numFmtId="4" fontId="26" fillId="0" borderId="33" xfId="0" applyNumberFormat="1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1" fontId="3" fillId="0" borderId="33" xfId="0" applyNumberFormat="1" applyFont="1" applyFill="1" applyBorder="1" applyAlignment="1">
      <alignment horizontal="center" vertical="center"/>
    </xf>
    <xf numFmtId="4" fontId="3" fillId="0" borderId="33" xfId="0" applyNumberFormat="1" applyFont="1" applyFill="1" applyBorder="1" applyAlignment="1">
      <alignment horizontal="center" vertical="center" wrapText="1"/>
    </xf>
    <xf numFmtId="1" fontId="26" fillId="0" borderId="33" xfId="0" applyNumberFormat="1" applyFont="1" applyFill="1" applyBorder="1" applyAlignment="1">
      <alignment horizontal="center" vertical="center"/>
    </xf>
    <xf numFmtId="1" fontId="1" fillId="0" borderId="33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center" vertical="center"/>
    </xf>
    <xf numFmtId="0" fontId="9" fillId="5" borderId="0" xfId="0" applyFont="1" applyFill="1" applyBorder="1" applyAlignment="1" applyProtection="1">
      <alignment horizontal="center" vertical="center"/>
    </xf>
    <xf numFmtId="0" fontId="9" fillId="6" borderId="0" xfId="0" applyFont="1" applyFill="1" applyBorder="1" applyAlignment="1" applyProtection="1">
      <alignment horizontal="center" vertical="center"/>
    </xf>
    <xf numFmtId="165" fontId="19" fillId="0" borderId="33" xfId="0" applyNumberFormat="1" applyFont="1" applyFill="1" applyBorder="1" applyAlignment="1">
      <alignment horizontal="center" vertical="center"/>
    </xf>
    <xf numFmtId="165" fontId="26" fillId="0" borderId="33" xfId="0" applyNumberFormat="1" applyFont="1" applyFill="1" applyBorder="1" applyAlignment="1">
      <alignment horizontal="center" vertical="center"/>
    </xf>
    <xf numFmtId="165" fontId="3" fillId="0" borderId="33" xfId="0" applyNumberFormat="1" applyFont="1" applyFill="1" applyBorder="1" applyAlignment="1">
      <alignment horizontal="center" vertical="center"/>
    </xf>
    <xf numFmtId="165" fontId="1" fillId="0" borderId="3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166" fontId="3" fillId="0" borderId="33" xfId="0" applyNumberFormat="1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1" fontId="3" fillId="9" borderId="33" xfId="0" applyNumberFormat="1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7" fillId="2" borderId="47" xfId="0" applyFont="1" applyFill="1" applyBorder="1" applyAlignment="1" applyProtection="1">
      <alignment horizontal="center" vertical="center"/>
      <protection locked="0"/>
    </xf>
    <xf numFmtId="0" fontId="17" fillId="2" borderId="48" xfId="0" applyFont="1" applyFill="1" applyBorder="1" applyAlignment="1" applyProtection="1">
      <alignment horizontal="center" vertical="center"/>
      <protection locked="0"/>
    </xf>
    <xf numFmtId="0" fontId="23" fillId="8" borderId="49" xfId="0" applyFont="1" applyFill="1" applyBorder="1" applyAlignment="1" applyProtection="1">
      <alignment horizontal="center" vertical="center"/>
      <protection locked="0"/>
    </xf>
    <xf numFmtId="0" fontId="23" fillId="8" borderId="50" xfId="0" applyFont="1" applyFill="1" applyBorder="1" applyAlignment="1" applyProtection="1">
      <alignment horizontal="center" vertical="center"/>
      <protection locked="0"/>
    </xf>
    <xf numFmtId="0" fontId="23" fillId="8" borderId="51" xfId="0" applyFont="1" applyFill="1" applyBorder="1" applyAlignment="1" applyProtection="1">
      <alignment horizontal="center" vertical="center"/>
      <protection locked="0"/>
    </xf>
    <xf numFmtId="0" fontId="15" fillId="2" borderId="52" xfId="0" applyFont="1" applyFill="1" applyBorder="1" applyAlignment="1" applyProtection="1">
      <alignment horizontal="left" vertical="center"/>
    </xf>
    <xf numFmtId="0" fontId="15" fillId="2" borderId="26" xfId="0" applyFont="1" applyFill="1" applyBorder="1" applyAlignment="1" applyProtection="1">
      <alignment horizontal="left" vertical="center"/>
    </xf>
    <xf numFmtId="0" fontId="15" fillId="2" borderId="53" xfId="0" applyFont="1" applyFill="1" applyBorder="1" applyAlignment="1" applyProtection="1">
      <alignment horizontal="left" vertical="center"/>
    </xf>
    <xf numFmtId="0" fontId="15" fillId="2" borderId="28" xfId="0" applyFont="1" applyFill="1" applyBorder="1" applyAlignment="1" applyProtection="1">
      <alignment horizontal="left" vertical="center"/>
    </xf>
    <xf numFmtId="0" fontId="15" fillId="2" borderId="54" xfId="0" applyFont="1" applyFill="1" applyBorder="1" applyAlignment="1" applyProtection="1">
      <alignment horizontal="left" vertical="center" wrapText="1"/>
    </xf>
    <xf numFmtId="0" fontId="15" fillId="2" borderId="55" xfId="0" applyFont="1" applyFill="1" applyBorder="1" applyAlignment="1" applyProtection="1">
      <alignment horizontal="left" vertical="center" wrapText="1"/>
    </xf>
    <xf numFmtId="0" fontId="15" fillId="2" borderId="56" xfId="0" applyFont="1" applyFill="1" applyBorder="1" applyAlignment="1" applyProtection="1">
      <alignment horizontal="left" vertical="center" wrapText="1"/>
    </xf>
    <xf numFmtId="0" fontId="15" fillId="2" borderId="57" xfId="0" applyFont="1" applyFill="1" applyBorder="1" applyAlignment="1" applyProtection="1">
      <alignment horizontal="center" vertical="center" wrapText="1"/>
    </xf>
    <xf numFmtId="0" fontId="15" fillId="2" borderId="28" xfId="0" applyFont="1" applyFill="1" applyBorder="1" applyAlignment="1" applyProtection="1">
      <alignment horizontal="center" vertical="center" wrapText="1"/>
    </xf>
    <xf numFmtId="0" fontId="15" fillId="2" borderId="26" xfId="0" applyFont="1" applyFill="1" applyBorder="1" applyAlignment="1" applyProtection="1">
      <alignment horizontal="left" vertical="center" wrapText="1"/>
    </xf>
    <xf numFmtId="0" fontId="15" fillId="2" borderId="67" xfId="0" applyFont="1" applyFill="1" applyBorder="1" applyAlignment="1" applyProtection="1">
      <alignment horizontal="left" vertical="center" wrapText="1"/>
    </xf>
    <xf numFmtId="0" fontId="15" fillId="2" borderId="68" xfId="0" applyFont="1" applyFill="1" applyBorder="1" applyAlignment="1" applyProtection="1">
      <alignment horizontal="left" vertical="center" wrapText="1"/>
    </xf>
    <xf numFmtId="0" fontId="15" fillId="2" borderId="69" xfId="0" applyFont="1" applyFill="1" applyBorder="1" applyAlignment="1" applyProtection="1">
      <alignment horizontal="left" vertical="center" wrapText="1"/>
    </xf>
    <xf numFmtId="0" fontId="15" fillId="2" borderId="28" xfId="0" applyFont="1" applyFill="1" applyBorder="1" applyAlignment="1" applyProtection="1">
      <alignment horizontal="center" vertical="center"/>
    </xf>
    <xf numFmtId="0" fontId="22" fillId="0" borderId="58" xfId="0" applyFont="1" applyFill="1" applyBorder="1" applyAlignment="1" applyProtection="1">
      <alignment horizontal="center" vertical="center" wrapText="1"/>
    </xf>
    <xf numFmtId="0" fontId="22" fillId="0" borderId="26" xfId="0" applyFont="1" applyFill="1" applyBorder="1" applyAlignment="1" applyProtection="1">
      <alignment horizontal="center" vertical="center" wrapText="1"/>
    </xf>
    <xf numFmtId="0" fontId="22" fillId="0" borderId="59" xfId="0" applyFont="1" applyFill="1" applyBorder="1" applyAlignment="1" applyProtection="1">
      <alignment horizontal="center" vertical="center" wrapText="1"/>
    </xf>
    <xf numFmtId="0" fontId="22" fillId="0" borderId="60" xfId="0" applyFont="1" applyFill="1" applyBorder="1" applyAlignment="1" applyProtection="1">
      <alignment horizontal="center" vertical="center" wrapText="1"/>
    </xf>
    <xf numFmtId="0" fontId="22" fillId="0" borderId="28" xfId="0" applyFont="1" applyFill="1" applyBorder="1" applyAlignment="1" applyProtection="1">
      <alignment horizontal="center" vertical="center" wrapText="1"/>
    </xf>
    <xf numFmtId="0" fontId="22" fillId="0" borderId="61" xfId="0" applyFont="1" applyFill="1" applyBorder="1" applyAlignment="1" applyProtection="1">
      <alignment horizontal="center" vertical="center" wrapText="1"/>
    </xf>
    <xf numFmtId="0" fontId="17" fillId="2" borderId="20" xfId="0" applyFont="1" applyFill="1" applyBorder="1" applyAlignment="1" applyProtection="1">
      <alignment horizontal="left" vertical="center"/>
    </xf>
    <xf numFmtId="0" fontId="17" fillId="2" borderId="2" xfId="0" applyFont="1" applyFill="1" applyBorder="1" applyAlignment="1" applyProtection="1">
      <alignment horizontal="left" vertical="center"/>
    </xf>
    <xf numFmtId="0" fontId="17" fillId="2" borderId="21" xfId="0" applyFont="1" applyFill="1" applyBorder="1" applyAlignment="1" applyProtection="1">
      <alignment horizontal="left" vertical="center"/>
    </xf>
    <xf numFmtId="0" fontId="23" fillId="2" borderId="12" xfId="0" applyFont="1" applyFill="1" applyBorder="1" applyAlignment="1" applyProtection="1">
      <alignment horizontal="left" vertical="center"/>
    </xf>
    <xf numFmtId="0" fontId="23" fillId="2" borderId="0" xfId="0" applyFont="1" applyFill="1" applyBorder="1" applyAlignment="1" applyProtection="1">
      <alignment horizontal="left" vertical="center"/>
    </xf>
    <xf numFmtId="0" fontId="22" fillId="0" borderId="62" xfId="0" applyFont="1" applyFill="1" applyBorder="1" applyAlignment="1" applyProtection="1">
      <alignment horizontal="left" vertical="center" wrapText="1"/>
    </xf>
    <xf numFmtId="0" fontId="22" fillId="0" borderId="63" xfId="0" applyFont="1" applyFill="1" applyBorder="1" applyAlignment="1" applyProtection="1">
      <alignment horizontal="left" vertical="center" wrapText="1"/>
    </xf>
    <xf numFmtId="0" fontId="22" fillId="0" borderId="64" xfId="0" applyFont="1" applyFill="1" applyBorder="1" applyAlignment="1" applyProtection="1">
      <alignment horizontal="left" vertical="center" wrapText="1"/>
    </xf>
    <xf numFmtId="0" fontId="22" fillId="0" borderId="65" xfId="0" applyFont="1" applyFill="1" applyBorder="1" applyAlignment="1" applyProtection="1">
      <alignment horizontal="left" vertical="center" wrapText="1"/>
    </xf>
    <xf numFmtId="0" fontId="22" fillId="0" borderId="52" xfId="0" applyFont="1" applyFill="1" applyBorder="1" applyAlignment="1" applyProtection="1">
      <alignment horizontal="left" vertical="center"/>
    </xf>
    <xf numFmtId="0" fontId="22" fillId="0" borderId="26" xfId="0" applyFont="1" applyFill="1" applyBorder="1" applyAlignment="1" applyProtection="1">
      <alignment horizontal="left" vertical="center"/>
    </xf>
    <xf numFmtId="0" fontId="22" fillId="0" borderId="59" xfId="0" applyFont="1" applyFill="1" applyBorder="1" applyAlignment="1" applyProtection="1">
      <alignment horizontal="left" vertical="center"/>
    </xf>
    <xf numFmtId="0" fontId="22" fillId="0" borderId="53" xfId="0" applyFont="1" applyFill="1" applyBorder="1" applyAlignment="1" applyProtection="1">
      <alignment horizontal="left" vertical="center"/>
    </xf>
    <xf numFmtId="0" fontId="22" fillId="0" borderId="28" xfId="0" applyFont="1" applyFill="1" applyBorder="1" applyAlignment="1" applyProtection="1">
      <alignment horizontal="left" vertical="center"/>
    </xf>
    <xf numFmtId="0" fontId="22" fillId="0" borderId="61" xfId="0" applyFont="1" applyFill="1" applyBorder="1" applyAlignment="1" applyProtection="1">
      <alignment horizontal="left" vertical="center"/>
    </xf>
    <xf numFmtId="0" fontId="17" fillId="2" borderId="56" xfId="0" applyFont="1" applyFill="1" applyBorder="1" applyAlignment="1" applyProtection="1">
      <alignment horizontal="left" vertical="center"/>
    </xf>
    <xf numFmtId="0" fontId="17" fillId="2" borderId="66" xfId="0" applyFont="1" applyFill="1" applyBorder="1" applyAlignment="1" applyProtection="1">
      <alignment horizontal="left" vertical="center"/>
    </xf>
    <xf numFmtId="0" fontId="17" fillId="2" borderId="27" xfId="0" applyFont="1" applyFill="1" applyBorder="1" applyAlignment="1" applyProtection="1">
      <alignment horizontal="left" vertical="center"/>
    </xf>
    <xf numFmtId="0" fontId="23" fillId="2" borderId="17" xfId="0" applyFont="1" applyFill="1" applyBorder="1" applyAlignment="1" applyProtection="1">
      <alignment horizontal="left" vertical="center"/>
    </xf>
    <xf numFmtId="0" fontId="23" fillId="2" borderId="2" xfId="0" applyFont="1" applyFill="1" applyBorder="1" applyAlignment="1" applyProtection="1">
      <alignment horizontal="left" vertical="center"/>
    </xf>
    <xf numFmtId="0" fontId="23" fillId="2" borderId="13" xfId="0" applyFont="1" applyFill="1" applyBorder="1" applyAlignment="1" applyProtection="1">
      <alignment horizontal="left" vertical="center"/>
    </xf>
    <xf numFmtId="0" fontId="23" fillId="2" borderId="1" xfId="0" applyFont="1" applyFill="1" applyBorder="1" applyAlignment="1" applyProtection="1">
      <alignment horizontal="left" vertical="center"/>
    </xf>
    <xf numFmtId="0" fontId="22" fillId="2" borderId="20" xfId="0" applyFont="1" applyFill="1" applyBorder="1" applyAlignment="1" applyProtection="1">
      <alignment horizontal="right" vertical="center"/>
    </xf>
    <xf numFmtId="0" fontId="22" fillId="2" borderId="2" xfId="0" applyFont="1" applyFill="1" applyBorder="1" applyAlignment="1" applyProtection="1">
      <alignment horizontal="right" vertical="center"/>
    </xf>
    <xf numFmtId="0" fontId="22" fillId="2" borderId="23" xfId="0" applyFont="1" applyFill="1" applyBorder="1" applyAlignment="1" applyProtection="1">
      <alignment horizontal="right" vertical="center"/>
    </xf>
    <xf numFmtId="0" fontId="22" fillId="2" borderId="1" xfId="0" applyFont="1" applyFill="1" applyBorder="1" applyAlignment="1" applyProtection="1">
      <alignment horizontal="right" vertical="center"/>
    </xf>
    <xf numFmtId="165" fontId="22" fillId="0" borderId="2" xfId="0" applyNumberFormat="1" applyFont="1" applyFill="1" applyBorder="1" applyAlignment="1" applyProtection="1">
      <alignment horizontal="center" vertical="center"/>
      <protection locked="0"/>
    </xf>
    <xf numFmtId="165" fontId="22" fillId="0" borderId="19" xfId="0" applyNumberFormat="1" applyFont="1" applyFill="1" applyBorder="1" applyAlignment="1" applyProtection="1">
      <alignment horizontal="center" vertical="center"/>
      <protection locked="0"/>
    </xf>
    <xf numFmtId="165" fontId="22" fillId="0" borderId="1" xfId="0" applyNumberFormat="1" applyFont="1" applyFill="1" applyBorder="1" applyAlignment="1" applyProtection="1">
      <alignment horizontal="center" vertical="center"/>
      <protection locked="0"/>
    </xf>
    <xf numFmtId="165" fontId="22" fillId="0" borderId="18" xfId="0" applyNumberFormat="1" applyFont="1" applyFill="1" applyBorder="1" applyAlignment="1" applyProtection="1">
      <alignment horizontal="center" vertical="center"/>
      <protection locked="0"/>
    </xf>
    <xf numFmtId="0" fontId="23" fillId="0" borderId="28" xfId="0" applyFont="1" applyFill="1" applyBorder="1" applyAlignment="1" applyProtection="1">
      <alignment horizontal="left" vertical="center" wrapText="1"/>
    </xf>
    <xf numFmtId="0" fontId="23" fillId="0" borderId="34" xfId="0" applyFont="1" applyFill="1" applyBorder="1" applyAlignment="1" applyProtection="1">
      <alignment horizontal="left" vertical="center" wrapText="1"/>
    </xf>
    <xf numFmtId="0" fontId="21" fillId="0" borderId="3" xfId="0" applyFont="1" applyFill="1" applyBorder="1" applyAlignment="1" applyProtection="1">
      <alignment horizontal="left" vertical="center"/>
      <protection locked="0"/>
    </xf>
    <xf numFmtId="0" fontId="21" fillId="0" borderId="8" xfId="0" applyFont="1" applyFill="1" applyBorder="1" applyAlignment="1" applyProtection="1">
      <alignment horizontal="left" vertical="center"/>
      <protection locked="0"/>
    </xf>
    <xf numFmtId="0" fontId="22" fillId="2" borderId="2" xfId="0" applyFont="1" applyFill="1" applyBorder="1" applyAlignment="1" applyProtection="1">
      <alignment horizontal="left" vertical="center"/>
      <protection locked="0"/>
    </xf>
    <xf numFmtId="0" fontId="22" fillId="2" borderId="19" xfId="0" applyFont="1" applyFill="1" applyBorder="1" applyAlignment="1" applyProtection="1">
      <alignment horizontal="left" vertical="center"/>
      <protection locked="0"/>
    </xf>
    <xf numFmtId="0" fontId="22" fillId="2" borderId="0" xfId="0" applyFont="1" applyFill="1" applyBorder="1" applyAlignment="1" applyProtection="1">
      <alignment horizontal="left" vertical="center"/>
      <protection locked="0"/>
    </xf>
    <xf numFmtId="0" fontId="22" fillId="2" borderId="16" xfId="0" applyFont="1" applyFill="1" applyBorder="1" applyAlignment="1" applyProtection="1">
      <alignment horizontal="left" vertical="center"/>
      <protection locked="0"/>
    </xf>
    <xf numFmtId="0" fontId="22" fillId="2" borderId="21" xfId="0" applyFont="1" applyFill="1" applyBorder="1" applyAlignment="1" applyProtection="1">
      <alignment horizontal="left" vertical="center"/>
      <protection locked="0"/>
    </xf>
    <xf numFmtId="0" fontId="22" fillId="2" borderId="1" xfId="0" applyFont="1" applyFill="1" applyBorder="1" applyAlignment="1" applyProtection="1">
      <alignment horizontal="left" vertical="center"/>
      <protection locked="0"/>
    </xf>
    <xf numFmtId="0" fontId="22" fillId="2" borderId="22" xfId="0" applyFont="1" applyFill="1" applyBorder="1" applyAlignment="1" applyProtection="1">
      <alignment horizontal="left" vertical="center"/>
      <protection locked="0"/>
    </xf>
    <xf numFmtId="0" fontId="22" fillId="2" borderId="2" xfId="0" applyFont="1" applyFill="1" applyBorder="1" applyAlignment="1" applyProtection="1">
      <alignment horizontal="left" vertical="center" wrapText="1"/>
      <protection locked="0"/>
    </xf>
    <xf numFmtId="0" fontId="22" fillId="2" borderId="19" xfId="0" applyFont="1" applyFill="1" applyBorder="1" applyAlignment="1" applyProtection="1">
      <alignment horizontal="left" vertical="center" wrapText="1"/>
      <protection locked="0"/>
    </xf>
    <xf numFmtId="0" fontId="22" fillId="2" borderId="1" xfId="0" applyFont="1" applyFill="1" applyBorder="1" applyAlignment="1" applyProtection="1">
      <alignment horizontal="left" vertical="center" wrapText="1"/>
      <protection locked="0"/>
    </xf>
    <xf numFmtId="0" fontId="22" fillId="2" borderId="18" xfId="0" applyFont="1" applyFill="1" applyBorder="1" applyAlignment="1" applyProtection="1">
      <alignment horizontal="left" vertical="center" wrapText="1"/>
      <protection locked="0"/>
    </xf>
    <xf numFmtId="0" fontId="22" fillId="0" borderId="52" xfId="0" applyFont="1" applyFill="1" applyBorder="1" applyAlignment="1" applyProtection="1">
      <alignment horizontal="left" vertical="center" wrapText="1"/>
    </xf>
    <xf numFmtId="0" fontId="22" fillId="0" borderId="26" xfId="0" applyFont="1" applyFill="1" applyBorder="1" applyAlignment="1" applyProtection="1">
      <alignment horizontal="left" vertical="center" wrapText="1"/>
    </xf>
    <xf numFmtId="0" fontId="22" fillId="0" borderId="53" xfId="0" applyFont="1" applyFill="1" applyBorder="1" applyAlignment="1" applyProtection="1">
      <alignment horizontal="left" vertical="center" wrapText="1"/>
    </xf>
    <xf numFmtId="0" fontId="22" fillId="0" borderId="28" xfId="0" applyFont="1" applyFill="1" applyBorder="1" applyAlignment="1" applyProtection="1">
      <alignment horizontal="left" vertical="center" wrapText="1"/>
    </xf>
    <xf numFmtId="0" fontId="23" fillId="0" borderId="26" xfId="0" applyFont="1" applyFill="1" applyBorder="1" applyAlignment="1" applyProtection="1">
      <alignment horizontal="left" vertical="center" wrapText="1"/>
    </xf>
    <xf numFmtId="0" fontId="23" fillId="0" borderId="35" xfId="0" applyFont="1" applyFill="1" applyBorder="1" applyAlignment="1" applyProtection="1">
      <alignment horizontal="left" vertical="center" wrapText="1"/>
    </xf>
    <xf numFmtId="0" fontId="17" fillId="2" borderId="0" xfId="0" applyFont="1" applyFill="1" applyBorder="1" applyAlignment="1" applyProtection="1">
      <alignment horizontal="center" vertical="center" wrapText="1"/>
    </xf>
    <xf numFmtId="0" fontId="17" fillId="2" borderId="16" xfId="0" applyFont="1" applyFill="1" applyBorder="1" applyAlignment="1" applyProtection="1">
      <alignment horizontal="center" vertical="center" wrapText="1"/>
    </xf>
    <xf numFmtId="165" fontId="21" fillId="0" borderId="4" xfId="0" applyNumberFormat="1" applyFont="1" applyBorder="1" applyAlignment="1">
      <alignment horizontal="center" vertical="center"/>
    </xf>
    <xf numFmtId="165" fontId="21" fillId="0" borderId="14" xfId="0" applyNumberFormat="1" applyFont="1" applyBorder="1" applyAlignment="1">
      <alignment horizontal="center" vertical="center"/>
    </xf>
    <xf numFmtId="0" fontId="24" fillId="2" borderId="1" xfId="0" applyFont="1" applyFill="1" applyBorder="1" applyAlignment="1" applyProtection="1">
      <alignment horizontal="center" vertical="center" wrapText="1"/>
    </xf>
    <xf numFmtId="0" fontId="24" fillId="2" borderId="22" xfId="0" applyFont="1" applyFill="1" applyBorder="1" applyAlignment="1" applyProtection="1">
      <alignment horizontal="center" vertical="center" wrapText="1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5" fillId="0" borderId="5" xfId="0" applyFont="1" applyFill="1" applyBorder="1" applyAlignment="1" applyProtection="1">
      <alignment horizontal="center" vertical="center"/>
      <protection locked="0"/>
    </xf>
    <xf numFmtId="0" fontId="17" fillId="2" borderId="17" xfId="0" applyFont="1" applyFill="1" applyBorder="1" applyAlignment="1" applyProtection="1">
      <alignment horizontal="left" vertical="center"/>
    </xf>
    <xf numFmtId="0" fontId="17" fillId="2" borderId="70" xfId="0" applyFont="1" applyFill="1" applyBorder="1" applyAlignment="1" applyProtection="1">
      <alignment horizontal="left" vertical="center"/>
    </xf>
    <xf numFmtId="0" fontId="17" fillId="0" borderId="24" xfId="0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 applyProtection="1">
      <alignment horizontal="left" vertical="center" wrapText="1"/>
    </xf>
    <xf numFmtId="0" fontId="17" fillId="2" borderId="4" xfId="0" applyFont="1" applyFill="1" applyBorder="1" applyAlignment="1" applyProtection="1">
      <alignment horizontal="left" vertical="center" wrapText="1"/>
    </xf>
    <xf numFmtId="0" fontId="15" fillId="2" borderId="17" xfId="0" applyFont="1" applyFill="1" applyBorder="1" applyAlignment="1" applyProtection="1">
      <alignment horizontal="left" vertical="center" wrapText="1"/>
    </xf>
    <xf numFmtId="0" fontId="15" fillId="2" borderId="2" xfId="0" applyFont="1" applyFill="1" applyBorder="1" applyAlignment="1" applyProtection="1">
      <alignment horizontal="left" vertical="center" wrapText="1"/>
    </xf>
    <xf numFmtId="0" fontId="15" fillId="2" borderId="13" xfId="0" applyFont="1" applyFill="1" applyBorder="1" applyAlignment="1" applyProtection="1">
      <alignment horizontal="left" vertical="center" wrapText="1"/>
    </xf>
    <xf numFmtId="0" fontId="15" fillId="2" borderId="1" xfId="0" applyFont="1" applyFill="1" applyBorder="1" applyAlignment="1" applyProtection="1">
      <alignment horizontal="left" vertical="center" wrapText="1"/>
    </xf>
    <xf numFmtId="0" fontId="15" fillId="2" borderId="64" xfId="0" applyFont="1" applyFill="1" applyBorder="1" applyAlignment="1" applyProtection="1">
      <alignment horizontal="left" vertical="center"/>
    </xf>
    <xf numFmtId="0" fontId="15" fillId="2" borderId="65" xfId="0" applyFont="1" applyFill="1" applyBorder="1" applyAlignment="1" applyProtection="1">
      <alignment horizontal="left" vertical="center"/>
    </xf>
    <xf numFmtId="0" fontId="15" fillId="2" borderId="60" xfId="0" applyFont="1" applyFill="1" applyBorder="1" applyAlignment="1" applyProtection="1">
      <alignment horizontal="left" vertical="center"/>
    </xf>
    <xf numFmtId="0" fontId="15" fillId="2" borderId="54" xfId="0" applyFont="1" applyFill="1" applyBorder="1" applyAlignment="1" applyProtection="1">
      <alignment horizontal="left" vertical="center"/>
    </xf>
    <xf numFmtId="0" fontId="15" fillId="2" borderId="55" xfId="0" applyFont="1" applyFill="1" applyBorder="1" applyAlignment="1" applyProtection="1">
      <alignment horizontal="left" vertical="center"/>
    </xf>
    <xf numFmtId="0" fontId="15" fillId="2" borderId="56" xfId="0" applyFont="1" applyFill="1" applyBorder="1" applyAlignment="1" applyProtection="1">
      <alignment horizontal="left" vertical="center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3" fillId="2" borderId="17" xfId="0" applyFont="1" applyFill="1" applyBorder="1" applyAlignment="1" applyProtection="1">
      <alignment horizontal="left" vertical="center" wrapText="1"/>
    </xf>
    <xf numFmtId="0" fontId="23" fillId="2" borderId="2" xfId="0" applyFont="1" applyFill="1" applyBorder="1" applyAlignment="1" applyProtection="1">
      <alignment horizontal="left" vertical="center" wrapText="1"/>
    </xf>
    <xf numFmtId="0" fontId="23" fillId="2" borderId="13" xfId="0" applyFont="1" applyFill="1" applyBorder="1" applyAlignment="1" applyProtection="1">
      <alignment horizontal="left" vertical="center" wrapText="1"/>
    </xf>
    <xf numFmtId="0" fontId="23" fillId="2" borderId="1" xfId="0" applyFont="1" applyFill="1" applyBorder="1" applyAlignment="1" applyProtection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Vírgula 2" xfId="3" xr:uid="{00000000-0005-0000-0000-000003000000}"/>
  </cellStyles>
  <dxfs count="50">
    <dxf>
      <font>
        <color rgb="FF9C0006"/>
      </font>
      <fill>
        <patternFill>
          <bgColor rgb="FFFFC7CE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95250</xdr:rowOff>
    </xdr:from>
    <xdr:to>
      <xdr:col>3</xdr:col>
      <xdr:colOff>209550</xdr:colOff>
      <xdr:row>1</xdr:row>
      <xdr:rowOff>276225</xdr:rowOff>
    </xdr:to>
    <xdr:pic>
      <xdr:nvPicPr>
        <xdr:cNvPr id="1710" name="Picture 2">
          <a:extLst>
            <a:ext uri="{FF2B5EF4-FFF2-40B4-BE49-F238E27FC236}">
              <a16:creationId xmlns:a16="http://schemas.microsoft.com/office/drawing/2014/main" id="{7CB014BA-BFC5-4637-88F9-E3173F840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703"/>
        <a:stretch>
          <a:fillRect/>
        </a:stretch>
      </xdr:blipFill>
      <xdr:spPr bwMode="auto">
        <a:xfrm>
          <a:off x="295275" y="95250"/>
          <a:ext cx="13716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40</xdr:row>
      <xdr:rowOff>68034</xdr:rowOff>
    </xdr:from>
    <xdr:to>
      <xdr:col>2</xdr:col>
      <xdr:colOff>625928</xdr:colOff>
      <xdr:row>40</xdr:row>
      <xdr:rowOff>340177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A7F579A-D534-41A4-A576-35FCB0490EE0}"/>
            </a:ext>
          </a:extLst>
        </xdr:cNvPr>
        <xdr:cNvSpPr/>
      </xdr:nvSpPr>
      <xdr:spPr>
        <a:xfrm>
          <a:off x="816429" y="10504713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4</xdr:col>
      <xdr:colOff>1673678</xdr:colOff>
      <xdr:row>40</xdr:row>
      <xdr:rowOff>54429</xdr:rowOff>
    </xdr:from>
    <xdr:to>
      <xdr:col>5</xdr:col>
      <xdr:colOff>503463</xdr:colOff>
      <xdr:row>40</xdr:row>
      <xdr:rowOff>326572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1A9D035-50FA-46D7-9F59-B057945745DA}"/>
            </a:ext>
          </a:extLst>
        </xdr:cNvPr>
        <xdr:cNvSpPr/>
      </xdr:nvSpPr>
      <xdr:spPr>
        <a:xfrm>
          <a:off x="3741964" y="10491108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2</xdr:col>
      <xdr:colOff>70757</xdr:colOff>
      <xdr:row>43</xdr:row>
      <xdr:rowOff>84363</xdr:rowOff>
    </xdr:from>
    <xdr:to>
      <xdr:col>2</xdr:col>
      <xdr:colOff>601435</xdr:colOff>
      <xdr:row>43</xdr:row>
      <xdr:rowOff>356506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9715856-B1D5-47B8-8C69-12BC2B5EC236}"/>
            </a:ext>
          </a:extLst>
        </xdr:cNvPr>
        <xdr:cNvSpPr/>
      </xdr:nvSpPr>
      <xdr:spPr>
        <a:xfrm>
          <a:off x="791936" y="11704863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4</xdr:col>
      <xdr:colOff>1649185</xdr:colOff>
      <xdr:row>43</xdr:row>
      <xdr:rowOff>70758</xdr:rowOff>
    </xdr:from>
    <xdr:to>
      <xdr:col>5</xdr:col>
      <xdr:colOff>478970</xdr:colOff>
      <xdr:row>43</xdr:row>
      <xdr:rowOff>342901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9BB0E54-AC84-4360-89A4-7F8C7C51954A}"/>
            </a:ext>
          </a:extLst>
        </xdr:cNvPr>
        <xdr:cNvSpPr/>
      </xdr:nvSpPr>
      <xdr:spPr>
        <a:xfrm>
          <a:off x="3717471" y="11691258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1</xdr:col>
      <xdr:colOff>714375</xdr:colOff>
      <xdr:row>3</xdr:row>
      <xdr:rowOff>95250</xdr:rowOff>
    </xdr:to>
    <xdr:pic>
      <xdr:nvPicPr>
        <xdr:cNvPr id="7418" name="Picture 2">
          <a:extLst>
            <a:ext uri="{FF2B5EF4-FFF2-40B4-BE49-F238E27FC236}">
              <a16:creationId xmlns:a16="http://schemas.microsoft.com/office/drawing/2014/main" id="{52B356EE-809E-44BE-9BC5-AA0A0301C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703"/>
        <a:stretch>
          <a:fillRect/>
        </a:stretch>
      </xdr:blipFill>
      <xdr:spPr bwMode="auto">
        <a:xfrm>
          <a:off x="123825" y="6667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406400</xdr:rowOff>
    </xdr:from>
    <xdr:to>
      <xdr:col>3</xdr:col>
      <xdr:colOff>1790699</xdr:colOff>
      <xdr:row>186</xdr:row>
      <xdr:rowOff>144708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C1744B-A2FC-456B-8029-D7D44934F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72758300"/>
          <a:ext cx="4521199" cy="351020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1905001</xdr:colOff>
      <xdr:row>177</xdr:row>
      <xdr:rowOff>355600</xdr:rowOff>
    </xdr:from>
    <xdr:to>
      <xdr:col>6</xdr:col>
      <xdr:colOff>965201</xdr:colOff>
      <xdr:row>186</xdr:row>
      <xdr:rowOff>121344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D78E05E-A07F-4137-BD42-6F471AAC4E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35501" y="72707500"/>
          <a:ext cx="4813300" cy="3537644"/>
        </a:xfrm>
        <a:prstGeom prst="rect">
          <a:avLst/>
        </a:prstGeom>
      </xdr:spPr>
    </xdr:pic>
    <xdr:clientData/>
  </xdr:twoCellAnchor>
  <xdr:twoCellAnchor editAs="oneCell">
    <xdr:from>
      <xdr:col>6</xdr:col>
      <xdr:colOff>1117599</xdr:colOff>
      <xdr:row>177</xdr:row>
      <xdr:rowOff>342900</xdr:rowOff>
    </xdr:from>
    <xdr:to>
      <xdr:col>10</xdr:col>
      <xdr:colOff>2193336</xdr:colOff>
      <xdr:row>186</xdr:row>
      <xdr:rowOff>139700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65F0C8A-A298-4AFC-9704-D03536A79E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601199" y="72694800"/>
          <a:ext cx="5419137" cy="3568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139700</xdr:rowOff>
    </xdr:from>
    <xdr:to>
      <xdr:col>3</xdr:col>
      <xdr:colOff>1128540</xdr:colOff>
      <xdr:row>197</xdr:row>
      <xdr:rowOff>279400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0540C0B-1AD7-4637-B7F6-28F76D0DBC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-235830" y="77756630"/>
          <a:ext cx="4330700" cy="3859040"/>
        </a:xfrm>
        <a:prstGeom prst="rect">
          <a:avLst/>
        </a:prstGeom>
      </xdr:spPr>
    </xdr:pic>
    <xdr:clientData/>
  </xdr:twoCellAnchor>
  <xdr:twoCellAnchor editAs="oneCell">
    <xdr:from>
      <xdr:col>3</xdr:col>
      <xdr:colOff>1298574</xdr:colOff>
      <xdr:row>187</xdr:row>
      <xdr:rowOff>101601</xdr:rowOff>
    </xdr:from>
    <xdr:to>
      <xdr:col>4</xdr:col>
      <xdr:colOff>552823</xdr:colOff>
      <xdr:row>195</xdr:row>
      <xdr:rowOff>50800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FDA3152-79A7-46FC-9E05-13CBF28A7F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4018149" y="77493626"/>
          <a:ext cx="3301999" cy="32801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c02/Documents/Andr&#233;ia%20trabalho/Base_RGPI1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</sheetNames>
    <sheetDataSet>
      <sheetData sheetId="0" refreshError="1">
        <row r="1">
          <cell r="B1">
            <v>15315608</v>
          </cell>
          <cell r="C1" t="str">
            <v>MRO1</v>
          </cell>
          <cell r="D1" t="str">
            <v>PAR CONICO KENW320K-4003-6290/6100 WDS</v>
          </cell>
          <cell r="E1" t="str">
            <v>PC</v>
          </cell>
          <cell r="F1" t="str">
            <v>FLENDER; WDS; WDS</v>
          </cell>
          <cell r="G1" t="str">
            <v>KENW320K-4003-6200/6090; KENW320K4003-6290; KENW320K-4003-6290/6100</v>
          </cell>
          <cell r="H1">
            <v>2</v>
          </cell>
          <cell r="I1">
            <v>6541.4049999999997</v>
          </cell>
          <cell r="J1">
            <v>13082.81</v>
          </cell>
          <cell r="K1" t="str">
            <v>Norma NFN-0015</v>
          </cell>
          <cell r="L1" t="str">
            <v>NFN-0015</v>
          </cell>
          <cell r="M1" t="str">
            <v>NFN-0015</v>
          </cell>
          <cell r="N1" t="str">
            <v>Pelotização</v>
          </cell>
          <cell r="O1"/>
          <cell r="P1" t="str">
            <v>26111551A</v>
          </cell>
          <cell r="Q1" t="str">
            <v>Redutor de velocidade</v>
          </cell>
          <cell r="R1">
            <v>6541.4049999999997</v>
          </cell>
          <cell r="S1" t="str">
            <v>0701098051</v>
          </cell>
        </row>
        <row r="2">
          <cell r="B2">
            <v>15315375</v>
          </cell>
          <cell r="C2" t="str">
            <v>MRO1</v>
          </cell>
          <cell r="D2" t="str">
            <v>LAMINA RASPADORA PRIM 36POL</v>
          </cell>
          <cell r="E2" t="str">
            <v>PC</v>
          </cell>
          <cell r="F2" t="str">
            <v>RASPER</v>
          </cell>
          <cell r="G2" t="str">
            <v>PG-016-42</v>
          </cell>
          <cell r="H2">
            <v>4</v>
          </cell>
          <cell r="I2">
            <v>3250.7125000000001</v>
          </cell>
          <cell r="J2">
            <v>13002.85</v>
          </cell>
          <cell r="K2" t="str">
            <v>Norma NFN-0015</v>
          </cell>
          <cell r="L2" t="str">
            <v>NFN-0015</v>
          </cell>
          <cell r="M2" t="str">
            <v>NFN-0015</v>
          </cell>
          <cell r="N2" t="str">
            <v>Pelotização</v>
          </cell>
          <cell r="O2"/>
          <cell r="P2" t="str">
            <v>24101741</v>
          </cell>
          <cell r="Q2" t="str">
            <v>Raspador de correia transportadora</v>
          </cell>
          <cell r="R2">
            <v>3250.7125000000001</v>
          </cell>
          <cell r="S2" t="str">
            <v>0102070041</v>
          </cell>
        </row>
        <row r="3">
          <cell r="B3">
            <v>15339050</v>
          </cell>
          <cell r="C3" t="str">
            <v>MRO1</v>
          </cell>
          <cell r="D3" t="str">
            <v>MODULO ELETR</v>
          </cell>
          <cell r="E3" t="str">
            <v>PC</v>
          </cell>
          <cell r="F3" t="str">
            <v>GE FANUC</v>
          </cell>
          <cell r="G3" t="str">
            <v>IC693PCM300</v>
          </cell>
          <cell r="H3">
            <v>2</v>
          </cell>
          <cell r="I3">
            <v>6465.71</v>
          </cell>
          <cell r="J3">
            <v>12931.42</v>
          </cell>
          <cell r="K3" t="str">
            <v>Norma NFN-0015</v>
          </cell>
          <cell r="L3" t="str">
            <v>NFN-0015</v>
          </cell>
          <cell r="M3" t="str">
            <v>NFN-0015</v>
          </cell>
          <cell r="N3" t="str">
            <v>Pelotização</v>
          </cell>
          <cell r="O3"/>
          <cell r="P3" t="str">
            <v>32131000</v>
          </cell>
          <cell r="Q3" t="str">
            <v>Peças e insumos e acessórios de componentes eletrônicos</v>
          </cell>
          <cell r="R3">
            <v>6465.71</v>
          </cell>
          <cell r="S3" t="str">
            <v>0202041091</v>
          </cell>
        </row>
        <row r="4">
          <cell r="B4">
            <v>15203426</v>
          </cell>
          <cell r="C4" t="str">
            <v>MRO1</v>
          </cell>
          <cell r="D4" t="str">
            <v>VOLUTA BJ001041A02T WEIR</v>
          </cell>
          <cell r="E4" t="str">
            <v>PC</v>
          </cell>
          <cell r="F4" t="str">
            <v>WEIR</v>
          </cell>
          <cell r="G4" t="str">
            <v>BJ001041A02T</v>
          </cell>
          <cell r="H4">
            <v>2</v>
          </cell>
          <cell r="I4">
            <v>6375.87</v>
          </cell>
          <cell r="J4">
            <v>12751.74</v>
          </cell>
          <cell r="K4" t="str">
            <v>Norma NFN-0015</v>
          </cell>
          <cell r="L4" t="str">
            <v>NFN-0015</v>
          </cell>
          <cell r="M4" t="str">
            <v>NFN-0015</v>
          </cell>
          <cell r="N4" t="str">
            <v>Pelotização</v>
          </cell>
          <cell r="O4"/>
          <cell r="P4" t="str">
            <v>40151700</v>
          </cell>
          <cell r="Q4" t="str">
            <v>Peças e acessórios de bombas</v>
          </cell>
          <cell r="R4">
            <v>6375.87</v>
          </cell>
          <cell r="S4" t="str">
            <v>0702114051</v>
          </cell>
        </row>
        <row r="5">
          <cell r="B5">
            <v>15491019</v>
          </cell>
          <cell r="C5" t="str">
            <v>MRO1</v>
          </cell>
          <cell r="D5" t="str">
            <v>MODULO ELETRONICO PADRONIZADO</v>
          </cell>
          <cell r="E5" t="str">
            <v>PC</v>
          </cell>
          <cell r="F5" t="str">
            <v>CEGELEC</v>
          </cell>
          <cell r="G5" t="str">
            <v>S20X4320/20</v>
          </cell>
          <cell r="H5">
            <v>3</v>
          </cell>
          <cell r="I5">
            <v>4196.666666666667</v>
          </cell>
          <cell r="J5">
            <v>12590</v>
          </cell>
          <cell r="K5" t="str">
            <v>Norma NFN-0015</v>
          </cell>
          <cell r="L5" t="str">
            <v>NFN-0015</v>
          </cell>
          <cell r="M5" t="str">
            <v>NFN-0015</v>
          </cell>
          <cell r="N5" t="str">
            <v>Pelotização</v>
          </cell>
          <cell r="O5"/>
          <cell r="P5" t="str">
            <v>32131000</v>
          </cell>
          <cell r="Q5" t="str">
            <v>Peças e insumos e acessórios de componentes eletrônicos</v>
          </cell>
          <cell r="R5">
            <v>4196.666666666667</v>
          </cell>
          <cell r="S5" t="str">
            <v>1508009051</v>
          </cell>
        </row>
        <row r="6">
          <cell r="B6">
            <v>15451071</v>
          </cell>
          <cell r="C6" t="str">
            <v>MRO1</v>
          </cell>
          <cell r="D6" t="str">
            <v>TRANSMISSOR TEMPERATURA</v>
          </cell>
          <cell r="E6" t="str">
            <v>PC</v>
          </cell>
          <cell r="F6" t="str">
            <v>EMERSON PROC</v>
          </cell>
          <cell r="G6" t="str">
            <v>848TXNAS001WA3WK1</v>
          </cell>
          <cell r="H6">
            <v>1</v>
          </cell>
          <cell r="I6">
            <v>12394.78</v>
          </cell>
          <cell r="J6">
            <v>12394.78</v>
          </cell>
          <cell r="K6" t="str">
            <v>Norma NFN-0015</v>
          </cell>
          <cell r="L6" t="str">
            <v>NFN-0015</v>
          </cell>
          <cell r="M6" t="str">
            <v>NFN-0015</v>
          </cell>
          <cell r="N6" t="str">
            <v>Pelotização</v>
          </cell>
          <cell r="O6"/>
          <cell r="P6" t="str">
            <v>41112200</v>
          </cell>
          <cell r="Q6" t="str">
            <v>Instrumentos de medição de temperatura e calor</v>
          </cell>
          <cell r="R6">
            <v>12394.78</v>
          </cell>
          <cell r="S6" t="str">
            <v>0202007081</v>
          </cell>
        </row>
        <row r="7">
          <cell r="B7">
            <v>15225616</v>
          </cell>
          <cell r="C7" t="str">
            <v>MRO1</v>
          </cell>
          <cell r="D7" t="str">
            <v>SENSOR COMPONENTE; TIPO: NIVEL AGUA; APL</v>
          </cell>
          <cell r="E7" t="str">
            <v>PC</v>
          </cell>
          <cell r="F7" t="str">
            <v>ABB</v>
          </cell>
          <cell r="G7" t="str">
            <v>HL001093P0001</v>
          </cell>
          <cell r="H7">
            <v>3</v>
          </cell>
          <cell r="I7">
            <v>4075.7633333333338</v>
          </cell>
          <cell r="J7">
            <v>12227.29</v>
          </cell>
          <cell r="K7" t="str">
            <v>Norma NFN-0015</v>
          </cell>
          <cell r="L7" t="str">
            <v>NFN-0015</v>
          </cell>
          <cell r="M7" t="str">
            <v>NFN-0015</v>
          </cell>
          <cell r="N7" t="str">
            <v>Pelotização</v>
          </cell>
          <cell r="O7"/>
          <cell r="P7" t="str">
            <v>41111900</v>
          </cell>
          <cell r="Q7" t="str">
            <v>Instrumentos de indicação e registro</v>
          </cell>
          <cell r="R7">
            <v>4075.7633333333338</v>
          </cell>
          <cell r="S7" t="str">
            <v>1502009011</v>
          </cell>
        </row>
        <row r="8">
          <cell r="B8">
            <v>15490983</v>
          </cell>
          <cell r="C8" t="str">
            <v>MRO1</v>
          </cell>
          <cell r="D8" t="str">
            <v>MODULO ELET S20X4321/30 ALSTOM</v>
          </cell>
          <cell r="E8" t="str">
            <v>PC</v>
          </cell>
          <cell r="F8" t="str">
            <v>ALSTOM</v>
          </cell>
          <cell r="G8" t="str">
            <v>S20X4321/30</v>
          </cell>
          <cell r="H8">
            <v>3</v>
          </cell>
          <cell r="I8">
            <v>3815.64</v>
          </cell>
          <cell r="J8">
            <v>11446.92</v>
          </cell>
          <cell r="K8" t="str">
            <v>Norma NFN-0015</v>
          </cell>
          <cell r="L8" t="str">
            <v>NFN-0015</v>
          </cell>
          <cell r="M8" t="str">
            <v>NFN-0015</v>
          </cell>
          <cell r="N8" t="str">
            <v>Pelotização</v>
          </cell>
          <cell r="O8"/>
          <cell r="P8" t="str">
            <v>32131000</v>
          </cell>
          <cell r="Q8" t="str">
            <v>Peças e insumos e acessórios de componentes eletrônicos</v>
          </cell>
          <cell r="R8">
            <v>3815.64</v>
          </cell>
          <cell r="S8" t="str">
            <v>1507002061</v>
          </cell>
        </row>
        <row r="9">
          <cell r="B9">
            <v>15373663</v>
          </cell>
          <cell r="C9" t="str">
            <v>MRO1</v>
          </cell>
          <cell r="D9" t="str">
            <v>TRANSMISSOR NIVEL ULTRASSONICO; CONEXAO:</v>
          </cell>
          <cell r="E9" t="str">
            <v>PC</v>
          </cell>
          <cell r="F9" t="str">
            <v>MILLTRONICS</v>
          </cell>
          <cell r="G9" t="str">
            <v>7ML 1201 1AE00</v>
          </cell>
          <cell r="H9">
            <v>2</v>
          </cell>
          <cell r="I9">
            <v>5630.6549999999997</v>
          </cell>
          <cell r="J9">
            <v>11261.31</v>
          </cell>
          <cell r="K9" t="str">
            <v>Norma NFN-0015</v>
          </cell>
          <cell r="L9" t="str">
            <v>NFN-0015</v>
          </cell>
          <cell r="M9" t="str">
            <v>NFN-0015</v>
          </cell>
          <cell r="N9" t="str">
            <v>Pelotização</v>
          </cell>
          <cell r="O9"/>
          <cell r="P9" t="str">
            <v>41111900</v>
          </cell>
          <cell r="Q9" t="str">
            <v>Instrumentos de indicação e registro</v>
          </cell>
          <cell r="R9">
            <v>5630.6549999999997</v>
          </cell>
          <cell r="S9" t="str">
            <v>0201020111</v>
          </cell>
        </row>
        <row r="10">
          <cell r="B10">
            <v>15534006</v>
          </cell>
          <cell r="C10" t="str">
            <v>MRO1</v>
          </cell>
          <cell r="D10" t="str">
            <v>PLACA ELETRONICA 3BHB007211R0116 ABB</v>
          </cell>
          <cell r="E10" t="str">
            <v>PC</v>
          </cell>
          <cell r="F10" t="str">
            <v>ABB; ABB</v>
          </cell>
          <cell r="G10" t="str">
            <v>3BHB007211R0116; XV C768 AE116</v>
          </cell>
          <cell r="H10">
            <v>2</v>
          </cell>
          <cell r="I10">
            <v>5562.4650000000001</v>
          </cell>
          <cell r="J10">
            <v>11124.93</v>
          </cell>
          <cell r="K10" t="str">
            <v>Norma NFN-0015</v>
          </cell>
          <cell r="L10" t="str">
            <v>NFN-0015</v>
          </cell>
          <cell r="M10" t="str">
            <v>NFN-0015</v>
          </cell>
          <cell r="N10" t="str">
            <v>Pelotização</v>
          </cell>
          <cell r="O10"/>
          <cell r="P10" t="str">
            <v>32131000</v>
          </cell>
          <cell r="Q10" t="str">
            <v>Peças e insumos e acessórios de componentes eletrônicos</v>
          </cell>
          <cell r="R10">
            <v>5562.4650000000001</v>
          </cell>
          <cell r="S10" t="str">
            <v>1502004041</v>
          </cell>
        </row>
        <row r="11">
          <cell r="B11">
            <v>15315583</v>
          </cell>
          <cell r="C11" t="str">
            <v>MRO1</v>
          </cell>
          <cell r="D11" t="str">
            <v>EIX;3.130135 DF 092403131/0135 FLS MILJO</v>
          </cell>
          <cell r="E11" t="str">
            <v>PC</v>
          </cell>
          <cell r="F11" t="str">
            <v>FLS MILJO</v>
          </cell>
          <cell r="G11" t="str">
            <v>3.130135 DF 092403131/0135</v>
          </cell>
          <cell r="H11">
            <v>5</v>
          </cell>
          <cell r="I11">
            <v>2216.98</v>
          </cell>
          <cell r="J11">
            <v>11084.9</v>
          </cell>
          <cell r="K11" t="str">
            <v>Norma NFN-0015</v>
          </cell>
          <cell r="L11" t="str">
            <v>NFN-0015</v>
          </cell>
          <cell r="M11" t="str">
            <v>NFN-0015</v>
          </cell>
          <cell r="N11" t="str">
            <v>Pelotização</v>
          </cell>
          <cell r="O11"/>
          <cell r="P11" t="str">
            <v>40161526</v>
          </cell>
          <cell r="Q11" t="str">
            <v>Peças e acessórios de filtros</v>
          </cell>
          <cell r="R11">
            <v>2216.98</v>
          </cell>
          <cell r="S11" t="str">
            <v>4601017011</v>
          </cell>
        </row>
        <row r="12">
          <cell r="B12">
            <v>15226490</v>
          </cell>
          <cell r="C12" t="str">
            <v>MRO1</v>
          </cell>
          <cell r="D12" t="str">
            <v>RESISTOR COMPONENTE; A;HL000406P0003 ABB</v>
          </cell>
          <cell r="E12" t="str">
            <v>PC</v>
          </cell>
          <cell r="F12" t="str">
            <v>ABB</v>
          </cell>
          <cell r="G12" t="str">
            <v>HL000406P0003</v>
          </cell>
          <cell r="H12">
            <v>5</v>
          </cell>
          <cell r="I12">
            <v>2048.654</v>
          </cell>
          <cell r="J12">
            <v>10243.27</v>
          </cell>
          <cell r="K12" t="str">
            <v>Norma NFN-0015</v>
          </cell>
          <cell r="L12" t="str">
            <v>NFN-0015</v>
          </cell>
          <cell r="M12" t="str">
            <v>NFN-0015</v>
          </cell>
          <cell r="N12" t="str">
            <v>Pelotização</v>
          </cell>
          <cell r="O12"/>
          <cell r="P12" t="str">
            <v>32121619A</v>
          </cell>
          <cell r="Q12" t="str">
            <v>Banco de resistor</v>
          </cell>
          <cell r="R12">
            <v>2048.654</v>
          </cell>
          <cell r="S12" t="str">
            <v>0201039071</v>
          </cell>
        </row>
        <row r="13">
          <cell r="B13">
            <v>15369558</v>
          </cell>
          <cell r="C13" t="str">
            <v>MRO1</v>
          </cell>
          <cell r="D13" t="str">
            <v>MODULO ELET ENTRADA ANALOGICO</v>
          </cell>
          <cell r="E13" t="str">
            <v>PC</v>
          </cell>
          <cell r="F13" t="str">
            <v>ALLEN BRADLE</v>
          </cell>
          <cell r="G13" t="str">
            <v>1771-IFE</v>
          </cell>
          <cell r="H13">
            <v>3</v>
          </cell>
          <cell r="I13">
            <v>3333.2166666666667</v>
          </cell>
          <cell r="J13">
            <v>9999.65</v>
          </cell>
          <cell r="K13" t="str">
            <v>Norma NFN-0015</v>
          </cell>
          <cell r="L13" t="str">
            <v>NFN-0015</v>
          </cell>
          <cell r="M13" t="str">
            <v>NFN-0015</v>
          </cell>
          <cell r="N13" t="str">
            <v>Pelotização</v>
          </cell>
          <cell r="O13"/>
          <cell r="P13" t="str">
            <v>32131000</v>
          </cell>
          <cell r="Q13" t="str">
            <v>Peças e insumos e acessórios de componentes eletrônicos</v>
          </cell>
          <cell r="R13">
            <v>3333.2166666666667</v>
          </cell>
          <cell r="S13" t="str">
            <v>1501009071</v>
          </cell>
        </row>
        <row r="14">
          <cell r="B14">
            <v>15412630</v>
          </cell>
          <cell r="C14" t="str">
            <v>MRO1</v>
          </cell>
          <cell r="D14" t="str">
            <v>CELULA CARGA 0-500KG 2 MV/V</v>
          </cell>
          <cell r="E14" t="str">
            <v>PC</v>
          </cell>
          <cell r="F14" t="str">
            <v>PABR</v>
          </cell>
          <cell r="G14" t="str">
            <v>F60X C3 CH 5e</v>
          </cell>
          <cell r="H14">
            <v>2</v>
          </cell>
          <cell r="I14">
            <v>4975.68</v>
          </cell>
          <cell r="J14">
            <v>9951.36</v>
          </cell>
          <cell r="K14" t="str">
            <v>Norma NFN-0015</v>
          </cell>
          <cell r="L14" t="str">
            <v>NFN-0015</v>
          </cell>
          <cell r="M14" t="str">
            <v>NFN-0015</v>
          </cell>
          <cell r="N14" t="str">
            <v>Pelotização</v>
          </cell>
          <cell r="O14"/>
          <cell r="P14" t="str">
            <v>41112100</v>
          </cell>
          <cell r="Q14" t="str">
            <v>Transdutores</v>
          </cell>
          <cell r="R14">
            <v>4975.68</v>
          </cell>
          <cell r="S14" t="str">
            <v>0201074091</v>
          </cell>
        </row>
        <row r="15">
          <cell r="B15">
            <v>15401777</v>
          </cell>
          <cell r="C15" t="str">
            <v>MRO1</v>
          </cell>
          <cell r="D15" t="str">
            <v>MODULO ELET ENTRADA 10-60VCC</v>
          </cell>
          <cell r="E15" t="str">
            <v>PC</v>
          </cell>
          <cell r="F15" t="str">
            <v>SCHNEIDER</v>
          </cell>
          <cell r="G15" t="str">
            <v>140DDI85300</v>
          </cell>
          <cell r="H15">
            <v>3</v>
          </cell>
          <cell r="I15">
            <v>3286.3799999999997</v>
          </cell>
          <cell r="J15">
            <v>9859.14</v>
          </cell>
          <cell r="K15" t="str">
            <v>Norma NFN-0015</v>
          </cell>
          <cell r="L15" t="str">
            <v>NFN-0015</v>
          </cell>
          <cell r="M15" t="str">
            <v>NFN-0015</v>
          </cell>
          <cell r="N15" t="str">
            <v>Pelotização</v>
          </cell>
          <cell r="O15"/>
          <cell r="P15" t="str">
            <v>32131000</v>
          </cell>
          <cell r="Q15" t="str">
            <v>Peças e insumos e acessórios de componentes eletrônicos</v>
          </cell>
          <cell r="R15">
            <v>3286.3799999999997</v>
          </cell>
          <cell r="S15" t="str">
            <v>1508003051</v>
          </cell>
        </row>
        <row r="16">
          <cell r="B16">
            <v>15453767</v>
          </cell>
          <cell r="C16" t="str">
            <v>MRO1</v>
          </cell>
          <cell r="D16" t="str">
            <v>MODULO ELETR</v>
          </cell>
          <cell r="E16" t="str">
            <v>PC</v>
          </cell>
          <cell r="F16" t="str">
            <v>ABB; ABB</v>
          </cell>
          <cell r="G16" t="str">
            <v>P HC-C-SA801F-X-10; SA801F</v>
          </cell>
          <cell r="H16">
            <v>2</v>
          </cell>
          <cell r="I16">
            <v>4743.67</v>
          </cell>
          <cell r="J16">
            <v>9487.34</v>
          </cell>
          <cell r="K16" t="str">
            <v>Norma NFN-0015</v>
          </cell>
          <cell r="L16" t="str">
            <v>NFN-0015</v>
          </cell>
          <cell r="M16" t="str">
            <v>NFN-0015</v>
          </cell>
          <cell r="N16" t="str">
            <v>Pelotização</v>
          </cell>
          <cell r="O16"/>
          <cell r="P16" t="str">
            <v>32131000</v>
          </cell>
          <cell r="Q16" t="str">
            <v>Peças e insumos e acessórios de componentes eletrônicos</v>
          </cell>
          <cell r="R16">
            <v>4743.67</v>
          </cell>
          <cell r="S16" t="str">
            <v>0202039141</v>
          </cell>
        </row>
        <row r="17">
          <cell r="B17">
            <v>15541441</v>
          </cell>
          <cell r="C17" t="str">
            <v>MRO1</v>
          </cell>
          <cell r="D17" t="str">
            <v>"INDUTOR;3BHB017686R0031;ABB"</v>
          </cell>
          <cell r="E17" t="str">
            <v>PC</v>
          </cell>
          <cell r="F17" t="str">
            <v>ABB; ABB</v>
          </cell>
          <cell r="G17" t="str">
            <v>EMC CHOKE 30UH 650A; 3BHB017686R0031</v>
          </cell>
          <cell r="H17">
            <v>3</v>
          </cell>
          <cell r="I17">
            <v>3091.03</v>
          </cell>
          <cell r="J17">
            <v>9273.09</v>
          </cell>
          <cell r="K17" t="str">
            <v>Norma NFN-0015</v>
          </cell>
          <cell r="L17" t="str">
            <v>NFN-0015</v>
          </cell>
          <cell r="M17" t="str">
            <v>NFN-0015</v>
          </cell>
          <cell r="N17" t="str">
            <v>Pelotização</v>
          </cell>
          <cell r="O17"/>
          <cell r="P17" t="str">
            <v>32131000</v>
          </cell>
          <cell r="Q17" t="str">
            <v>Peças e insumos e acessórios de componentes eletrônicos</v>
          </cell>
          <cell r="R17">
            <v>3091.03</v>
          </cell>
          <cell r="S17" t="str">
            <v>0102092051</v>
          </cell>
        </row>
        <row r="18">
          <cell r="B18">
            <v>15451102</v>
          </cell>
          <cell r="C18" t="str">
            <v>MRO1</v>
          </cell>
          <cell r="D18" t="str">
            <v>ROTOR 821E-26-10035 DESENHO NIBRASCO</v>
          </cell>
          <cell r="E18" t="str">
            <v>PC</v>
          </cell>
          <cell r="F18" t="str">
            <v/>
          </cell>
          <cell r="G18" t="str">
            <v/>
          </cell>
          <cell r="H18">
            <v>1</v>
          </cell>
          <cell r="I18">
            <v>8687.77</v>
          </cell>
          <cell r="J18">
            <v>8687.77</v>
          </cell>
          <cell r="K18" t="str">
            <v>Norma NFN-0015</v>
          </cell>
          <cell r="L18" t="str">
            <v>NFN-0015</v>
          </cell>
          <cell r="M18" t="str">
            <v>NFN-0015</v>
          </cell>
          <cell r="N18" t="str">
            <v>Pelotização</v>
          </cell>
          <cell r="O18"/>
          <cell r="P18" t="str">
            <v>40151700</v>
          </cell>
          <cell r="Q18" t="str">
            <v>Peças e acessórios de bombas</v>
          </cell>
          <cell r="R18">
            <v>8687.77</v>
          </cell>
          <cell r="S18" t="str">
            <v>0702054021</v>
          </cell>
        </row>
        <row r="19">
          <cell r="B19">
            <v>15395610</v>
          </cell>
          <cell r="C19" t="str">
            <v>MRO1</v>
          </cell>
          <cell r="D19" t="str">
            <v>ACOPL FLEX</v>
          </cell>
          <cell r="E19" t="str">
            <v>PC</v>
          </cell>
          <cell r="F19" t="str">
            <v>VULKAN; VULKAN</v>
          </cell>
          <cell r="G19" t="str">
            <v>NORMEX GB240; .</v>
          </cell>
          <cell r="H19">
            <v>2</v>
          </cell>
          <cell r="I19">
            <v>4322.76</v>
          </cell>
          <cell r="J19">
            <v>8645.52</v>
          </cell>
          <cell r="K19" t="str">
            <v>Norma NFN-0015</v>
          </cell>
          <cell r="L19" t="str">
            <v>NFN-0015</v>
          </cell>
          <cell r="M19" t="str">
            <v>NFN-0015</v>
          </cell>
          <cell r="N19" t="str">
            <v>Pelotização</v>
          </cell>
          <cell r="O19"/>
          <cell r="P19" t="str">
            <v>26111508</v>
          </cell>
          <cell r="Q19" t="str">
            <v>Transmissores de força mecânica</v>
          </cell>
          <cell r="R19">
            <v>4322.76</v>
          </cell>
          <cell r="S19" t="str">
            <v>0701002021</v>
          </cell>
        </row>
        <row r="20">
          <cell r="B20">
            <v>15453855</v>
          </cell>
          <cell r="C20" t="str">
            <v>MRO1</v>
          </cell>
          <cell r="D20" t="str">
            <v>MODULO ELETR</v>
          </cell>
          <cell r="E20" t="str">
            <v>PC</v>
          </cell>
          <cell r="F20" t="str">
            <v>ABB; ABB</v>
          </cell>
          <cell r="G20" t="str">
            <v>3BDH000031R1; FI820F</v>
          </cell>
          <cell r="H20">
            <v>3</v>
          </cell>
          <cell r="I20">
            <v>2868.7566666666667</v>
          </cell>
          <cell r="J20">
            <v>8606.27</v>
          </cell>
          <cell r="K20" t="str">
            <v>Norma NFN-0015</v>
          </cell>
          <cell r="L20" t="str">
            <v>NFN-0015</v>
          </cell>
          <cell r="M20" t="str">
            <v>NFN-0015</v>
          </cell>
          <cell r="N20" t="str">
            <v>Pelotização</v>
          </cell>
          <cell r="O20"/>
          <cell r="P20" t="str">
            <v>32131000</v>
          </cell>
          <cell r="Q20" t="str">
            <v>Peças e insumos e acessórios de componentes eletrônicos</v>
          </cell>
          <cell r="R20">
            <v>2868.7566666666667</v>
          </cell>
          <cell r="S20" t="str">
            <v>0201029061</v>
          </cell>
        </row>
        <row r="21">
          <cell r="B21">
            <v>15345349</v>
          </cell>
          <cell r="C21" t="str">
            <v>MRO1</v>
          </cell>
          <cell r="D21" t="str">
            <v>TERMORESISTENCIA COMPONEN;4758506/24 KHD</v>
          </cell>
          <cell r="E21" t="str">
            <v>PC</v>
          </cell>
          <cell r="F21" t="str">
            <v>KHD</v>
          </cell>
          <cell r="G21" t="str">
            <v>4758506/24</v>
          </cell>
          <cell r="H21">
            <v>10</v>
          </cell>
          <cell r="I21">
            <v>798.86</v>
          </cell>
          <cell r="J21">
            <v>7988.6</v>
          </cell>
          <cell r="K21" t="str">
            <v>Norma NFN-0015</v>
          </cell>
          <cell r="L21" t="str">
            <v>NFN-0015</v>
          </cell>
          <cell r="M21" t="str">
            <v>NFN-0015</v>
          </cell>
          <cell r="N21" t="str">
            <v>Pelotização</v>
          </cell>
          <cell r="O21"/>
          <cell r="P21" t="str">
            <v>41112200</v>
          </cell>
          <cell r="Q21" t="str">
            <v>Instrumentos de medição de temperatura e calor</v>
          </cell>
          <cell r="R21">
            <v>798.86</v>
          </cell>
          <cell r="S21" t="str">
            <v>0201110031</v>
          </cell>
        </row>
        <row r="22">
          <cell r="B22">
            <v>15397017</v>
          </cell>
          <cell r="C22" t="str">
            <v>MRO1</v>
          </cell>
          <cell r="D22" t="str">
            <v>MODULO ELET SAIDA 120VCA</v>
          </cell>
          <cell r="E22" t="str">
            <v>PC</v>
          </cell>
          <cell r="F22" t="str">
            <v>SCHNEIDER</v>
          </cell>
          <cell r="G22" t="str">
            <v>170ADO54050</v>
          </cell>
          <cell r="H22">
            <v>3</v>
          </cell>
          <cell r="I22">
            <v>2569.0066666666667</v>
          </cell>
          <cell r="J22">
            <v>7707.02</v>
          </cell>
          <cell r="K22" t="str">
            <v>Norma NFN-0015</v>
          </cell>
          <cell r="L22" t="str">
            <v>NFN-0015</v>
          </cell>
          <cell r="M22" t="str">
            <v>NFN-0015</v>
          </cell>
          <cell r="N22" t="str">
            <v>Pelotização</v>
          </cell>
          <cell r="O22"/>
          <cell r="P22" t="str">
            <v>32131000</v>
          </cell>
          <cell r="Q22" t="str">
            <v>Peças e insumos e acessórios de componentes eletrônicos</v>
          </cell>
          <cell r="R22">
            <v>2569.0066666666667</v>
          </cell>
          <cell r="S22" t="str">
            <v>1507006031</v>
          </cell>
        </row>
        <row r="23">
          <cell r="B23">
            <v>15450539</v>
          </cell>
          <cell r="C23" t="str">
            <v>MRO1</v>
          </cell>
          <cell r="D23" t="str">
            <v>TRANSMISSOR PRES DIFEREN</v>
          </cell>
          <cell r="E23" t="str">
            <v>PC</v>
          </cell>
          <cell r="F23" t="str">
            <v>EMERSON PROC</v>
          </cell>
          <cell r="G23" t="str">
            <v>3051S2CD3A2A11X5AWA3WK1M5</v>
          </cell>
          <cell r="H23">
            <v>1</v>
          </cell>
          <cell r="I23">
            <v>7637.15</v>
          </cell>
          <cell r="J23">
            <v>7637.15</v>
          </cell>
          <cell r="K23" t="str">
            <v>Norma NFN-0015</v>
          </cell>
          <cell r="L23" t="str">
            <v>NFN-0015</v>
          </cell>
          <cell r="M23" t="str">
            <v>NFN-0015</v>
          </cell>
          <cell r="N23" t="str">
            <v>Pelotização</v>
          </cell>
          <cell r="O23"/>
          <cell r="P23" t="str">
            <v>41112400</v>
          </cell>
          <cell r="Q23" t="str">
            <v>Instrumentos de medição e controle de pressão</v>
          </cell>
          <cell r="R23">
            <v>7637.15</v>
          </cell>
          <cell r="S23" t="str">
            <v>0202005081</v>
          </cell>
        </row>
        <row r="24">
          <cell r="B24">
            <v>15384237</v>
          </cell>
          <cell r="C24" t="str">
            <v>MRO1</v>
          </cell>
          <cell r="D24" t="str">
            <v>CELULA CARGA 8 T 2,0 MV/V</v>
          </cell>
          <cell r="E24" t="str">
            <v>PC</v>
          </cell>
          <cell r="F24" t="str">
            <v>R&amp;S-TECNOL</v>
          </cell>
          <cell r="G24" t="str">
            <v>TF400</v>
          </cell>
          <cell r="H24">
            <v>3</v>
          </cell>
          <cell r="I24">
            <v>2493.8766666666666</v>
          </cell>
          <cell r="J24">
            <v>7481.6299999999992</v>
          </cell>
          <cell r="K24" t="str">
            <v>Norma NFN-0015</v>
          </cell>
          <cell r="L24" t="str">
            <v>NFN-0015</v>
          </cell>
          <cell r="M24" t="str">
            <v>NFN-0015</v>
          </cell>
          <cell r="N24" t="str">
            <v>Pelotização</v>
          </cell>
          <cell r="O24"/>
          <cell r="P24" t="str">
            <v>41112100</v>
          </cell>
          <cell r="Q24" t="str">
            <v>Transdutores</v>
          </cell>
          <cell r="R24">
            <v>2493.8766666666666</v>
          </cell>
          <cell r="S24" t="str">
            <v>0202099091</v>
          </cell>
        </row>
        <row r="25">
          <cell r="B25">
            <v>15222220</v>
          </cell>
          <cell r="C25" t="str">
            <v>MRO1</v>
          </cell>
          <cell r="D25" t="str">
            <v>TRANSMISSOR PRESSAO; FAIXA ATUACAO: -1-0</v>
          </cell>
          <cell r="E25" t="str">
            <v>PC</v>
          </cell>
          <cell r="F25" t="str">
            <v>WIKA; WIKA</v>
          </cell>
          <cell r="G25" t="str">
            <v>891-13-520 -1-0BAR; S11 -1-0BAR</v>
          </cell>
          <cell r="H25">
            <v>15</v>
          </cell>
          <cell r="I25">
            <v>488.2353333333333</v>
          </cell>
          <cell r="J25">
            <v>7323.53</v>
          </cell>
          <cell r="K25" t="str">
            <v>Norma NFN-0015</v>
          </cell>
          <cell r="L25" t="str">
            <v>NFN-0015</v>
          </cell>
          <cell r="M25" t="str">
            <v>NFN-0015</v>
          </cell>
          <cell r="N25" t="str">
            <v>Pelotização</v>
          </cell>
          <cell r="O25"/>
          <cell r="P25" t="str">
            <v>41112400</v>
          </cell>
          <cell r="Q25" t="str">
            <v>Instrumentos de medição e controle de pressão</v>
          </cell>
          <cell r="R25">
            <v>488.2353333333333</v>
          </cell>
          <cell r="S25" t="str">
            <v>0201093071</v>
          </cell>
        </row>
        <row r="26">
          <cell r="B26">
            <v>15505654</v>
          </cell>
          <cell r="C26" t="str">
            <v>MRO1</v>
          </cell>
          <cell r="D26" t="str">
            <v>RESISTOR COMPONENTE; A;ES308461R0012 ABB</v>
          </cell>
          <cell r="E26" t="str">
            <v>PC</v>
          </cell>
          <cell r="F26" t="str">
            <v>ABB</v>
          </cell>
          <cell r="G26" t="str">
            <v>ES308461R0012</v>
          </cell>
          <cell r="H26">
            <v>2</v>
          </cell>
          <cell r="I26">
            <v>3609.0549999999998</v>
          </cell>
          <cell r="J26">
            <v>7218.11</v>
          </cell>
          <cell r="K26" t="str">
            <v>Norma NFN-0015</v>
          </cell>
          <cell r="L26" t="str">
            <v>NFN-0015</v>
          </cell>
          <cell r="M26" t="str">
            <v>NFN-0015</v>
          </cell>
          <cell r="N26" t="str">
            <v>Pelotização</v>
          </cell>
          <cell r="O26"/>
          <cell r="P26" t="str">
            <v>32121619A</v>
          </cell>
          <cell r="Q26" t="str">
            <v>Banco de resistor</v>
          </cell>
          <cell r="R26">
            <v>3609.0549999999998</v>
          </cell>
          <cell r="S26" t="str">
            <v>1502003051</v>
          </cell>
        </row>
        <row r="27">
          <cell r="B27">
            <v>15468160</v>
          </cell>
          <cell r="C27" t="str">
            <v>MRO1</v>
          </cell>
          <cell r="D27" t="str">
            <v>CELULA CARGA 200 KG 2,85MV/V</v>
          </cell>
          <cell r="E27" t="str">
            <v>PC</v>
          </cell>
          <cell r="F27" t="str">
            <v>TOLEDO</v>
          </cell>
          <cell r="G27" t="str">
            <v>ALBA TR02-200kg - 6090112</v>
          </cell>
          <cell r="H27">
            <v>4</v>
          </cell>
          <cell r="I27">
            <v>1788.3425</v>
          </cell>
          <cell r="J27">
            <v>7153.37</v>
          </cell>
          <cell r="K27" t="str">
            <v>Norma NFN-0015</v>
          </cell>
          <cell r="L27" t="str">
            <v>NFN-0015</v>
          </cell>
          <cell r="M27" t="str">
            <v>NFN-0015</v>
          </cell>
          <cell r="N27" t="str">
            <v>Pelotização</v>
          </cell>
          <cell r="O27"/>
          <cell r="P27" t="str">
            <v>41111500</v>
          </cell>
          <cell r="Q27" t="str">
            <v>Instrumentos de medição de peso</v>
          </cell>
          <cell r="R27">
            <v>1788.3425</v>
          </cell>
          <cell r="S27" t="str">
            <v>0201034061</v>
          </cell>
        </row>
        <row r="28">
          <cell r="B28">
            <v>15404511</v>
          </cell>
          <cell r="C28" t="str">
            <v>MRO1</v>
          </cell>
          <cell r="D28" t="str">
            <v>FILTRO JG COMPONENTE; APLICACAO: INVERSO</v>
          </cell>
          <cell r="E28" t="str">
            <v>PC</v>
          </cell>
          <cell r="F28" t="str">
            <v>ABB</v>
          </cell>
          <cell r="G28" t="str">
            <v>57893877</v>
          </cell>
          <cell r="H28">
            <v>6</v>
          </cell>
          <cell r="I28">
            <v>1132.9100000000001</v>
          </cell>
          <cell r="J28">
            <v>6797.4600000000009</v>
          </cell>
          <cell r="K28" t="str">
            <v>Norma NFN-0015</v>
          </cell>
          <cell r="L28" t="str">
            <v>NFN-0015</v>
          </cell>
          <cell r="M28" t="str">
            <v>NFN-0015</v>
          </cell>
          <cell r="N28" t="str">
            <v>Pelotização</v>
          </cell>
          <cell r="O28"/>
          <cell r="P28" t="str">
            <v>40161534A</v>
          </cell>
          <cell r="Q28" t="str">
            <v>Filtros</v>
          </cell>
          <cell r="R28">
            <v>1132.9100000000001</v>
          </cell>
          <cell r="S28" t="str">
            <v>1502003031</v>
          </cell>
        </row>
        <row r="29">
          <cell r="B29">
            <v>15340872</v>
          </cell>
          <cell r="C29" t="str">
            <v>MRO1</v>
          </cell>
          <cell r="D29" t="str">
            <v>MOTOREDUTOR 23,33 1:74RPM</v>
          </cell>
          <cell r="E29" t="str">
            <v>PC</v>
          </cell>
          <cell r="F29" t="str">
            <v>SEW</v>
          </cell>
          <cell r="G29" t="str">
            <v>SA67/TRE100M4BE2HR</v>
          </cell>
          <cell r="H29">
            <v>1</v>
          </cell>
          <cell r="I29">
            <v>6763.7</v>
          </cell>
          <cell r="J29">
            <v>6763.7</v>
          </cell>
          <cell r="K29" t="str">
            <v>Norma NFN-0015</v>
          </cell>
          <cell r="L29" t="str">
            <v>NFN-0015</v>
          </cell>
          <cell r="M29" t="str">
            <v>NFN-0015</v>
          </cell>
          <cell r="N29" t="str">
            <v>Pelotização</v>
          </cell>
          <cell r="O29"/>
          <cell r="P29" t="str">
            <v>26111551A</v>
          </cell>
          <cell r="Q29" t="str">
            <v>Redutor de velocidade</v>
          </cell>
          <cell r="R29">
            <v>6763.7</v>
          </cell>
          <cell r="S29" t="str">
            <v>0702112031</v>
          </cell>
        </row>
        <row r="30">
          <cell r="B30">
            <v>15299526</v>
          </cell>
          <cell r="C30" t="str">
            <v>MRO1</v>
          </cell>
          <cell r="D30" t="str">
            <v>TRANSMISSOR VIBRACAO SIMP 0-25MM/S</v>
          </cell>
          <cell r="E30" t="str">
            <v>PC</v>
          </cell>
          <cell r="F30" t="str">
            <v>VIBROCONTROL; VIBROCONTROL</v>
          </cell>
          <cell r="G30" t="str">
            <v>TV-100; TV-100 COM SAIDA LATERAL CONECTOR M8 E P</v>
          </cell>
          <cell r="H30">
            <v>3</v>
          </cell>
          <cell r="I30">
            <v>2210.71</v>
          </cell>
          <cell r="J30">
            <v>6632.13</v>
          </cell>
          <cell r="K30" t="str">
            <v>Norma NFN-0015</v>
          </cell>
          <cell r="L30" t="str">
            <v>NFN-0015</v>
          </cell>
          <cell r="M30" t="str">
            <v>NFN-0015</v>
          </cell>
          <cell r="N30" t="str">
            <v>Pelotização</v>
          </cell>
          <cell r="O30"/>
          <cell r="P30" t="str">
            <v>41111900</v>
          </cell>
          <cell r="Q30" t="str">
            <v>Instrumentos de indicação e registro</v>
          </cell>
          <cell r="R30">
            <v>2210.71</v>
          </cell>
          <cell r="S30" t="str">
            <v>0201025101</v>
          </cell>
        </row>
        <row r="31">
          <cell r="B31">
            <v>15292731</v>
          </cell>
          <cell r="C31" t="str">
            <v>MRO1</v>
          </cell>
          <cell r="D31" t="str">
            <v>IGBT P/INVERSOR FREQUENCI;082021 ROBICON</v>
          </cell>
          <cell r="E31" t="str">
            <v>PC</v>
          </cell>
          <cell r="F31" t="str">
            <v>ROBICON</v>
          </cell>
          <cell r="G31" t="str">
            <v>082021</v>
          </cell>
          <cell r="H31">
            <v>4</v>
          </cell>
          <cell r="I31">
            <v>1630.2</v>
          </cell>
          <cell r="J31">
            <v>6520.8</v>
          </cell>
          <cell r="K31" t="str">
            <v>Norma NFN-0015</v>
          </cell>
          <cell r="L31" t="str">
            <v>NFN-0015</v>
          </cell>
          <cell r="M31" t="str">
            <v>NFN-0015</v>
          </cell>
          <cell r="N31" t="str">
            <v>Pelotização</v>
          </cell>
          <cell r="O31"/>
          <cell r="P31" t="str">
            <v>39121732A</v>
          </cell>
          <cell r="Q31" t="str">
            <v>Material elétrico</v>
          </cell>
          <cell r="R31">
            <v>1630.2</v>
          </cell>
          <cell r="S31" t="str">
            <v>0201125041</v>
          </cell>
        </row>
        <row r="32">
          <cell r="B32">
            <v>15517660</v>
          </cell>
          <cell r="C32" t="str">
            <v>MRO1</v>
          </cell>
          <cell r="D32" t="str">
            <v>DISJUNTOR 600A TRIP</v>
          </cell>
          <cell r="E32" t="str">
            <v>PC</v>
          </cell>
          <cell r="F32" t="str">
            <v>HITACHI</v>
          </cell>
          <cell r="G32" t="str">
            <v>F600C</v>
          </cell>
          <cell r="H32">
            <v>1</v>
          </cell>
          <cell r="I32">
            <v>6456.1</v>
          </cell>
          <cell r="J32">
            <v>6456.1</v>
          </cell>
          <cell r="K32" t="str">
            <v>Norma NFN-0015</v>
          </cell>
          <cell r="L32" t="str">
            <v>NFN-0015</v>
          </cell>
          <cell r="M32" t="str">
            <v>NFN-0015</v>
          </cell>
          <cell r="N32" t="str">
            <v>Pelotização</v>
          </cell>
          <cell r="O32"/>
          <cell r="P32" t="str">
            <v>39121601</v>
          </cell>
          <cell r="Q32" t="str">
            <v>Disjuntores</v>
          </cell>
          <cell r="R32">
            <v>6456.1</v>
          </cell>
          <cell r="S32" t="str">
            <v>0201094071</v>
          </cell>
        </row>
        <row r="33">
          <cell r="B33">
            <v>15455393</v>
          </cell>
          <cell r="C33" t="str">
            <v>MRO1</v>
          </cell>
          <cell r="D33" t="str">
            <v>SELO ANTI VAZAMENTOM72-00022O000-FM</v>
          </cell>
          <cell r="E33" t="str">
            <v>PC</v>
          </cell>
          <cell r="F33" t="str">
            <v>TEGA</v>
          </cell>
          <cell r="G33" t="str">
            <v>M72-00022O000-FM</v>
          </cell>
          <cell r="H33">
            <v>469</v>
          </cell>
          <cell r="I33">
            <v>13.51</v>
          </cell>
          <cell r="J33">
            <v>6336.19</v>
          </cell>
          <cell r="K33" t="str">
            <v>Norma NFN-0015</v>
          </cell>
          <cell r="L33" t="str">
            <v>NFN-0015</v>
          </cell>
          <cell r="M33" t="str">
            <v>NFN-0015</v>
          </cell>
          <cell r="N33" t="str">
            <v>Pelotização</v>
          </cell>
          <cell r="O33"/>
          <cell r="P33" t="str">
            <v>20101720A</v>
          </cell>
          <cell r="Q33" t="str">
            <v>Peças de moinho</v>
          </cell>
          <cell r="R33">
            <v>13.51</v>
          </cell>
          <cell r="S33" t="str">
            <v>1801027011</v>
          </cell>
        </row>
        <row r="34">
          <cell r="B34">
            <v>15315542</v>
          </cell>
          <cell r="C34" t="str">
            <v>MRO1</v>
          </cell>
          <cell r="D34" t="str">
            <v>CUBO P/PRECIPITAD;59743 DF 09140215/9743</v>
          </cell>
          <cell r="E34" t="str">
            <v>PC</v>
          </cell>
          <cell r="F34" t="str">
            <v>FLS MILJO</v>
          </cell>
          <cell r="G34" t="str">
            <v>59743 DF 09140215/9743</v>
          </cell>
          <cell r="H34">
            <v>5</v>
          </cell>
          <cell r="I34">
            <v>1259.9280000000001</v>
          </cell>
          <cell r="J34">
            <v>6299.64</v>
          </cell>
          <cell r="K34" t="str">
            <v>Norma NFN-0015</v>
          </cell>
          <cell r="L34" t="str">
            <v>NFN-0015</v>
          </cell>
          <cell r="M34" t="str">
            <v>NFN-0015</v>
          </cell>
          <cell r="N34" t="str">
            <v>Pelotização</v>
          </cell>
          <cell r="O34"/>
          <cell r="P34" t="str">
            <v>40161526</v>
          </cell>
          <cell r="Q34" t="str">
            <v>Peças e acessórios de filtros</v>
          </cell>
          <cell r="R34">
            <v>1259.9280000000001</v>
          </cell>
          <cell r="S34" t="str">
            <v>0701022021</v>
          </cell>
        </row>
        <row r="35">
          <cell r="B35">
            <v>15248227</v>
          </cell>
          <cell r="C35" t="str">
            <v>MRO1</v>
          </cell>
          <cell r="D35" t="str">
            <v>CAPACITOR POTENCIA;NUMERO;JD1551 INDUCON</v>
          </cell>
          <cell r="E35" t="str">
            <v>PC</v>
          </cell>
          <cell r="F35" t="str">
            <v>INDUCON</v>
          </cell>
          <cell r="G35" t="str">
            <v>JD1551</v>
          </cell>
          <cell r="H35">
            <v>2</v>
          </cell>
          <cell r="I35">
            <v>3139.5949999999998</v>
          </cell>
          <cell r="J35">
            <v>6279.19</v>
          </cell>
          <cell r="K35" t="str">
            <v>Norma NFN-0015</v>
          </cell>
          <cell r="L35" t="str">
            <v>NFN-0015</v>
          </cell>
          <cell r="M35" t="str">
            <v>NFN-0015</v>
          </cell>
          <cell r="N35" t="str">
            <v>Pelotização</v>
          </cell>
          <cell r="O35"/>
          <cell r="P35" t="str">
            <v>39121014</v>
          </cell>
          <cell r="Q35" t="str">
            <v>Bancos de capacitor</v>
          </cell>
          <cell r="R35">
            <v>3139.5949999999998</v>
          </cell>
          <cell r="S35" t="str">
            <v>0702147051</v>
          </cell>
        </row>
        <row r="36">
          <cell r="B36">
            <v>15390764</v>
          </cell>
          <cell r="C36" t="str">
            <v>MRO1</v>
          </cell>
          <cell r="D36" t="str">
            <v>MODULO COMPONENTE; TI;S41Y7782/30 ALSTOM</v>
          </cell>
          <cell r="E36" t="str">
            <v>PC</v>
          </cell>
          <cell r="F36" t="str">
            <v>ALSTOM</v>
          </cell>
          <cell r="G36" t="str">
            <v>S41Y7782/30</v>
          </cell>
          <cell r="H36">
            <v>1</v>
          </cell>
          <cell r="I36">
            <v>6063.03</v>
          </cell>
          <cell r="J36">
            <v>6063.03</v>
          </cell>
          <cell r="K36" t="str">
            <v>Norma NFN-0015</v>
          </cell>
          <cell r="L36" t="str">
            <v>NFN-0015</v>
          </cell>
          <cell r="M36" t="str">
            <v>NFN-0015</v>
          </cell>
          <cell r="N36" t="str">
            <v>Pelotização</v>
          </cell>
          <cell r="O36"/>
          <cell r="P36" t="str">
            <v>32131000</v>
          </cell>
          <cell r="Q36" t="str">
            <v>Peças e insumos e acessórios de componentes eletrônicos</v>
          </cell>
          <cell r="R36">
            <v>6063.03</v>
          </cell>
          <cell r="S36" t="str">
            <v>1502006041</v>
          </cell>
        </row>
        <row r="37">
          <cell r="B37">
            <v>15505598</v>
          </cell>
          <cell r="C37" t="str">
            <v>MRO1</v>
          </cell>
          <cell r="D37" t="str">
            <v>RESISTOR COMPONENTE; A;HL000406P0007 ABB</v>
          </cell>
          <cell r="E37" t="str">
            <v>PC</v>
          </cell>
          <cell r="F37" t="str">
            <v>ABB</v>
          </cell>
          <cell r="G37" t="str">
            <v>HL000406P0007</v>
          </cell>
          <cell r="H37">
            <v>3</v>
          </cell>
          <cell r="I37">
            <v>1996.4266666666665</v>
          </cell>
          <cell r="J37">
            <v>5989.28</v>
          </cell>
          <cell r="K37" t="str">
            <v>Norma NFN-0015</v>
          </cell>
          <cell r="L37" t="str">
            <v>NFN-0015</v>
          </cell>
          <cell r="M37" t="str">
            <v>NFN-0015</v>
          </cell>
          <cell r="N37" t="str">
            <v>Pelotização</v>
          </cell>
          <cell r="O37"/>
          <cell r="P37" t="str">
            <v>32121619A</v>
          </cell>
          <cell r="Q37" t="str">
            <v>Banco de resistor</v>
          </cell>
          <cell r="R37">
            <v>1996.4266666666665</v>
          </cell>
          <cell r="S37" t="str">
            <v>0201023041</v>
          </cell>
        </row>
        <row r="38">
          <cell r="B38">
            <v>15297224</v>
          </cell>
          <cell r="C38" t="str">
            <v>MRO1</v>
          </cell>
          <cell r="D38" t="str">
            <v>CO;EH300 SK 826 401 AL ASEA BROWN BOVERI</v>
          </cell>
          <cell r="E38" t="str">
            <v>PC</v>
          </cell>
          <cell r="F38" t="str">
            <v>ABB</v>
          </cell>
          <cell r="G38" t="str">
            <v>EH300 SK 826 401 AL</v>
          </cell>
          <cell r="H38">
            <v>2</v>
          </cell>
          <cell r="I38">
            <v>2960</v>
          </cell>
          <cell r="J38">
            <v>5920</v>
          </cell>
          <cell r="K38" t="str">
            <v>Norma NFN-0015</v>
          </cell>
          <cell r="L38" t="str">
            <v>NFN-0015</v>
          </cell>
          <cell r="M38" t="str">
            <v>NFN-0015</v>
          </cell>
          <cell r="N38" t="str">
            <v>Pelotização</v>
          </cell>
          <cell r="O38"/>
          <cell r="P38" t="str">
            <v>39121732A</v>
          </cell>
          <cell r="Q38" t="str">
            <v>Material elétrico</v>
          </cell>
          <cell r="R38">
            <v>2960</v>
          </cell>
          <cell r="S38" t="str">
            <v>1502006021</v>
          </cell>
        </row>
        <row r="39">
          <cell r="B39">
            <v>15282679</v>
          </cell>
          <cell r="C39" t="str">
            <v>MRO1</v>
          </cell>
          <cell r="D39" t="str">
            <v>PROTECAO CO;PS 100/63-4200 HALLITE SEALS</v>
          </cell>
          <cell r="E39" t="str">
            <v>PC</v>
          </cell>
          <cell r="F39" t="str">
            <v>HALLITE SEAL</v>
          </cell>
          <cell r="G39" t="str">
            <v>PS 100/63-4200</v>
          </cell>
          <cell r="H39">
            <v>4</v>
          </cell>
          <cell r="I39">
            <v>1478.82</v>
          </cell>
          <cell r="J39">
            <v>5915.28</v>
          </cell>
          <cell r="K39" t="str">
            <v>Norma NFN-0015</v>
          </cell>
          <cell r="L39" t="str">
            <v>NFN-0015</v>
          </cell>
          <cell r="M39" t="str">
            <v>NFN-0015</v>
          </cell>
          <cell r="N39" t="str">
            <v>Pelotização</v>
          </cell>
          <cell r="O39"/>
          <cell r="P39" t="str">
            <v>27120000</v>
          </cell>
          <cell r="Q39" t="str">
            <v>Maquinário e equipamentos hidráulicos</v>
          </cell>
          <cell r="R39">
            <v>1478.82</v>
          </cell>
          <cell r="S39" t="str">
            <v>0102009041</v>
          </cell>
        </row>
        <row r="40">
          <cell r="B40">
            <v>15493523</v>
          </cell>
          <cell r="C40" t="str">
            <v>MRO1</v>
          </cell>
          <cell r="D40" t="str">
            <v>MODULO ELET ENTRADA DIG 120VCA/125VCC</v>
          </cell>
          <cell r="E40" t="str">
            <v>PC</v>
          </cell>
          <cell r="F40" t="str">
            <v>ROCKWELL; ALLEN BRADLE</v>
          </cell>
          <cell r="G40" t="str">
            <v>1771-IAD; 1771-IAD</v>
          </cell>
          <cell r="H40">
            <v>3</v>
          </cell>
          <cell r="I40">
            <v>1941.6333333333332</v>
          </cell>
          <cell r="J40">
            <v>5824.9</v>
          </cell>
          <cell r="K40" t="str">
            <v>Norma NFN-0015</v>
          </cell>
          <cell r="L40" t="str">
            <v>NFN-0015</v>
          </cell>
          <cell r="M40" t="str">
            <v>NFN-0015</v>
          </cell>
          <cell r="N40" t="str">
            <v>Pelotização</v>
          </cell>
          <cell r="O40"/>
          <cell r="P40" t="str">
            <v>32131000</v>
          </cell>
          <cell r="Q40" t="str">
            <v>Peças e insumos e acessórios de componentes eletrônicos</v>
          </cell>
          <cell r="R40">
            <v>1941.6333333333332</v>
          </cell>
          <cell r="S40" t="str">
            <v>1502001061</v>
          </cell>
        </row>
        <row r="41">
          <cell r="B41">
            <v>15347644</v>
          </cell>
          <cell r="C41" t="str">
            <v>MRO1</v>
          </cell>
          <cell r="D41" t="str">
            <v>MODULO ELET E/S 24VCC</v>
          </cell>
          <cell r="E41" t="str">
            <v>PC</v>
          </cell>
          <cell r="F41" t="str">
            <v>ABB; ABB</v>
          </cell>
          <cell r="G41" t="str">
            <v>3BSE028926R1; DP840</v>
          </cell>
          <cell r="H41">
            <v>1</v>
          </cell>
          <cell r="I41">
            <v>5789.29</v>
          </cell>
          <cell r="J41">
            <v>5789.29</v>
          </cell>
          <cell r="K41" t="str">
            <v>Norma NFN-0015</v>
          </cell>
          <cell r="L41" t="str">
            <v>NFN-0015</v>
          </cell>
          <cell r="M41" t="str">
            <v>NFN-0015</v>
          </cell>
          <cell r="N41" t="str">
            <v>Pelotização</v>
          </cell>
          <cell r="O41"/>
          <cell r="P41" t="str">
            <v>32131000</v>
          </cell>
          <cell r="Q41" t="str">
            <v>Peças e insumos e acessórios de componentes eletrônicos</v>
          </cell>
          <cell r="R41">
            <v>5789.29</v>
          </cell>
          <cell r="S41" t="str">
            <v>0201025041</v>
          </cell>
        </row>
        <row r="42">
          <cell r="B42">
            <v>15508859</v>
          </cell>
          <cell r="C42" t="str">
            <v>MRO1</v>
          </cell>
          <cell r="D42" t="str">
            <v>RELE TENSAO;FUNCAO SOB;PQ321 ALSTOM LTDA</v>
          </cell>
          <cell r="E42" t="str">
            <v>PC</v>
          </cell>
          <cell r="F42" t="str">
            <v>ALSTOM</v>
          </cell>
          <cell r="G42" t="str">
            <v>PQ321</v>
          </cell>
          <cell r="H42">
            <v>1</v>
          </cell>
          <cell r="I42">
            <v>5626.51</v>
          </cell>
          <cell r="J42">
            <v>5626.51</v>
          </cell>
          <cell r="K42" t="str">
            <v>Norma NFN-0015</v>
          </cell>
          <cell r="L42" t="str">
            <v>NFN-0015</v>
          </cell>
          <cell r="M42" t="str">
            <v>NFN-0015</v>
          </cell>
          <cell r="N42" t="str">
            <v>Pelotização</v>
          </cell>
          <cell r="O42"/>
          <cell r="P42" t="str">
            <v>39122325</v>
          </cell>
          <cell r="Q42" t="str">
            <v>Relé de aplicação geral</v>
          </cell>
          <cell r="R42">
            <v>5626.51</v>
          </cell>
          <cell r="S42" t="str">
            <v>1502004061</v>
          </cell>
        </row>
        <row r="43">
          <cell r="B43">
            <v>15253461</v>
          </cell>
          <cell r="C43" t="str">
            <v>MRO1</v>
          </cell>
          <cell r="D43" t="str">
            <v>MOTOR CA 200L 440V 15/45CV 6/2P B5</v>
          </cell>
          <cell r="E43" t="str">
            <v>PC</v>
          </cell>
          <cell r="F43" t="str">
            <v>WEG</v>
          </cell>
          <cell r="G43" t="str">
            <v>200L</v>
          </cell>
          <cell r="H43">
            <v>1</v>
          </cell>
          <cell r="I43">
            <v>5515.87</v>
          </cell>
          <cell r="J43">
            <v>5515.87</v>
          </cell>
          <cell r="K43" t="str">
            <v>Norma NFN-0015</v>
          </cell>
          <cell r="L43" t="str">
            <v>NFN-0015</v>
          </cell>
          <cell r="M43" t="str">
            <v>NFN-0015</v>
          </cell>
          <cell r="N43" t="str">
            <v>Pelotização</v>
          </cell>
          <cell r="O43"/>
          <cell r="P43" t="str">
            <v>26101517A</v>
          </cell>
          <cell r="Q43" t="str">
            <v>Motores elétricos</v>
          </cell>
          <cell r="R43">
            <v>5515.87</v>
          </cell>
          <cell r="S43" t="str">
            <v>0703020041</v>
          </cell>
        </row>
        <row r="44">
          <cell r="B44">
            <v>15323506</v>
          </cell>
          <cell r="C44" t="str">
            <v>MRO1</v>
          </cell>
          <cell r="D44" t="str">
            <v>MARTELO DESENHO-FLSMIDTH 2-080550</v>
          </cell>
          <cell r="E44" t="str">
            <v>PC</v>
          </cell>
          <cell r="F44" t="str">
            <v/>
          </cell>
          <cell r="G44" t="str">
            <v/>
          </cell>
          <cell r="H44">
            <v>21</v>
          </cell>
          <cell r="I44">
            <v>262.20809523809521</v>
          </cell>
          <cell r="J44">
            <v>5506.369999999999</v>
          </cell>
          <cell r="K44" t="str">
            <v>Norma NFN-0015</v>
          </cell>
          <cell r="L44" t="str">
            <v>NFN-0015</v>
          </cell>
          <cell r="M44" t="str">
            <v>NFN-0015</v>
          </cell>
          <cell r="N44" t="str">
            <v>Pelotização</v>
          </cell>
          <cell r="O44"/>
          <cell r="P44" t="str">
            <v>27110000</v>
          </cell>
          <cell r="Q44" t="str">
            <v>Ferramentas manuais</v>
          </cell>
          <cell r="R44">
            <v>262.20809523809521</v>
          </cell>
          <cell r="S44" t="str">
            <v>0702014041</v>
          </cell>
        </row>
        <row r="45">
          <cell r="B45">
            <v>15493781</v>
          </cell>
          <cell r="C45" t="str">
            <v>MRO1</v>
          </cell>
          <cell r="D45" t="str">
            <v>MODULO ELET SAIDA DIG 10-138VCA</v>
          </cell>
          <cell r="E45" t="str">
            <v>PC</v>
          </cell>
          <cell r="F45" t="str">
            <v>ALLEN BRADLE</v>
          </cell>
          <cell r="G45" t="str">
            <v>1771-OAD</v>
          </cell>
          <cell r="H45">
            <v>2</v>
          </cell>
          <cell r="I45">
            <v>2717.855</v>
          </cell>
          <cell r="J45">
            <v>5435.71</v>
          </cell>
          <cell r="K45" t="str">
            <v>Norma NFN-0015</v>
          </cell>
          <cell r="L45" t="str">
            <v>NFN-0015</v>
          </cell>
          <cell r="M45" t="str">
            <v>NFN-0015</v>
          </cell>
          <cell r="N45" t="str">
            <v>Pelotização</v>
          </cell>
          <cell r="O45"/>
          <cell r="P45" t="str">
            <v>32131000</v>
          </cell>
          <cell r="Q45" t="str">
            <v>Peças e insumos e acessórios de componentes eletrônicos</v>
          </cell>
          <cell r="R45">
            <v>2717.855</v>
          </cell>
          <cell r="S45" t="str">
            <v>1502007011</v>
          </cell>
        </row>
        <row r="46">
          <cell r="B46">
            <v>15508698</v>
          </cell>
          <cell r="C46" t="str">
            <v>MRO1</v>
          </cell>
          <cell r="D46" t="str">
            <v>RELE CORRENTE;FUNCAO S;PQ431 ALSTOM LTDA</v>
          </cell>
          <cell r="E46" t="str">
            <v>PC</v>
          </cell>
          <cell r="F46" t="str">
            <v>ALSTOM</v>
          </cell>
          <cell r="G46" t="str">
            <v>PQ431</v>
          </cell>
          <cell r="H46">
            <v>1</v>
          </cell>
          <cell r="I46">
            <v>5410.94</v>
          </cell>
          <cell r="J46">
            <v>5410.94</v>
          </cell>
          <cell r="K46" t="str">
            <v>Norma NFN-0015</v>
          </cell>
          <cell r="L46" t="str">
            <v>NFN-0015</v>
          </cell>
          <cell r="M46" t="str">
            <v>NFN-0015</v>
          </cell>
          <cell r="N46" t="str">
            <v>Pelotização</v>
          </cell>
          <cell r="O46"/>
          <cell r="P46" t="str">
            <v>39122325</v>
          </cell>
          <cell r="Q46" t="str">
            <v>Relé de aplicação geral</v>
          </cell>
          <cell r="R46">
            <v>5410.94</v>
          </cell>
          <cell r="S46" t="str">
            <v>1502004061</v>
          </cell>
        </row>
        <row r="47">
          <cell r="B47">
            <v>15292945</v>
          </cell>
          <cell r="C47" t="str">
            <v>MRO1</v>
          </cell>
          <cell r="D47" t="str">
            <v>PLACA COMPONENTE; TIP;460K78.01T ROBICON</v>
          </cell>
          <cell r="E47" t="str">
            <v>PC</v>
          </cell>
          <cell r="F47" t="str">
            <v>ROBICON</v>
          </cell>
          <cell r="G47" t="str">
            <v>460K78.01T</v>
          </cell>
          <cell r="H47">
            <v>1</v>
          </cell>
          <cell r="I47">
            <v>5407.61</v>
          </cell>
          <cell r="J47">
            <v>5407.61</v>
          </cell>
          <cell r="K47" t="str">
            <v>Norma NFN-0015</v>
          </cell>
          <cell r="L47" t="str">
            <v>NFN-0015</v>
          </cell>
          <cell r="M47" t="str">
            <v>NFN-0015</v>
          </cell>
          <cell r="N47" t="str">
            <v>Pelotização</v>
          </cell>
          <cell r="O47"/>
          <cell r="P47" t="str">
            <v>30102200</v>
          </cell>
          <cell r="Q47" t="str">
            <v>Chapas</v>
          </cell>
          <cell r="R47">
            <v>5407.61</v>
          </cell>
          <cell r="S47" t="str">
            <v>1502003021</v>
          </cell>
        </row>
        <row r="48">
          <cell r="B48">
            <v>15226527</v>
          </cell>
          <cell r="C48" t="str">
            <v>MRO1</v>
          </cell>
          <cell r="D48" t="str">
            <v>RESISTOR HL000406P0103 ABB</v>
          </cell>
          <cell r="E48" t="str">
            <v>PC</v>
          </cell>
          <cell r="F48" t="str">
            <v>ABB</v>
          </cell>
          <cell r="G48" t="str">
            <v>HL000406P0103</v>
          </cell>
          <cell r="H48">
            <v>5</v>
          </cell>
          <cell r="I48">
            <v>1058.386</v>
          </cell>
          <cell r="J48">
            <v>5291.93</v>
          </cell>
          <cell r="K48" t="str">
            <v>Norma NFN-0015</v>
          </cell>
          <cell r="L48" t="str">
            <v>NFN-0015</v>
          </cell>
          <cell r="M48" t="str">
            <v>NFN-0015</v>
          </cell>
          <cell r="N48" t="str">
            <v>Pelotização</v>
          </cell>
          <cell r="O48"/>
          <cell r="P48" t="str">
            <v>32121619A</v>
          </cell>
          <cell r="Q48" t="str">
            <v>Banco de resistor</v>
          </cell>
          <cell r="R48">
            <v>1058.386</v>
          </cell>
          <cell r="S48" t="str">
            <v>0201039071</v>
          </cell>
        </row>
        <row r="49">
          <cell r="B49">
            <v>15408895</v>
          </cell>
          <cell r="C49" t="str">
            <v>MRO1</v>
          </cell>
          <cell r="D49" t="str">
            <v>MODULO ELETR</v>
          </cell>
          <cell r="E49" t="str">
            <v>PC</v>
          </cell>
          <cell r="F49" t="str">
            <v>GE</v>
          </cell>
          <cell r="G49" t="str">
            <v>IC693PCM301</v>
          </cell>
          <cell r="H49">
            <v>1</v>
          </cell>
          <cell r="I49">
            <v>5279.87</v>
          </cell>
          <cell r="J49">
            <v>5279.87</v>
          </cell>
          <cell r="K49" t="str">
            <v>Norma NFN-0015</v>
          </cell>
          <cell r="L49" t="str">
            <v>NFN-0015</v>
          </cell>
          <cell r="M49" t="str">
            <v>NFN-0015</v>
          </cell>
          <cell r="N49" t="str">
            <v>Pelotização</v>
          </cell>
          <cell r="O49"/>
          <cell r="P49" t="str">
            <v>32131000</v>
          </cell>
          <cell r="Q49" t="str">
            <v>Peças e insumos e acessórios de componentes eletrônicos</v>
          </cell>
          <cell r="R49">
            <v>5279.87</v>
          </cell>
          <cell r="S49" t="str">
            <v>1501009071</v>
          </cell>
        </row>
        <row r="50">
          <cell r="B50">
            <v>15392079</v>
          </cell>
          <cell r="C50" t="str">
            <v>MRO1</v>
          </cell>
          <cell r="D50" t="str">
            <v>MODULO ELETR 5/24VCC</v>
          </cell>
          <cell r="E50" t="str">
            <v>PC</v>
          </cell>
          <cell r="F50" t="str">
            <v>ALLEN BRADLE; ROCKWELL</v>
          </cell>
          <cell r="G50" t="str">
            <v>1746-OX8; 1746-OX8</v>
          </cell>
          <cell r="H50">
            <v>5</v>
          </cell>
          <cell r="I50">
            <v>1043.6020000000001</v>
          </cell>
          <cell r="J50">
            <v>5218.01</v>
          </cell>
          <cell r="K50" t="str">
            <v>Norma NFN-0015</v>
          </cell>
          <cell r="L50" t="str">
            <v>NFN-0015</v>
          </cell>
          <cell r="M50" t="str">
            <v>NFN-0015</v>
          </cell>
          <cell r="N50" t="str">
            <v>Pelotização</v>
          </cell>
          <cell r="O50"/>
          <cell r="P50" t="str">
            <v>32131000</v>
          </cell>
          <cell r="Q50" t="str">
            <v>Peças e insumos e acessórios de componentes eletrônicos</v>
          </cell>
          <cell r="R50">
            <v>1043.6020000000001</v>
          </cell>
          <cell r="S50" t="str">
            <v>1502003041</v>
          </cell>
        </row>
        <row r="51">
          <cell r="B51">
            <v>15509502</v>
          </cell>
          <cell r="C51" t="str">
            <v>MRO1</v>
          </cell>
          <cell r="D51" t="str">
            <v>PLACA COMPONENTE;TIPO. E;200269-1 HORIBA</v>
          </cell>
          <cell r="E51" t="str">
            <v>PC</v>
          </cell>
          <cell r="F51" t="str">
            <v>HORIBA</v>
          </cell>
          <cell r="G51" t="str">
            <v>200269-1</v>
          </cell>
          <cell r="H51">
            <v>2</v>
          </cell>
          <cell r="I51">
            <v>2571.84</v>
          </cell>
          <cell r="J51">
            <v>5143.68</v>
          </cell>
          <cell r="K51" t="str">
            <v>Norma NFN-0015</v>
          </cell>
          <cell r="L51" t="str">
            <v>NFN-0015</v>
          </cell>
          <cell r="M51" t="str">
            <v>NFN-0015</v>
          </cell>
          <cell r="N51" t="str">
            <v>Pelotização</v>
          </cell>
          <cell r="O51"/>
          <cell r="P51" t="str">
            <v>32131000</v>
          </cell>
          <cell r="Q51" t="str">
            <v>Peças e insumos e acessórios de componentes eletrônicos</v>
          </cell>
          <cell r="R51">
            <v>2571.84</v>
          </cell>
          <cell r="S51" t="str">
            <v>1502002021</v>
          </cell>
        </row>
        <row r="52">
          <cell r="B52">
            <v>15304213</v>
          </cell>
          <cell r="C52" t="str">
            <v>MRO1</v>
          </cell>
          <cell r="D52" t="str">
            <v>MODULO ELETR</v>
          </cell>
          <cell r="E52" t="str">
            <v>PC</v>
          </cell>
          <cell r="F52" t="str">
            <v>ALLEN BRADLE; ROCKWELL</v>
          </cell>
          <cell r="G52" t="str">
            <v>1747-L531; 1747-L531</v>
          </cell>
          <cell r="H52">
            <v>4</v>
          </cell>
          <cell r="I52">
            <v>1283.645</v>
          </cell>
          <cell r="J52">
            <v>5134.58</v>
          </cell>
          <cell r="K52" t="str">
            <v>Norma NFN-0015</v>
          </cell>
          <cell r="L52" t="str">
            <v>NFN-0015</v>
          </cell>
          <cell r="M52" t="str">
            <v>NFN-0015</v>
          </cell>
          <cell r="N52" t="str">
            <v>Pelotização</v>
          </cell>
          <cell r="O52"/>
          <cell r="P52" t="str">
            <v>32131000</v>
          </cell>
          <cell r="Q52" t="str">
            <v>Peças e insumos e acessórios de componentes eletrônicos</v>
          </cell>
          <cell r="R52">
            <v>1283.645</v>
          </cell>
          <cell r="S52" t="str">
            <v>1507006021</v>
          </cell>
        </row>
        <row r="53">
          <cell r="B53">
            <v>15408903</v>
          </cell>
          <cell r="C53" t="str">
            <v>MRO1</v>
          </cell>
          <cell r="D53" t="str">
            <v>MODULO ELETR 24VCC</v>
          </cell>
          <cell r="E53" t="str">
            <v>PC</v>
          </cell>
          <cell r="F53" t="str">
            <v>GENERAL ELEC</v>
          </cell>
          <cell r="G53" t="str">
            <v>IC693ALG391</v>
          </cell>
          <cell r="H53">
            <v>3</v>
          </cell>
          <cell r="I53">
            <v>1683.14</v>
          </cell>
          <cell r="J53">
            <v>5049.42</v>
          </cell>
          <cell r="K53" t="str">
            <v>Norma NFN-0015</v>
          </cell>
          <cell r="L53" t="str">
            <v>NFN-0015</v>
          </cell>
          <cell r="M53" t="str">
            <v>NFN-0015</v>
          </cell>
          <cell r="N53" t="str">
            <v>Pelotização</v>
          </cell>
          <cell r="O53"/>
          <cell r="P53" t="str">
            <v>32131000</v>
          </cell>
          <cell r="Q53" t="str">
            <v>Peças e insumos e acessórios de componentes eletrônicos</v>
          </cell>
          <cell r="R53">
            <v>1683.14</v>
          </cell>
          <cell r="S53" t="str">
            <v>1501008021</v>
          </cell>
        </row>
        <row r="54">
          <cell r="B54">
            <v>15491143</v>
          </cell>
          <cell r="C54" t="str">
            <v>MRO1</v>
          </cell>
          <cell r="D54" t="str">
            <v>MODULO COMPONENTE; TIPO: C;MIR9124 SETHA</v>
          </cell>
          <cell r="E54" t="str">
            <v>PC</v>
          </cell>
          <cell r="F54" t="str">
            <v>SETHA</v>
          </cell>
          <cell r="G54" t="str">
            <v>MIR9124</v>
          </cell>
          <cell r="H54">
            <v>1</v>
          </cell>
          <cell r="I54">
            <v>4934.95</v>
          </cell>
          <cell r="J54">
            <v>4934.95</v>
          </cell>
          <cell r="K54" t="str">
            <v>Norma NFN-0015</v>
          </cell>
          <cell r="L54" t="str">
            <v>NFN-0015</v>
          </cell>
          <cell r="M54" t="str">
            <v>NFN-0015</v>
          </cell>
          <cell r="N54" t="str">
            <v>Pelotização</v>
          </cell>
          <cell r="O54"/>
          <cell r="P54" t="str">
            <v>43190000</v>
          </cell>
          <cell r="Q54" t="str">
            <v>Dispositivos e acessórios de comunicação</v>
          </cell>
          <cell r="R54">
            <v>4934.95</v>
          </cell>
          <cell r="S54" t="str">
            <v>0201112051</v>
          </cell>
        </row>
        <row r="55">
          <cell r="B55">
            <v>15197094</v>
          </cell>
          <cell r="C55" t="str">
            <v>MRO1</v>
          </cell>
          <cell r="D55" t="str">
            <v>GERADOR PULSOS ANGULAR 8508-TDA PABR</v>
          </cell>
          <cell r="E55" t="str">
            <v>PC</v>
          </cell>
          <cell r="F55" t="str">
            <v>PABR</v>
          </cell>
          <cell r="G55" t="str">
            <v>8508-TDA</v>
          </cell>
          <cell r="H55">
            <v>1</v>
          </cell>
          <cell r="I55">
            <v>4901.82</v>
          </cell>
          <cell r="J55">
            <v>4901.82</v>
          </cell>
          <cell r="K55" t="str">
            <v>Norma NFN-0015</v>
          </cell>
          <cell r="L55" t="str">
            <v>NFN-0015</v>
          </cell>
          <cell r="M55" t="str">
            <v>NFN-0015</v>
          </cell>
          <cell r="N55" t="str">
            <v>Pelotização</v>
          </cell>
          <cell r="O55"/>
          <cell r="P55" t="str">
            <v>26111614A</v>
          </cell>
          <cell r="Q55" t="str">
            <v>Geradores de energia</v>
          </cell>
          <cell r="R55">
            <v>4901.82</v>
          </cell>
          <cell r="S55" t="str">
            <v>0201063051</v>
          </cell>
        </row>
        <row r="56">
          <cell r="B56">
            <v>15438429</v>
          </cell>
          <cell r="C56" t="str">
            <v>MRO1</v>
          </cell>
          <cell r="D56" t="str">
            <v>ROLO TRANSP 3MM 280MM PARCAN METSO PIM I</v>
          </cell>
          <cell r="E56" t="str">
            <v>PC</v>
          </cell>
          <cell r="F56" t="str">
            <v>METSO MINERA; PIM; IMEPEL</v>
          </cell>
          <cell r="G56"/>
          <cell r="H56">
            <v>16</v>
          </cell>
          <cell r="I56">
            <v>305.12124999999997</v>
          </cell>
          <cell r="J56">
            <v>4881.9399999999996</v>
          </cell>
          <cell r="K56" t="str">
            <v>Norma NFN-0015</v>
          </cell>
          <cell r="L56" t="str">
            <v>NFN-0015</v>
          </cell>
          <cell r="M56" t="str">
            <v>NFN-0015</v>
          </cell>
          <cell r="N56" t="str">
            <v>Pelotização</v>
          </cell>
          <cell r="O56"/>
          <cell r="P56" t="str">
            <v>24101759A</v>
          </cell>
          <cell r="Q56" t="str">
            <v>Rolos alternativos</v>
          </cell>
          <cell r="R56">
            <v>305.12124999999997</v>
          </cell>
          <cell r="S56" t="str">
            <v>2101082011</v>
          </cell>
        </row>
        <row r="57">
          <cell r="B57">
            <v>15469450</v>
          </cell>
          <cell r="C57" t="str">
            <v>MRO1</v>
          </cell>
          <cell r="D57" t="str">
            <v>MODULO ELETR</v>
          </cell>
          <cell r="E57" t="str">
            <v>PC</v>
          </cell>
          <cell r="F57" t="str">
            <v>MODICON</v>
          </cell>
          <cell r="G57" t="str">
            <v>140-DDO84300</v>
          </cell>
          <cell r="H57">
            <v>1</v>
          </cell>
          <cell r="I57">
            <v>4859.22</v>
          </cell>
          <cell r="J57">
            <v>4859.22</v>
          </cell>
          <cell r="K57" t="str">
            <v>Norma NFN-0015</v>
          </cell>
          <cell r="L57" t="str">
            <v>NFN-0015</v>
          </cell>
          <cell r="M57" t="str">
            <v>NFN-0015</v>
          </cell>
          <cell r="N57" t="str">
            <v>Pelotização</v>
          </cell>
          <cell r="O57"/>
          <cell r="P57" t="str">
            <v>32131000</v>
          </cell>
          <cell r="Q57" t="str">
            <v>Peças e insumos e acessórios de componentes eletrônicos</v>
          </cell>
          <cell r="R57">
            <v>4859.22</v>
          </cell>
          <cell r="S57" t="str">
            <v>0201113111</v>
          </cell>
        </row>
        <row r="58">
          <cell r="B58">
            <v>15487626</v>
          </cell>
          <cell r="C58" t="str">
            <v>MRO1</v>
          </cell>
          <cell r="D58" t="str">
            <v>LAMPADA VAPOR MERCURIO HPL-N250 PHILIPS</v>
          </cell>
          <cell r="E58" t="str">
            <v>PC</v>
          </cell>
          <cell r="F58" t="str">
            <v>SYLVANIA; PHILIPS; GE</v>
          </cell>
          <cell r="G58" t="str">
            <v>VM250; HPL-N250; VM-250DX</v>
          </cell>
          <cell r="H58">
            <v>279</v>
          </cell>
          <cell r="I58">
            <v>16.887311827956992</v>
          </cell>
          <cell r="J58">
            <v>4711.5600000000004</v>
          </cell>
          <cell r="K58" t="str">
            <v>Norma NFN-0015</v>
          </cell>
          <cell r="L58" t="str">
            <v>NFN-0015</v>
          </cell>
          <cell r="M58" t="str">
            <v>NFN-0015</v>
          </cell>
          <cell r="N58" t="str">
            <v>Pelotização</v>
          </cell>
          <cell r="O58"/>
          <cell r="P58" t="str">
            <v>39121732A</v>
          </cell>
          <cell r="Q58" t="str">
            <v>Material elétrico</v>
          </cell>
          <cell r="R58">
            <v>16.887311827956992</v>
          </cell>
          <cell r="S58" t="str">
            <v>0701145011</v>
          </cell>
        </row>
        <row r="59">
          <cell r="B59">
            <v>15338146</v>
          </cell>
          <cell r="C59" t="str">
            <v>MRO1</v>
          </cell>
          <cell r="D59" t="str">
            <v>MODULO ELETR</v>
          </cell>
          <cell r="E59" t="str">
            <v>PC</v>
          </cell>
          <cell r="F59" t="str">
            <v>SCHNEIDER AU</v>
          </cell>
          <cell r="G59" t="str">
            <v>140XBP00600</v>
          </cell>
          <cell r="H59">
            <v>2</v>
          </cell>
          <cell r="I59">
            <v>2315.84</v>
          </cell>
          <cell r="J59">
            <v>4631.68</v>
          </cell>
          <cell r="K59" t="str">
            <v>Norma NFN-0015</v>
          </cell>
          <cell r="L59" t="str">
            <v>NFN-0015</v>
          </cell>
          <cell r="M59" t="str">
            <v>NFN-0015</v>
          </cell>
          <cell r="N59" t="str">
            <v>Pelotização</v>
          </cell>
          <cell r="O59"/>
          <cell r="P59" t="str">
            <v>32131000</v>
          </cell>
          <cell r="Q59" t="str">
            <v>Peças e insumos e acessórios de componentes eletrônicos</v>
          </cell>
          <cell r="R59">
            <v>2315.84</v>
          </cell>
          <cell r="S59" t="str">
            <v>1502002021</v>
          </cell>
        </row>
        <row r="60">
          <cell r="B60">
            <v>15458959</v>
          </cell>
          <cell r="C60" t="str">
            <v>MRO1</v>
          </cell>
          <cell r="D60" t="str">
            <v>MODULO ELET PROCESSO 24VCC</v>
          </cell>
          <cell r="E60" t="str">
            <v>PC</v>
          </cell>
          <cell r="F60" t="str">
            <v>SCHENCK</v>
          </cell>
          <cell r="G60" t="str">
            <v>VPB20100</v>
          </cell>
          <cell r="H60">
            <v>2</v>
          </cell>
          <cell r="I60">
            <v>2263.0300000000002</v>
          </cell>
          <cell r="J60">
            <v>4526.0600000000004</v>
          </cell>
          <cell r="K60" t="str">
            <v>Norma NFN-0015</v>
          </cell>
          <cell r="L60" t="str">
            <v>NFN-0015</v>
          </cell>
          <cell r="M60" t="str">
            <v>NFN-0015</v>
          </cell>
          <cell r="N60" t="str">
            <v>Pelotização</v>
          </cell>
          <cell r="O60"/>
          <cell r="P60" t="str">
            <v>32131000</v>
          </cell>
          <cell r="Q60" t="str">
            <v>Peças e insumos e acessórios de componentes eletrônicos</v>
          </cell>
          <cell r="R60">
            <v>2263.0300000000002</v>
          </cell>
          <cell r="S60" t="str">
            <v>0201115021</v>
          </cell>
        </row>
        <row r="61">
          <cell r="B61">
            <v>15392539</v>
          </cell>
          <cell r="C61" t="str">
            <v>MRO1</v>
          </cell>
          <cell r="D61" t="str">
            <v>FUSIVEL COMPONENTE; AP;S82028/240 ALSTOM</v>
          </cell>
          <cell r="E61" t="str">
            <v>PC</v>
          </cell>
          <cell r="F61" t="str">
            <v>ALSTOM</v>
          </cell>
          <cell r="G61" t="str">
            <v>S82028/240</v>
          </cell>
          <cell r="H61">
            <v>7</v>
          </cell>
          <cell r="I61">
            <v>633.49</v>
          </cell>
          <cell r="J61">
            <v>4434.43</v>
          </cell>
          <cell r="K61" t="str">
            <v>Norma NFN-0015</v>
          </cell>
          <cell r="L61" t="str">
            <v>NFN-0015</v>
          </cell>
          <cell r="M61" t="str">
            <v>NFN-0015</v>
          </cell>
          <cell r="N61" t="str">
            <v>Pelotização</v>
          </cell>
          <cell r="O61"/>
          <cell r="P61" t="str">
            <v>39121732A</v>
          </cell>
          <cell r="Q61" t="str">
            <v>Material elétrico</v>
          </cell>
          <cell r="R61">
            <v>633.49</v>
          </cell>
          <cell r="S61" t="str">
            <v>0000001335</v>
          </cell>
        </row>
        <row r="62">
          <cell r="B62">
            <v>15409922</v>
          </cell>
          <cell r="C62" t="str">
            <v>MRO1</v>
          </cell>
          <cell r="D62" t="str">
            <v>MODULO ELETR 5VCC</v>
          </cell>
          <cell r="E62" t="str">
            <v>PC</v>
          </cell>
          <cell r="F62" t="str">
            <v>ALLEN BRADLE</v>
          </cell>
          <cell r="G62" t="str">
            <v>1771-P4S</v>
          </cell>
          <cell r="H62">
            <v>6</v>
          </cell>
          <cell r="I62">
            <v>738.14333333333332</v>
          </cell>
          <cell r="J62">
            <v>4428.8599999999997</v>
          </cell>
          <cell r="K62" t="str">
            <v>Norma NFN-0015</v>
          </cell>
          <cell r="L62" t="str">
            <v>NFN-0015</v>
          </cell>
          <cell r="M62" t="str">
            <v>NFN-0015</v>
          </cell>
          <cell r="N62" t="str">
            <v>Pelotização</v>
          </cell>
          <cell r="O62"/>
          <cell r="P62" t="str">
            <v>32131000</v>
          </cell>
          <cell r="Q62" t="str">
            <v>Peças e insumos e acessórios de componentes eletrônicos</v>
          </cell>
          <cell r="R62">
            <v>738.14333333333332</v>
          </cell>
          <cell r="S62" t="str">
            <v>1502002041</v>
          </cell>
        </row>
        <row r="63">
          <cell r="B63">
            <v>15208709</v>
          </cell>
          <cell r="C63" t="str">
            <v>MRO1</v>
          </cell>
          <cell r="D63" t="str">
            <v>MODULO ELETR PAIN COMUN</v>
          </cell>
          <cell r="E63" t="str">
            <v>PC</v>
          </cell>
          <cell r="F63" t="str">
            <v>SCHENCK; SCHENCK</v>
          </cell>
          <cell r="G63" t="str">
            <v>VSE20100; .</v>
          </cell>
          <cell r="H63">
            <v>1</v>
          </cell>
          <cell r="I63">
            <v>4293.38</v>
          </cell>
          <cell r="J63">
            <v>4293.38</v>
          </cell>
          <cell r="K63" t="str">
            <v>Norma NFN-0015</v>
          </cell>
          <cell r="L63" t="str">
            <v>NFN-0015</v>
          </cell>
          <cell r="M63" t="str">
            <v>NFN-0015</v>
          </cell>
          <cell r="N63" t="str">
            <v>Pelotização</v>
          </cell>
          <cell r="O63"/>
          <cell r="P63" t="str">
            <v>32131000</v>
          </cell>
          <cell r="Q63" t="str">
            <v>Peças e insumos e acessórios de componentes eletrônicos</v>
          </cell>
          <cell r="R63">
            <v>4293.38</v>
          </cell>
          <cell r="S63" t="str">
            <v>0201045051</v>
          </cell>
        </row>
        <row r="64">
          <cell r="B64">
            <v>15442785</v>
          </cell>
          <cell r="C64" t="str">
            <v>MRO1</v>
          </cell>
          <cell r="D64" t="str">
            <v>CONECTOR ELET S/PINOS 250VCA 1,5MM2</v>
          </cell>
          <cell r="E64" t="str">
            <v>PC</v>
          </cell>
          <cell r="F64" t="str">
            <v>STECK</v>
          </cell>
          <cell r="G64" t="str">
            <v>S-9116</v>
          </cell>
          <cell r="H64">
            <v>44</v>
          </cell>
          <cell r="I64">
            <v>96.503181818181829</v>
          </cell>
          <cell r="J64">
            <v>4246.1400000000003</v>
          </cell>
          <cell r="K64" t="str">
            <v>Norma NFN-0015</v>
          </cell>
          <cell r="L64" t="str">
            <v>NFN-0015</v>
          </cell>
          <cell r="M64" t="str">
            <v>NFN-0015</v>
          </cell>
          <cell r="N64" t="str">
            <v>Pelotização</v>
          </cell>
          <cell r="O64"/>
          <cell r="P64" t="str">
            <v>26120000</v>
          </cell>
          <cell r="Q64" t="str">
            <v>Fios e cabos e conexões elétricas</v>
          </cell>
          <cell r="R64">
            <v>96.503181818181829</v>
          </cell>
          <cell r="S64" t="str">
            <v>0201052051</v>
          </cell>
        </row>
        <row r="65">
          <cell r="B65">
            <v>15200141</v>
          </cell>
          <cell r="C65" t="str">
            <v>MRO1</v>
          </cell>
          <cell r="D65" t="str">
            <v>RASPADOR CORREIA PU</v>
          </cell>
          <cell r="E65" t="str">
            <v>PC</v>
          </cell>
          <cell r="F65" t="str">
            <v>RASPER; RASPER</v>
          </cell>
          <cell r="G65" t="str">
            <v>PSR-010-072; .</v>
          </cell>
          <cell r="H65">
            <v>2</v>
          </cell>
          <cell r="I65">
            <v>2103.6849999999999</v>
          </cell>
          <cell r="J65">
            <v>4207.37</v>
          </cell>
          <cell r="K65" t="str">
            <v>Norma NFN-0015</v>
          </cell>
          <cell r="L65" t="str">
            <v>NFN-0015</v>
          </cell>
          <cell r="M65" t="str">
            <v>NFN-0015</v>
          </cell>
          <cell r="N65" t="str">
            <v>Pelotização</v>
          </cell>
          <cell r="O65"/>
          <cell r="P65" t="str">
            <v>24101741</v>
          </cell>
          <cell r="Q65" t="str">
            <v>Raspador de correia transportadora</v>
          </cell>
          <cell r="R65">
            <v>2103.6849999999999</v>
          </cell>
          <cell r="S65" t="str">
            <v>1101026011</v>
          </cell>
        </row>
        <row r="66">
          <cell r="B66">
            <v>15399477</v>
          </cell>
          <cell r="C66" t="str">
            <v>MRO1</v>
          </cell>
          <cell r="D66" t="str">
            <v>WAGO 091113 ROBICON</v>
          </cell>
          <cell r="E66" t="str">
            <v>PC</v>
          </cell>
          <cell r="F66" t="str">
            <v>ROBICON</v>
          </cell>
          <cell r="G66" t="str">
            <v>091113</v>
          </cell>
          <cell r="H66">
            <v>1</v>
          </cell>
          <cell r="I66">
            <v>4199.4799999999996</v>
          </cell>
          <cell r="J66">
            <v>4199.4799999999996</v>
          </cell>
          <cell r="K66" t="str">
            <v>Norma NFN-0015</v>
          </cell>
          <cell r="L66" t="str">
            <v>NFN-0015</v>
          </cell>
          <cell r="M66" t="str">
            <v>NFN-0015</v>
          </cell>
          <cell r="N66" t="str">
            <v>Pelotização</v>
          </cell>
          <cell r="O66"/>
          <cell r="P66" t="str">
            <v>39121732A</v>
          </cell>
          <cell r="Q66" t="str">
            <v>Material elétrico</v>
          </cell>
          <cell r="R66">
            <v>4199.4799999999996</v>
          </cell>
          <cell r="S66" t="str">
            <v>0201028021</v>
          </cell>
        </row>
        <row r="67">
          <cell r="B67">
            <v>15307083</v>
          </cell>
          <cell r="C67" t="str">
            <v>MRO1</v>
          </cell>
          <cell r="D67" t="str">
            <v>CAPACITOR COMPONENTE; A;3AFE09834851 ABB</v>
          </cell>
          <cell r="E67" t="str">
            <v>PC</v>
          </cell>
          <cell r="F67" t="str">
            <v>ABB</v>
          </cell>
          <cell r="G67" t="str">
            <v>3AFE09834851</v>
          </cell>
          <cell r="H67">
            <v>3</v>
          </cell>
          <cell r="I67">
            <v>1377.4933333333331</v>
          </cell>
          <cell r="J67">
            <v>4132.4799999999996</v>
          </cell>
          <cell r="K67" t="str">
            <v>Norma NFN-0015</v>
          </cell>
          <cell r="L67" t="str">
            <v>NFN-0015</v>
          </cell>
          <cell r="M67" t="str">
            <v>NFN-0015</v>
          </cell>
          <cell r="N67" t="str">
            <v>Pelotização</v>
          </cell>
          <cell r="O67"/>
          <cell r="P67" t="str">
            <v>39121014</v>
          </cell>
          <cell r="Q67" t="str">
            <v>Bancos de capacitor</v>
          </cell>
          <cell r="R67">
            <v>1377.4933333333331</v>
          </cell>
          <cell r="S67" t="str">
            <v>0201103011</v>
          </cell>
        </row>
        <row r="68">
          <cell r="B68">
            <v>15513708</v>
          </cell>
          <cell r="C68" t="str">
            <v>MRO1</v>
          </cell>
          <cell r="D68" t="str">
            <v>CPU COMPONENTE; APLICA;IC693CPU331 FANUC</v>
          </cell>
          <cell r="E68" t="str">
            <v>PC</v>
          </cell>
          <cell r="F68" t="str">
            <v>FANUC</v>
          </cell>
          <cell r="G68" t="str">
            <v>IC693CPU331</v>
          </cell>
          <cell r="H68">
            <v>1</v>
          </cell>
          <cell r="I68">
            <v>4108.07</v>
          </cell>
          <cell r="J68">
            <v>4108.07</v>
          </cell>
          <cell r="K68" t="str">
            <v>Norma NFN-0015</v>
          </cell>
          <cell r="L68" t="str">
            <v>NFN-0015</v>
          </cell>
          <cell r="M68" t="str">
            <v>NFN-0015</v>
          </cell>
          <cell r="N68" t="str">
            <v>Pelotização</v>
          </cell>
          <cell r="O68"/>
          <cell r="P68" t="str">
            <v>43210000</v>
          </cell>
          <cell r="Q68" t="str">
            <v>Computadores, servidores e acessórios de informática</v>
          </cell>
          <cell r="R68">
            <v>4108.07</v>
          </cell>
          <cell r="S68" t="str">
            <v>0201115141</v>
          </cell>
        </row>
        <row r="69">
          <cell r="B69">
            <v>15344116</v>
          </cell>
          <cell r="C69" t="str">
            <v>MRO1</v>
          </cell>
          <cell r="D69" t="str">
            <v>SENSOR PROX INDUT 10-30VCC</v>
          </cell>
          <cell r="E69" t="str">
            <v>PC</v>
          </cell>
          <cell r="F69" t="str">
            <v>TECNOTRON</v>
          </cell>
          <cell r="G69" t="str">
            <v>IS-10-30H-PR/XL</v>
          </cell>
          <cell r="H69">
            <v>53</v>
          </cell>
          <cell r="I69">
            <v>71.239999999999995</v>
          </cell>
          <cell r="J69">
            <v>3775.72</v>
          </cell>
          <cell r="K69" t="str">
            <v>Norma NFN-0015</v>
          </cell>
          <cell r="L69" t="str">
            <v>NFN-0015</v>
          </cell>
          <cell r="M69" t="str">
            <v>NFN-0015</v>
          </cell>
          <cell r="N69" t="str">
            <v>Pelotização</v>
          </cell>
          <cell r="O69"/>
          <cell r="P69" t="str">
            <v>41111600</v>
          </cell>
          <cell r="Q69" t="str">
            <v>Instrumentos medição comprimento espessura distância</v>
          </cell>
          <cell r="R69">
            <v>71.239999999999995</v>
          </cell>
          <cell r="S69" t="str">
            <v>0201057041</v>
          </cell>
        </row>
        <row r="70">
          <cell r="B70">
            <v>15403166</v>
          </cell>
          <cell r="C70" t="str">
            <v>MRO1</v>
          </cell>
          <cell r="D70" t="str">
            <v>MODULO ELETR</v>
          </cell>
          <cell r="E70" t="str">
            <v>PC</v>
          </cell>
          <cell r="F70" t="str">
            <v>ALLEN BRADLE; ROCKWELL</v>
          </cell>
          <cell r="G70" t="str">
            <v>1747-AIC; 1747-AIC</v>
          </cell>
          <cell r="H70">
            <v>3</v>
          </cell>
          <cell r="I70">
            <v>1249.1400000000001</v>
          </cell>
          <cell r="J70">
            <v>3747.42</v>
          </cell>
          <cell r="K70" t="str">
            <v>Norma NFN-0015</v>
          </cell>
          <cell r="L70" t="str">
            <v>NFN-0015</v>
          </cell>
          <cell r="M70" t="str">
            <v>NFN-0015</v>
          </cell>
          <cell r="N70" t="str">
            <v>Pelotização</v>
          </cell>
          <cell r="O70"/>
          <cell r="P70" t="str">
            <v>32131000</v>
          </cell>
          <cell r="Q70" t="str">
            <v>Peças e insumos e acessórios de componentes eletrônicos</v>
          </cell>
          <cell r="R70">
            <v>1249.1400000000001</v>
          </cell>
          <cell r="S70" t="str">
            <v>1501009071</v>
          </cell>
        </row>
        <row r="71">
          <cell r="B71">
            <v>15315681</v>
          </cell>
          <cell r="C71" t="str">
            <v>MRO1</v>
          </cell>
          <cell r="D71" t="str">
            <v>FUSIVEL COMPONENTE; APLICAC;09811605 ABB</v>
          </cell>
          <cell r="E71" t="str">
            <v>PC</v>
          </cell>
          <cell r="F71" t="str">
            <v>ABB</v>
          </cell>
          <cell r="G71" t="str">
            <v>09811605</v>
          </cell>
          <cell r="H71">
            <v>2</v>
          </cell>
          <cell r="I71">
            <v>1815.2049999999999</v>
          </cell>
          <cell r="J71">
            <v>3630.41</v>
          </cell>
          <cell r="K71" t="str">
            <v>Norma NFN-0015</v>
          </cell>
          <cell r="L71" t="str">
            <v>NFN-0015</v>
          </cell>
          <cell r="M71" t="str">
            <v>NFN-0015</v>
          </cell>
          <cell r="N71" t="str">
            <v>Pelotização</v>
          </cell>
          <cell r="O71"/>
          <cell r="P71" t="str">
            <v>39121732A</v>
          </cell>
          <cell r="Q71" t="str">
            <v>Material elétrico</v>
          </cell>
          <cell r="R71">
            <v>1815.2049999999999</v>
          </cell>
          <cell r="S71" t="str">
            <v>1507004041</v>
          </cell>
        </row>
        <row r="72">
          <cell r="B72">
            <v>15347782</v>
          </cell>
          <cell r="C72" t="str">
            <v>MRO1</v>
          </cell>
          <cell r="D72" t="str">
            <v>CHAVE;CM-25-A-FB-100L-E-H-R-B TECNOFLUID</v>
          </cell>
          <cell r="E72" t="str">
            <v>PC</v>
          </cell>
          <cell r="F72" t="str">
            <v>TECNOFLUID</v>
          </cell>
          <cell r="G72" t="str">
            <v>CM-25-A-FB-100L-E-H-R-B</v>
          </cell>
          <cell r="H72">
            <v>1</v>
          </cell>
          <cell r="I72">
            <v>3624.23</v>
          </cell>
          <cell r="J72">
            <v>3624.23</v>
          </cell>
          <cell r="K72" t="str">
            <v>Norma NFN-0015</v>
          </cell>
          <cell r="L72" t="str">
            <v>NFN-0015</v>
          </cell>
          <cell r="M72" t="str">
            <v>NFN-0015</v>
          </cell>
          <cell r="N72" t="str">
            <v>Pelotização</v>
          </cell>
          <cell r="O72"/>
          <cell r="P72" t="str">
            <v>39121732A</v>
          </cell>
          <cell r="Q72" t="str">
            <v>Material elétrico</v>
          </cell>
          <cell r="R72">
            <v>3624.23</v>
          </cell>
          <cell r="S72" t="str">
            <v>0202115131</v>
          </cell>
        </row>
        <row r="73">
          <cell r="B73">
            <v>15221459</v>
          </cell>
          <cell r="C73" t="str">
            <v>MRO1</v>
          </cell>
          <cell r="D73" t="str">
            <v>RELE TERMICO 0,2-0,4A 690VCA 1NA1NF</v>
          </cell>
          <cell r="E73" t="str">
            <v>PC</v>
          </cell>
          <cell r="F73" t="str">
            <v>HITACHI</v>
          </cell>
          <cell r="G73" t="str">
            <v>TR20-RTC 0,20-0,40A</v>
          </cell>
          <cell r="H73">
            <v>2</v>
          </cell>
          <cell r="I73">
            <v>1801.82</v>
          </cell>
          <cell r="J73">
            <v>3603.64</v>
          </cell>
          <cell r="K73" t="str">
            <v>Norma NFN-0015</v>
          </cell>
          <cell r="L73" t="str">
            <v>NFN-0015</v>
          </cell>
          <cell r="M73" t="str">
            <v>NFN-0015</v>
          </cell>
          <cell r="N73" t="str">
            <v>Pelotização</v>
          </cell>
          <cell r="O73"/>
          <cell r="P73" t="str">
            <v>39122325</v>
          </cell>
          <cell r="Q73" t="str">
            <v>Relé de aplicação geral</v>
          </cell>
          <cell r="R73">
            <v>1801.82</v>
          </cell>
          <cell r="S73" t="str">
            <v>1501004051</v>
          </cell>
        </row>
        <row r="74">
          <cell r="B74">
            <v>15307125</v>
          </cell>
          <cell r="C74" t="str">
            <v>MRO1</v>
          </cell>
          <cell r="D74" t="str">
            <v>RESISTOR 57422491 ABB</v>
          </cell>
          <cell r="E74" t="str">
            <v>PC</v>
          </cell>
          <cell r="F74" t="str">
            <v>ABB</v>
          </cell>
          <cell r="G74" t="str">
            <v>57422491</v>
          </cell>
          <cell r="H74">
            <v>1</v>
          </cell>
          <cell r="I74">
            <v>3481.4</v>
          </cell>
          <cell r="J74">
            <v>3481.4</v>
          </cell>
          <cell r="K74" t="str">
            <v>Norma NFN-0015</v>
          </cell>
          <cell r="L74" t="str">
            <v>NFN-0015</v>
          </cell>
          <cell r="M74" t="str">
            <v>NFN-0015</v>
          </cell>
          <cell r="N74" t="str">
            <v>Pelotização</v>
          </cell>
          <cell r="O74"/>
          <cell r="P74" t="str">
            <v>39121007</v>
          </cell>
          <cell r="Q74" t="str">
            <v>Conversores de frequência</v>
          </cell>
          <cell r="R74">
            <v>3481.4</v>
          </cell>
          <cell r="S74" t="str">
            <v>1507009031</v>
          </cell>
        </row>
        <row r="75">
          <cell r="B75">
            <v>15249354</v>
          </cell>
          <cell r="C75" t="str">
            <v>MRO1</v>
          </cell>
          <cell r="D75" t="str">
            <v>MODULO ELET AMPLIFICADOR ANALOGICO 24VCC</v>
          </cell>
          <cell r="E75" t="str">
            <v>PC</v>
          </cell>
          <cell r="F75" t="str">
            <v>BOSCH REXROT; BOSCH REXROT</v>
          </cell>
          <cell r="G75" t="str">
            <v>VT-VSPA-1-1X; R900033823</v>
          </cell>
          <cell r="H75">
            <v>1</v>
          </cell>
          <cell r="I75">
            <v>3375</v>
          </cell>
          <cell r="J75">
            <v>3375</v>
          </cell>
          <cell r="K75" t="str">
            <v>Norma NFN-0015</v>
          </cell>
          <cell r="L75" t="str">
            <v>NFN-0015</v>
          </cell>
          <cell r="M75" t="str">
            <v>NFN-0015</v>
          </cell>
          <cell r="N75" t="str">
            <v>Pelotização</v>
          </cell>
          <cell r="O75"/>
          <cell r="P75" t="str">
            <v>32131000</v>
          </cell>
          <cell r="Q75" t="str">
            <v>Peças e insumos e acessórios de componentes eletrônicos</v>
          </cell>
          <cell r="R75">
            <v>3375</v>
          </cell>
          <cell r="S75" t="str">
            <v>1508007041</v>
          </cell>
        </row>
        <row r="76">
          <cell r="B76">
            <v>15515936</v>
          </cell>
          <cell r="C76" t="str">
            <v>MRO1</v>
          </cell>
          <cell r="D76" t="str">
            <v>MODULO TIRISTOR SCR 340A 1600V</v>
          </cell>
          <cell r="E76" t="str">
            <v>PC</v>
          </cell>
          <cell r="F76" t="str">
            <v>SEMIKRON</v>
          </cell>
          <cell r="G76" t="str">
            <v>SKT340/16E</v>
          </cell>
          <cell r="H76">
            <v>14</v>
          </cell>
          <cell r="I76">
            <v>236.54999999999998</v>
          </cell>
          <cell r="J76">
            <v>3311.7</v>
          </cell>
          <cell r="K76" t="str">
            <v>Norma NFN-0015</v>
          </cell>
          <cell r="L76" t="str">
            <v>NFN-0015</v>
          </cell>
          <cell r="M76" t="str">
            <v>NFN-0015</v>
          </cell>
          <cell r="N76" t="str">
            <v>Pelotização</v>
          </cell>
          <cell r="O76"/>
          <cell r="P76" t="str">
            <v>32131000</v>
          </cell>
          <cell r="Q76" t="str">
            <v>Peças e insumos e acessórios de componentes eletrônicos</v>
          </cell>
          <cell r="R76">
            <v>236.54999999999998</v>
          </cell>
          <cell r="S76" t="str">
            <v>0201112031</v>
          </cell>
        </row>
        <row r="77">
          <cell r="B77">
            <v>15442742</v>
          </cell>
          <cell r="C77" t="str">
            <v>MRO1</v>
          </cell>
          <cell r="D77" t="str">
            <v>MODULO ELET BACKPLANE 24V</v>
          </cell>
          <cell r="E77" t="str">
            <v>PC</v>
          </cell>
          <cell r="F77" t="str">
            <v>ALLEN BRADLE; ROCKWELL</v>
          </cell>
          <cell r="G77" t="str">
            <v>1756-A17; 1756A17</v>
          </cell>
          <cell r="H77">
            <v>1</v>
          </cell>
          <cell r="I77">
            <v>3104.09</v>
          </cell>
          <cell r="J77">
            <v>3104.09</v>
          </cell>
          <cell r="K77" t="str">
            <v>Norma NFN-0015</v>
          </cell>
          <cell r="L77" t="str">
            <v>NFN-0015</v>
          </cell>
          <cell r="M77" t="str">
            <v>NFN-0015</v>
          </cell>
          <cell r="N77" t="str">
            <v>Pelotização</v>
          </cell>
          <cell r="O77"/>
          <cell r="P77" t="str">
            <v>32131000</v>
          </cell>
          <cell r="Q77" t="str">
            <v>Peças e insumos e acessórios de componentes eletrônicos</v>
          </cell>
          <cell r="R77">
            <v>3104.09</v>
          </cell>
          <cell r="S77" t="str">
            <v>0202045051</v>
          </cell>
        </row>
        <row r="78">
          <cell r="B78">
            <v>15245929</v>
          </cell>
          <cell r="C78" t="str">
            <v>MRO1</v>
          </cell>
          <cell r="D78" t="str">
            <v>SENSOR PRES 3BHL000749P0001 ABB</v>
          </cell>
          <cell r="E78" t="str">
            <v>PC</v>
          </cell>
          <cell r="F78" t="str">
            <v>ABB</v>
          </cell>
          <cell r="G78" t="str">
            <v>3BHL000749P0001</v>
          </cell>
          <cell r="H78">
            <v>1</v>
          </cell>
          <cell r="I78">
            <v>2939.14</v>
          </cell>
          <cell r="J78">
            <v>2939.14</v>
          </cell>
          <cell r="K78" t="str">
            <v>Norma NFN-0015</v>
          </cell>
          <cell r="L78" t="str">
            <v>NFN-0015</v>
          </cell>
          <cell r="M78" t="str">
            <v>NFN-0015</v>
          </cell>
          <cell r="N78" t="str">
            <v>Pelotização</v>
          </cell>
          <cell r="O78"/>
          <cell r="P78" t="str">
            <v>41112400</v>
          </cell>
          <cell r="Q78" t="str">
            <v>Instrumentos de medição e controle de pressão</v>
          </cell>
          <cell r="R78">
            <v>2939.14</v>
          </cell>
          <cell r="S78" t="str">
            <v>1502004041</v>
          </cell>
        </row>
        <row r="79">
          <cell r="B79">
            <v>15343551</v>
          </cell>
          <cell r="C79" t="str">
            <v>MRO1</v>
          </cell>
          <cell r="D79" t="str">
            <v>CELULA CARGA 10 T 2 MV/V +/-0,2%</v>
          </cell>
          <cell r="E79" t="str">
            <v>PC</v>
          </cell>
          <cell r="F79" t="str">
            <v>SCHENCK; SCHENCK</v>
          </cell>
          <cell r="G79" t="str">
            <v>RTN-10T-C3; D726176-02</v>
          </cell>
          <cell r="H79">
            <v>1</v>
          </cell>
          <cell r="I79">
            <v>2889.72</v>
          </cell>
          <cell r="J79">
            <v>2889.72</v>
          </cell>
          <cell r="K79" t="str">
            <v>Norma NFN-0015</v>
          </cell>
          <cell r="L79" t="str">
            <v>NFN-0015</v>
          </cell>
          <cell r="M79" t="str">
            <v>NFN-0015</v>
          </cell>
          <cell r="N79" t="str">
            <v>Pelotização</v>
          </cell>
          <cell r="O79"/>
          <cell r="P79" t="str">
            <v>41112100</v>
          </cell>
          <cell r="Q79" t="str">
            <v>Transdutores</v>
          </cell>
          <cell r="R79">
            <v>2889.72</v>
          </cell>
          <cell r="S79" t="str">
            <v>0201050041</v>
          </cell>
        </row>
        <row r="80">
          <cell r="B80">
            <v>15399558</v>
          </cell>
          <cell r="C80" t="str">
            <v>MRO1</v>
          </cell>
          <cell r="D80" t="str">
            <v>WAGO 091539 ROBICON</v>
          </cell>
          <cell r="E80" t="str">
            <v>PC</v>
          </cell>
          <cell r="F80" t="str">
            <v>ROBICON</v>
          </cell>
          <cell r="G80" t="str">
            <v>091539</v>
          </cell>
          <cell r="H80">
            <v>1</v>
          </cell>
          <cell r="I80">
            <v>2840.89</v>
          </cell>
          <cell r="J80">
            <v>2840.89</v>
          </cell>
          <cell r="K80" t="str">
            <v>Norma NFN-0015</v>
          </cell>
          <cell r="L80" t="str">
            <v>NFN-0015</v>
          </cell>
          <cell r="M80" t="str">
            <v>NFN-0015</v>
          </cell>
          <cell r="N80" t="str">
            <v>Pelotização</v>
          </cell>
          <cell r="O80"/>
          <cell r="P80" t="str">
            <v>39121732A</v>
          </cell>
          <cell r="Q80" t="str">
            <v>Material elétrico</v>
          </cell>
          <cell r="R80">
            <v>2840.89</v>
          </cell>
          <cell r="S80" t="str">
            <v>0201089021</v>
          </cell>
        </row>
        <row r="81">
          <cell r="B81">
            <v>15291274</v>
          </cell>
          <cell r="C81" t="str">
            <v>MRO1</v>
          </cell>
          <cell r="D81" t="str">
            <v>ROLO TRANSP 4,75MM 406MM PARCAN METSO PI</v>
          </cell>
          <cell r="E81" t="str">
            <v>PC</v>
          </cell>
          <cell r="F81" t="str">
            <v>PIM; IMECAP; METSO MINERA</v>
          </cell>
          <cell r="G81"/>
          <cell r="H81">
            <v>6</v>
          </cell>
          <cell r="I81">
            <v>472.2</v>
          </cell>
          <cell r="J81">
            <v>2833.2</v>
          </cell>
          <cell r="K81" t="str">
            <v>Norma NFN-0015</v>
          </cell>
          <cell r="L81" t="str">
            <v>NFN-0015</v>
          </cell>
          <cell r="M81" t="str">
            <v>NFN-0015</v>
          </cell>
          <cell r="N81" t="str">
            <v>Pelotização</v>
          </cell>
          <cell r="O81"/>
          <cell r="P81" t="str">
            <v>24101759A</v>
          </cell>
          <cell r="Q81" t="str">
            <v>Rolos alternativos</v>
          </cell>
          <cell r="R81">
            <v>472.2</v>
          </cell>
          <cell r="S81" t="str">
            <v>2102041041</v>
          </cell>
        </row>
        <row r="82">
          <cell r="B82">
            <v>15427457</v>
          </cell>
          <cell r="C82" t="str">
            <v>MRO1</v>
          </cell>
          <cell r="D82" t="str">
            <v>REGUA APERTO CENTRALBR051959-4</v>
          </cell>
          <cell r="E82" t="str">
            <v>PC</v>
          </cell>
          <cell r="F82" t="str">
            <v>SCHENCK PROC</v>
          </cell>
          <cell r="G82" t="str">
            <v>BR051959-4</v>
          </cell>
          <cell r="H82">
            <v>3</v>
          </cell>
          <cell r="I82">
            <v>871.98333333333323</v>
          </cell>
          <cell r="J82">
            <v>2615.9499999999998</v>
          </cell>
          <cell r="K82" t="str">
            <v>Norma NFN-0015</v>
          </cell>
          <cell r="L82" t="str">
            <v>NFN-0015</v>
          </cell>
          <cell r="M82" t="str">
            <v>NFN-0015</v>
          </cell>
          <cell r="N82" t="str">
            <v>Pelotização</v>
          </cell>
          <cell r="O82"/>
          <cell r="P82" t="str">
            <v>20101622A</v>
          </cell>
          <cell r="Q82" t="str">
            <v>Peças e acessórios de peneiras</v>
          </cell>
          <cell r="R82">
            <v>871.98333333333323</v>
          </cell>
          <cell r="S82" t="str">
            <v>2501022011</v>
          </cell>
        </row>
        <row r="83">
          <cell r="B83">
            <v>15219836</v>
          </cell>
          <cell r="C83" t="str">
            <v>MRO1</v>
          </cell>
          <cell r="D83" t="str">
            <v>DENTE ...IT 102/103 DESENHO VALE</v>
          </cell>
          <cell r="E83" t="str">
            <v>PC</v>
          </cell>
          <cell r="F83" t="str">
            <v/>
          </cell>
          <cell r="G83" t="str">
            <v/>
          </cell>
          <cell r="H83">
            <v>4</v>
          </cell>
          <cell r="I83">
            <v>633.99249999999995</v>
          </cell>
          <cell r="J83">
            <v>2535.9699999999998</v>
          </cell>
          <cell r="K83" t="str">
            <v>Norma NFN-0015</v>
          </cell>
          <cell r="L83" t="str">
            <v>NFN-0015</v>
          </cell>
          <cell r="M83" t="str">
            <v>NFN-0015</v>
          </cell>
          <cell r="N83" t="str">
            <v>Pelotização</v>
          </cell>
          <cell r="O83"/>
          <cell r="P83" t="str">
            <v>24101664A</v>
          </cell>
          <cell r="Q83" t="str">
            <v>Peças acessórios equipamentos carregamento elevação</v>
          </cell>
          <cell r="R83">
            <v>633.99249999999995</v>
          </cell>
          <cell r="S83" t="str">
            <v>0702112051</v>
          </cell>
        </row>
        <row r="84">
          <cell r="B84">
            <v>15324828</v>
          </cell>
          <cell r="C84" t="str">
            <v>MRO1</v>
          </cell>
          <cell r="D84" t="str">
            <v>JANELA DESENHO-FLS MILJO 1-120767</v>
          </cell>
          <cell r="E84" t="str">
            <v>JG</v>
          </cell>
          <cell r="F84" t="str">
            <v/>
          </cell>
          <cell r="G84" t="str">
            <v/>
          </cell>
          <cell r="H84">
            <v>1</v>
          </cell>
          <cell r="I84">
            <v>2441.1799999999998</v>
          </cell>
          <cell r="J84">
            <v>2441.1799999999998</v>
          </cell>
          <cell r="K84" t="str">
            <v>Norma NFN-0015</v>
          </cell>
          <cell r="L84" t="str">
            <v>NFN-0015</v>
          </cell>
          <cell r="M84" t="str">
            <v>NFN-0015</v>
          </cell>
          <cell r="N84" t="str">
            <v>Pelotização</v>
          </cell>
          <cell r="O84"/>
          <cell r="P84" t="str">
            <v>30171700</v>
          </cell>
          <cell r="Q84" t="str">
            <v>Produtos de vidro</v>
          </cell>
          <cell r="R84">
            <v>2441.1799999999998</v>
          </cell>
          <cell r="S84" t="str">
            <v>0703118041</v>
          </cell>
        </row>
        <row r="85">
          <cell r="B85">
            <v>15351538</v>
          </cell>
          <cell r="C85" t="str">
            <v>MRO1</v>
          </cell>
          <cell r="D85" t="str">
            <v>MODULO 1746-OW16 ROCKWELL</v>
          </cell>
          <cell r="E85" t="str">
            <v>PC</v>
          </cell>
          <cell r="F85" t="str">
            <v>ALLEN BRADLE; ROCKWELL</v>
          </cell>
          <cell r="G85" t="str">
            <v>1746-OW16; 1746-OW16</v>
          </cell>
          <cell r="H85">
            <v>3</v>
          </cell>
          <cell r="I85">
            <v>808.1</v>
          </cell>
          <cell r="J85">
            <v>2424.3000000000002</v>
          </cell>
          <cell r="K85" t="str">
            <v>Norma NFN-0015</v>
          </cell>
          <cell r="L85" t="str">
            <v>NFN-0015</v>
          </cell>
          <cell r="M85" t="str">
            <v>NFN-0015</v>
          </cell>
          <cell r="N85" t="str">
            <v>Pelotização</v>
          </cell>
          <cell r="O85"/>
          <cell r="P85" t="str">
            <v>25175102B</v>
          </cell>
          <cell r="Q85" t="str">
            <v>Peças e acessórios de veículo pesado</v>
          </cell>
          <cell r="R85">
            <v>808.1</v>
          </cell>
          <cell r="S85" t="str">
            <v>1507008051</v>
          </cell>
        </row>
        <row r="86">
          <cell r="B86">
            <v>15290005</v>
          </cell>
          <cell r="C86" t="str">
            <v>MRO1</v>
          </cell>
          <cell r="D86" t="str">
            <v>CHAPA APOIO ROLOS822A-55-10014 IT.1</v>
          </cell>
          <cell r="E86" t="str">
            <v>JG</v>
          </cell>
          <cell r="F86" t="str">
            <v>KHD</v>
          </cell>
          <cell r="G86" t="str">
            <v>4751 3659</v>
          </cell>
          <cell r="H86">
            <v>12</v>
          </cell>
          <cell r="I86">
            <v>196.01999999999998</v>
          </cell>
          <cell r="J86">
            <v>2352.2399999999998</v>
          </cell>
          <cell r="K86" t="str">
            <v>Norma NFN-0015</v>
          </cell>
          <cell r="L86" t="str">
            <v>NFN-0015</v>
          </cell>
          <cell r="M86" t="str">
            <v>NFN-0015</v>
          </cell>
          <cell r="N86" t="str">
            <v>Pelotização</v>
          </cell>
          <cell r="O86"/>
          <cell r="P86" t="str">
            <v>30102200</v>
          </cell>
          <cell r="Q86" t="str">
            <v>Chapas</v>
          </cell>
          <cell r="R86">
            <v>196.01999999999998</v>
          </cell>
          <cell r="S86" t="str">
            <v>0201083091</v>
          </cell>
        </row>
        <row r="87">
          <cell r="B87">
            <v>15515665</v>
          </cell>
          <cell r="C87" t="str">
            <v>MRO1</v>
          </cell>
          <cell r="D87" t="str">
            <v>MODULO 1746-OA16 ALLEN BRADLEY</v>
          </cell>
          <cell r="E87" t="str">
            <v>PC</v>
          </cell>
          <cell r="F87" t="str">
            <v>ALLEN BRADLE; ROCKWELL</v>
          </cell>
          <cell r="G87" t="str">
            <v>1746-OA16; 1746-OA16</v>
          </cell>
          <cell r="H87">
            <v>3</v>
          </cell>
          <cell r="I87">
            <v>780.67333333333329</v>
          </cell>
          <cell r="J87">
            <v>2342.02</v>
          </cell>
          <cell r="K87" t="str">
            <v>Norma NFN-0015</v>
          </cell>
          <cell r="L87" t="str">
            <v>NFN-0015</v>
          </cell>
          <cell r="M87" t="str">
            <v>NFN-0015</v>
          </cell>
          <cell r="N87" t="str">
            <v>Pelotização</v>
          </cell>
          <cell r="O87"/>
          <cell r="P87" t="str">
            <v>25175102B</v>
          </cell>
          <cell r="Q87" t="str">
            <v>Peças e acessórios de veículo pesado</v>
          </cell>
          <cell r="R87">
            <v>780.67333333333329</v>
          </cell>
          <cell r="S87" t="str">
            <v>1502010051</v>
          </cell>
        </row>
        <row r="88">
          <cell r="B88">
            <v>15485231</v>
          </cell>
          <cell r="C88" t="str">
            <v>MRO1</v>
          </cell>
          <cell r="D88" t="str">
            <v>MODULO ELET 24V</v>
          </cell>
          <cell r="E88" t="str">
            <v>PC</v>
          </cell>
          <cell r="F88" t="str">
            <v>ABB; ABB</v>
          </cell>
          <cell r="G88" t="str">
            <v>3BSE008538R1; TB807</v>
          </cell>
          <cell r="H88">
            <v>9</v>
          </cell>
          <cell r="I88">
            <v>255.60999999999999</v>
          </cell>
          <cell r="J88">
            <v>2300.4899999999998</v>
          </cell>
          <cell r="K88" t="str">
            <v>Norma NFN-0015</v>
          </cell>
          <cell r="L88" t="str">
            <v>NFN-0015</v>
          </cell>
          <cell r="M88" t="str">
            <v>NFN-0015</v>
          </cell>
          <cell r="N88" t="str">
            <v>Pelotização</v>
          </cell>
          <cell r="O88"/>
          <cell r="P88" t="str">
            <v>32131000</v>
          </cell>
          <cell r="Q88" t="str">
            <v>Peças e insumos e acessórios de componentes eletrônicos</v>
          </cell>
          <cell r="R88">
            <v>255.60999999999999</v>
          </cell>
          <cell r="S88" t="str">
            <v>0201015051</v>
          </cell>
        </row>
        <row r="89">
          <cell r="B89">
            <v>15496574</v>
          </cell>
          <cell r="C89" t="str">
            <v>MRO1</v>
          </cell>
          <cell r="D89" t="str">
            <v>FONTE COMPONENTE; TIPO: AL;90103 ROBICON</v>
          </cell>
          <cell r="E89" t="str">
            <v>PC</v>
          </cell>
          <cell r="F89" t="str">
            <v>ROBICON</v>
          </cell>
          <cell r="G89" t="str">
            <v>90103</v>
          </cell>
          <cell r="H89">
            <v>1</v>
          </cell>
          <cell r="I89">
            <v>2298.46</v>
          </cell>
          <cell r="J89">
            <v>2298.46</v>
          </cell>
          <cell r="K89" t="str">
            <v>Norma NFN-0015</v>
          </cell>
          <cell r="L89" t="str">
            <v>NFN-0015</v>
          </cell>
          <cell r="M89" t="str">
            <v>NFN-0015</v>
          </cell>
          <cell r="N89" t="str">
            <v>Pelotização</v>
          </cell>
          <cell r="O89"/>
          <cell r="P89" t="str">
            <v>32131000</v>
          </cell>
          <cell r="Q89" t="str">
            <v>Peças e insumos e acessórios de componentes eletrônicos</v>
          </cell>
          <cell r="R89">
            <v>2298.46</v>
          </cell>
          <cell r="S89" t="str">
            <v>0201084021</v>
          </cell>
        </row>
        <row r="90">
          <cell r="B90">
            <v>15289343</v>
          </cell>
          <cell r="C90" t="str">
            <v>MRO1</v>
          </cell>
          <cell r="D90" t="str">
            <v>VALVULA SEG 1/4POL 180BAR</v>
          </cell>
          <cell r="E90" t="str">
            <v>PC</v>
          </cell>
          <cell r="F90" t="str">
            <v>EXIMPORT</v>
          </cell>
          <cell r="G90" t="str">
            <v>598000013</v>
          </cell>
          <cell r="H90">
            <v>9</v>
          </cell>
          <cell r="I90">
            <v>255.33777777777777</v>
          </cell>
          <cell r="J90">
            <v>2298.04</v>
          </cell>
          <cell r="K90" t="str">
            <v>Norma NFN-0015</v>
          </cell>
          <cell r="L90" t="str">
            <v>NFN-0015</v>
          </cell>
          <cell r="M90" t="str">
            <v>NFN-0015</v>
          </cell>
          <cell r="N90" t="str">
            <v>Pelotização</v>
          </cell>
          <cell r="O90"/>
          <cell r="P90" t="str">
            <v>40141660A</v>
          </cell>
          <cell r="Q90" t="str">
            <v>Válvulas</v>
          </cell>
          <cell r="R90">
            <v>255.33777777777777</v>
          </cell>
          <cell r="S90" t="str">
            <v>0201095061</v>
          </cell>
        </row>
        <row r="91">
          <cell r="B91">
            <v>15436558</v>
          </cell>
          <cell r="C91" t="str">
            <v>MRO1</v>
          </cell>
          <cell r="D91" t="str">
            <v>MODULO ELETR 24VCC</v>
          </cell>
          <cell r="E91" t="str">
            <v>PC</v>
          </cell>
          <cell r="F91" t="str">
            <v>GE-FANUC AUT; GE FANUC; GE FANUC</v>
          </cell>
          <cell r="G91" t="str">
            <v>IC300OCS200G; IC300OCS200G; HE500OCS210</v>
          </cell>
          <cell r="H91">
            <v>1</v>
          </cell>
          <cell r="I91">
            <v>2253.12</v>
          </cell>
          <cell r="J91">
            <v>2253.12</v>
          </cell>
          <cell r="K91" t="str">
            <v>Norma NFN-0015</v>
          </cell>
          <cell r="L91" t="str">
            <v>NFN-0015</v>
          </cell>
          <cell r="M91" t="str">
            <v>NFN-0015</v>
          </cell>
          <cell r="N91" t="str">
            <v>Pelotização</v>
          </cell>
          <cell r="O91"/>
          <cell r="P91" t="str">
            <v>32131000</v>
          </cell>
          <cell r="Q91" t="str">
            <v>Peças e insumos e acessórios de componentes eletrônicos</v>
          </cell>
          <cell r="R91">
            <v>2253.12</v>
          </cell>
          <cell r="S91" t="str">
            <v>1502001041</v>
          </cell>
        </row>
        <row r="92">
          <cell r="B92">
            <v>15496222</v>
          </cell>
          <cell r="C92" t="str">
            <v>MRO1</v>
          </cell>
          <cell r="D92" t="str">
            <v>ANEL O 0663 2106 98 ATLAS COPCO</v>
          </cell>
          <cell r="E92" t="str">
            <v>PC</v>
          </cell>
          <cell r="F92" t="str">
            <v>ATLAS COPCO</v>
          </cell>
          <cell r="G92" t="str">
            <v>0663 2106 98</v>
          </cell>
          <cell r="H92">
            <v>4</v>
          </cell>
          <cell r="I92">
            <v>553.46749999999997</v>
          </cell>
          <cell r="J92">
            <v>2213.87</v>
          </cell>
          <cell r="K92" t="str">
            <v>Norma NFN-0015</v>
          </cell>
          <cell r="L92" t="str">
            <v>NFN-0015</v>
          </cell>
          <cell r="M92" t="str">
            <v>NFN-0015</v>
          </cell>
          <cell r="N92" t="str">
            <v>Pelotização</v>
          </cell>
          <cell r="O92"/>
          <cell r="P92" t="str">
            <v>40151800</v>
          </cell>
          <cell r="Q92" t="str">
            <v>Peças e acessórios de compressores</v>
          </cell>
          <cell r="R92">
            <v>553.46749999999997</v>
          </cell>
          <cell r="S92" t="str">
            <v>0201124111</v>
          </cell>
        </row>
        <row r="93">
          <cell r="B93">
            <v>15381563</v>
          </cell>
          <cell r="C93" t="str">
            <v>MRO1</v>
          </cell>
          <cell r="D93" t="str">
            <v>PARTES E PECAS EQUIP DIVERSOS; NOME DO I</v>
          </cell>
          <cell r="E93" t="str">
            <v>PC</v>
          </cell>
          <cell r="F93" t="str">
            <v/>
          </cell>
          <cell r="G93" t="str">
            <v/>
          </cell>
          <cell r="H93">
            <v>2</v>
          </cell>
          <cell r="I93">
            <v>997.88</v>
          </cell>
          <cell r="J93">
            <v>1995.76</v>
          </cell>
          <cell r="K93" t="str">
            <v>Norma NFN-0015</v>
          </cell>
          <cell r="L93" t="str">
            <v>NFN-0015</v>
          </cell>
          <cell r="M93" t="str">
            <v>NFN-0015</v>
          </cell>
          <cell r="N93" t="str">
            <v>Pelotização</v>
          </cell>
          <cell r="O93"/>
          <cell r="P93" t="str">
            <v>20101622A</v>
          </cell>
          <cell r="Q93" t="str">
            <v>Peças e acessórios de peneiras</v>
          </cell>
          <cell r="R93">
            <v>997.88</v>
          </cell>
          <cell r="S93" t="str">
            <v>0000002142</v>
          </cell>
        </row>
        <row r="94">
          <cell r="B94">
            <v>15381556</v>
          </cell>
          <cell r="C94" t="str">
            <v>MRO1</v>
          </cell>
          <cell r="D94" t="str">
            <v>PARTES E PECAS EQUIP DIVERSOS; NOME DO I</v>
          </cell>
          <cell r="E94" t="str">
            <v>PC</v>
          </cell>
          <cell r="F94" t="str">
            <v/>
          </cell>
          <cell r="G94" t="str">
            <v/>
          </cell>
          <cell r="H94">
            <v>2</v>
          </cell>
          <cell r="I94">
            <v>997.875</v>
          </cell>
          <cell r="J94">
            <v>1995.75</v>
          </cell>
          <cell r="K94" t="str">
            <v>Norma NFN-0015</v>
          </cell>
          <cell r="L94" t="str">
            <v>NFN-0015</v>
          </cell>
          <cell r="M94" t="str">
            <v>NFN-0015</v>
          </cell>
          <cell r="N94" t="str">
            <v>Pelotização</v>
          </cell>
          <cell r="O94"/>
          <cell r="P94" t="str">
            <v>20101622A</v>
          </cell>
          <cell r="Q94" t="str">
            <v>Peças e acessórios de peneiras</v>
          </cell>
          <cell r="R94">
            <v>997.875</v>
          </cell>
          <cell r="S94" t="str">
            <v>2501008011</v>
          </cell>
        </row>
        <row r="95">
          <cell r="B95">
            <v>15381758</v>
          </cell>
          <cell r="C95" t="str">
            <v>MRO1</v>
          </cell>
          <cell r="D95" t="str">
            <v>PARTES E PECAS EQUIP DIVERSOS; NOME DO I</v>
          </cell>
          <cell r="E95" t="str">
            <v>PC</v>
          </cell>
          <cell r="F95" t="str">
            <v/>
          </cell>
          <cell r="G95" t="str">
            <v/>
          </cell>
          <cell r="H95">
            <v>2</v>
          </cell>
          <cell r="I95">
            <v>995.745</v>
          </cell>
          <cell r="J95">
            <v>1991.49</v>
          </cell>
          <cell r="K95" t="str">
            <v>Norma NFN-0015</v>
          </cell>
          <cell r="L95" t="str">
            <v>NFN-0015</v>
          </cell>
          <cell r="M95" t="str">
            <v>NFN-0015</v>
          </cell>
          <cell r="N95" t="str">
            <v>Pelotização</v>
          </cell>
          <cell r="O95"/>
          <cell r="P95" t="str">
            <v>20101622A</v>
          </cell>
          <cell r="Q95" t="str">
            <v>Peças e acessórios de peneiras</v>
          </cell>
          <cell r="R95">
            <v>995.745</v>
          </cell>
          <cell r="S95" t="str">
            <v>2501022011</v>
          </cell>
        </row>
        <row r="96">
          <cell r="B96">
            <v>15381659</v>
          </cell>
          <cell r="C96" t="str">
            <v>MRO1</v>
          </cell>
          <cell r="D96" t="str">
            <v>PARTES E PECAS EQUIP DIVERSOS; NOME DO I</v>
          </cell>
          <cell r="E96" t="str">
            <v>PC</v>
          </cell>
          <cell r="F96" t="str">
            <v/>
          </cell>
          <cell r="G96" t="str">
            <v/>
          </cell>
          <cell r="H96">
            <v>2</v>
          </cell>
          <cell r="I96">
            <v>995.73500000000001</v>
          </cell>
          <cell r="J96">
            <v>1991.47</v>
          </cell>
          <cell r="K96" t="str">
            <v>Norma NFN-0015</v>
          </cell>
          <cell r="L96" t="str">
            <v>NFN-0015</v>
          </cell>
          <cell r="M96" t="str">
            <v>NFN-0015</v>
          </cell>
          <cell r="N96" t="str">
            <v>Pelotização</v>
          </cell>
          <cell r="O96"/>
          <cell r="P96" t="str">
            <v>20101622A</v>
          </cell>
          <cell r="Q96" t="str">
            <v>Peças e acessórios de peneiras</v>
          </cell>
          <cell r="R96">
            <v>995.73500000000001</v>
          </cell>
          <cell r="S96" t="str">
            <v>2501022011</v>
          </cell>
        </row>
        <row r="97">
          <cell r="B97">
            <v>15381710</v>
          </cell>
          <cell r="C97" t="str">
            <v>MRO1</v>
          </cell>
          <cell r="D97" t="str">
            <v>PARTES E PECAS EQUIP DIVERSOS; NOME DO I</v>
          </cell>
          <cell r="E97" t="str">
            <v>PC</v>
          </cell>
          <cell r="F97" t="str">
            <v/>
          </cell>
          <cell r="G97" t="str">
            <v/>
          </cell>
          <cell r="H97">
            <v>2</v>
          </cell>
          <cell r="I97">
            <v>995.73500000000001</v>
          </cell>
          <cell r="J97">
            <v>1991.47</v>
          </cell>
          <cell r="K97" t="str">
            <v>Norma NFN-0015</v>
          </cell>
          <cell r="L97" t="str">
            <v>NFN-0015</v>
          </cell>
          <cell r="M97" t="str">
            <v>NFN-0015</v>
          </cell>
          <cell r="N97" t="str">
            <v>Pelotização</v>
          </cell>
          <cell r="O97"/>
          <cell r="P97" t="str">
            <v>20101622A</v>
          </cell>
          <cell r="Q97" t="str">
            <v>Peças e acessórios de peneiras</v>
          </cell>
          <cell r="R97">
            <v>995.73500000000001</v>
          </cell>
          <cell r="S97" t="str">
            <v>2501022011</v>
          </cell>
        </row>
        <row r="98">
          <cell r="B98">
            <v>15381916</v>
          </cell>
          <cell r="C98" t="str">
            <v>MRO1</v>
          </cell>
          <cell r="D98" t="str">
            <v>PARTES E PECAS EQUIP DIVERSOS; NOME DO I</v>
          </cell>
          <cell r="E98" t="str">
            <v>PC</v>
          </cell>
          <cell r="F98" t="str">
            <v/>
          </cell>
          <cell r="G98" t="str">
            <v/>
          </cell>
          <cell r="H98">
            <v>2</v>
          </cell>
          <cell r="I98">
            <v>995.73500000000001</v>
          </cell>
          <cell r="J98">
            <v>1991.47</v>
          </cell>
          <cell r="K98" t="str">
            <v>Norma NFN-0015</v>
          </cell>
          <cell r="L98" t="str">
            <v>NFN-0015</v>
          </cell>
          <cell r="M98" t="str">
            <v>NFN-0015</v>
          </cell>
          <cell r="N98" t="str">
            <v>Pelotização</v>
          </cell>
          <cell r="O98"/>
          <cell r="P98" t="str">
            <v>20101622A</v>
          </cell>
          <cell r="Q98" t="str">
            <v>Peças e acessórios de peneiras</v>
          </cell>
          <cell r="R98">
            <v>995.73500000000001</v>
          </cell>
          <cell r="S98" t="str">
            <v>2501022011</v>
          </cell>
        </row>
        <row r="99">
          <cell r="B99">
            <v>15505668</v>
          </cell>
          <cell r="C99" t="str">
            <v>MRO1</v>
          </cell>
          <cell r="D99" t="str">
            <v>TRANSFORMADOR CORRENTE A 50/60HZ</v>
          </cell>
          <cell r="E99" t="str">
            <v>PC</v>
          </cell>
          <cell r="F99" t="str">
            <v>HIRAI DENKEI</v>
          </cell>
          <cell r="G99" t="str">
            <v>ECT-S40A</v>
          </cell>
          <cell r="H99">
            <v>1</v>
          </cell>
          <cell r="I99">
            <v>1985.08</v>
          </cell>
          <cell r="J99">
            <v>1985.08</v>
          </cell>
          <cell r="K99" t="str">
            <v>Norma NFN-0015</v>
          </cell>
          <cell r="L99" t="str">
            <v>NFN-0015</v>
          </cell>
          <cell r="M99" t="str">
            <v>NFN-0015</v>
          </cell>
          <cell r="N99" t="str">
            <v>Pelotização</v>
          </cell>
          <cell r="O99"/>
          <cell r="P99" t="str">
            <v>39121002</v>
          </cell>
          <cell r="Q99" t="str">
            <v>Transformadores de fornecimento de energia elétrica</v>
          </cell>
          <cell r="R99">
            <v>1985.08</v>
          </cell>
          <cell r="S99" t="str">
            <v>0102009041</v>
          </cell>
        </row>
        <row r="100">
          <cell r="B100">
            <v>15454395</v>
          </cell>
          <cell r="C100" t="str">
            <v>MRO1</v>
          </cell>
          <cell r="D100" t="str">
            <v>BUCHA HM-73-00291-R3 TEGA</v>
          </cell>
          <cell r="E100" t="str">
            <v>PC</v>
          </cell>
          <cell r="F100" t="str">
            <v>TEGA</v>
          </cell>
          <cell r="G100" t="str">
            <v>HM-73-00291-R3</v>
          </cell>
          <cell r="H100">
            <v>202</v>
          </cell>
          <cell r="I100">
            <v>9.8181188118811882</v>
          </cell>
          <cell r="J100">
            <v>1983.26</v>
          </cell>
          <cell r="K100" t="str">
            <v>Norma NFN-0015</v>
          </cell>
          <cell r="L100" t="str">
            <v>NFN-0015</v>
          </cell>
          <cell r="M100" t="str">
            <v>NFN-0015</v>
          </cell>
          <cell r="N100" t="str">
            <v>Pelotização</v>
          </cell>
          <cell r="O100"/>
          <cell r="P100" t="str">
            <v>20101720A</v>
          </cell>
          <cell r="Q100" t="str">
            <v>Peças de moinho</v>
          </cell>
          <cell r="R100">
            <v>9.8181188118811882</v>
          </cell>
          <cell r="S100" t="str">
            <v>0701028031</v>
          </cell>
        </row>
        <row r="101">
          <cell r="B101">
            <v>15267640</v>
          </cell>
          <cell r="C101" t="str">
            <v>MRO1</v>
          </cell>
          <cell r="D101" t="str">
            <v>CHAPA DEFLETORA850E-27-07000 IT.2</v>
          </cell>
          <cell r="E101" t="str">
            <v>PC</v>
          </cell>
          <cell r="F101" t="str">
            <v>NIBRASCO</v>
          </cell>
          <cell r="G101" t="str">
            <v>DESENHO-DX51727025 ITEM 2</v>
          </cell>
          <cell r="H101">
            <v>1</v>
          </cell>
          <cell r="I101">
            <v>1979.74</v>
          </cell>
          <cell r="J101">
            <v>1979.74</v>
          </cell>
          <cell r="K101" t="str">
            <v>Norma NFN-0015</v>
          </cell>
          <cell r="L101" t="str">
            <v>NFN-0015</v>
          </cell>
          <cell r="M101" t="str">
            <v>NFN-0015</v>
          </cell>
          <cell r="N101" t="str">
            <v>Pelotização</v>
          </cell>
          <cell r="O101"/>
          <cell r="P101" t="str">
            <v>30102200</v>
          </cell>
          <cell r="Q101" t="str">
            <v>Chapas</v>
          </cell>
          <cell r="R101">
            <v>1979.74</v>
          </cell>
          <cell r="S101" t="str">
            <v>2501022011</v>
          </cell>
        </row>
        <row r="102">
          <cell r="B102">
            <v>15473399</v>
          </cell>
          <cell r="C102" t="str">
            <v>MRO1</v>
          </cell>
          <cell r="D102" t="str">
            <v>BLOCO CONTATOS AUX P/DISJUNTOR; APLICACA</v>
          </cell>
          <cell r="E102" t="str">
            <v>PC</v>
          </cell>
          <cell r="F102" t="str">
            <v>SCHNEIDER</v>
          </cell>
          <cell r="G102" t="str">
            <v>GV2-AD0110</v>
          </cell>
          <cell r="H102">
            <v>80</v>
          </cell>
          <cell r="I102">
            <v>23.27</v>
          </cell>
          <cell r="J102">
            <v>1861.6</v>
          </cell>
          <cell r="K102" t="str">
            <v>Norma NFN-0015</v>
          </cell>
          <cell r="L102" t="str">
            <v>NFN-0015</v>
          </cell>
          <cell r="M102" t="str">
            <v>NFN-0015</v>
          </cell>
          <cell r="N102" t="str">
            <v>Pelotização</v>
          </cell>
          <cell r="O102"/>
          <cell r="P102" t="str">
            <v>39121732A</v>
          </cell>
          <cell r="Q102" t="str">
            <v>Material elétrico</v>
          </cell>
          <cell r="R102">
            <v>23.27</v>
          </cell>
          <cell r="S102" t="str">
            <v>0201023041</v>
          </cell>
        </row>
        <row r="103">
          <cell r="B103">
            <v>15215807</v>
          </cell>
          <cell r="C103" t="str">
            <v>MRO1</v>
          </cell>
          <cell r="D103" t="str">
            <v>MOTOR CA 132S 440V 10CV B3D</v>
          </cell>
          <cell r="E103" t="str">
            <v>PC</v>
          </cell>
          <cell r="F103" t="str">
            <v>WEG</v>
          </cell>
          <cell r="G103" t="str">
            <v>IPW55/132S-10CV-440VCA-2P-B3D</v>
          </cell>
          <cell r="H103">
            <v>2</v>
          </cell>
          <cell r="I103">
            <v>918.33500000000004</v>
          </cell>
          <cell r="J103">
            <v>1836.67</v>
          </cell>
          <cell r="K103" t="str">
            <v>Norma NFN-0015</v>
          </cell>
          <cell r="L103" t="str">
            <v>NFN-0015</v>
          </cell>
          <cell r="M103" t="str">
            <v>NFN-0015</v>
          </cell>
          <cell r="N103" t="str">
            <v>Pelotização</v>
          </cell>
          <cell r="O103"/>
          <cell r="P103" t="str">
            <v>26101517A</v>
          </cell>
          <cell r="Q103" t="str">
            <v>Motores elétricos</v>
          </cell>
          <cell r="R103">
            <v>918.33500000000004</v>
          </cell>
          <cell r="S103" t="str">
            <v>0701060011</v>
          </cell>
        </row>
        <row r="104">
          <cell r="B104">
            <v>15334727</v>
          </cell>
          <cell r="C104" t="str">
            <v>MRO1</v>
          </cell>
          <cell r="D104" t="str">
            <v>EIXO MMA-513-10001 FLSMIDTH</v>
          </cell>
          <cell r="E104" t="str">
            <v>PC</v>
          </cell>
          <cell r="F104" t="str">
            <v>FLSMIDTH</v>
          </cell>
          <cell r="G104" t="str">
            <v>MMA-513-10001</v>
          </cell>
          <cell r="H104">
            <v>2</v>
          </cell>
          <cell r="I104">
            <v>912.66</v>
          </cell>
          <cell r="J104">
            <v>1825.32</v>
          </cell>
          <cell r="K104" t="str">
            <v>Norma NFN-0015</v>
          </cell>
          <cell r="L104" t="str">
            <v>NFN-0015</v>
          </cell>
          <cell r="M104" t="str">
            <v>NFN-0015</v>
          </cell>
          <cell r="N104" t="str">
            <v>Pelotização</v>
          </cell>
          <cell r="O104"/>
          <cell r="P104" t="str">
            <v>40151700</v>
          </cell>
          <cell r="Q104" t="str">
            <v>Peças e acessórios de bombas</v>
          </cell>
          <cell r="R104">
            <v>912.66</v>
          </cell>
          <cell r="S104" t="str">
            <v>0701120011</v>
          </cell>
        </row>
        <row r="105">
          <cell r="B105">
            <v>15416326</v>
          </cell>
          <cell r="C105" t="str">
            <v>MRO1</v>
          </cell>
          <cell r="D105" t="str">
            <v>MODULO ELETR</v>
          </cell>
          <cell r="E105" t="str">
            <v>PC</v>
          </cell>
          <cell r="F105" t="str">
            <v>GE FANUC</v>
          </cell>
          <cell r="G105" t="str">
            <v>IC300DIQ624B</v>
          </cell>
          <cell r="H105">
            <v>1</v>
          </cell>
          <cell r="I105">
            <v>1806.6</v>
          </cell>
          <cell r="J105">
            <v>1806.6</v>
          </cell>
          <cell r="K105" t="str">
            <v>Norma NFN-0015</v>
          </cell>
          <cell r="L105" t="str">
            <v>NFN-0015</v>
          </cell>
          <cell r="M105" t="str">
            <v>NFN-0015</v>
          </cell>
          <cell r="N105" t="str">
            <v>Pelotização</v>
          </cell>
          <cell r="O105"/>
          <cell r="P105" t="str">
            <v>32131000</v>
          </cell>
          <cell r="Q105" t="str">
            <v>Peças e insumos e acessórios de componentes eletrônicos</v>
          </cell>
          <cell r="R105">
            <v>1806.6</v>
          </cell>
          <cell r="S105" t="str">
            <v>1507005051</v>
          </cell>
        </row>
        <row r="106">
          <cell r="B106">
            <v>15392500</v>
          </cell>
          <cell r="C106" t="str">
            <v>MRO1</v>
          </cell>
          <cell r="D106" t="str">
            <v>FUSIVEL COMPONENTE; AP;S82030/366 ALSTOM</v>
          </cell>
          <cell r="E106" t="str">
            <v>PC</v>
          </cell>
          <cell r="F106" t="str">
            <v>ALSTOM</v>
          </cell>
          <cell r="G106" t="str">
            <v>S82030/366</v>
          </cell>
          <cell r="H106">
            <v>30</v>
          </cell>
          <cell r="I106">
            <v>58.988000000000007</v>
          </cell>
          <cell r="J106">
            <v>1769.64</v>
          </cell>
          <cell r="K106" t="str">
            <v>Norma NFN-0015</v>
          </cell>
          <cell r="L106" t="str">
            <v>NFN-0015</v>
          </cell>
          <cell r="M106" t="str">
            <v>NFN-0015</v>
          </cell>
          <cell r="N106" t="str">
            <v>Pelotização</v>
          </cell>
          <cell r="O106"/>
          <cell r="P106" t="str">
            <v>39121732A</v>
          </cell>
          <cell r="Q106" t="str">
            <v>Material elétrico</v>
          </cell>
          <cell r="R106">
            <v>58.988000000000007</v>
          </cell>
          <cell r="S106" t="str">
            <v>1501004061</v>
          </cell>
        </row>
        <row r="107">
          <cell r="B107">
            <v>15370915</v>
          </cell>
          <cell r="C107" t="str">
            <v>MRO1</v>
          </cell>
          <cell r="D107" t="str">
            <v>PARTES E PECAS EQUIP DIVERSOS; NOME DO I</v>
          </cell>
          <cell r="E107" t="str">
            <v>PC</v>
          </cell>
          <cell r="F107" t="str">
            <v/>
          </cell>
          <cell r="G107" t="str">
            <v/>
          </cell>
          <cell r="H107">
            <v>2</v>
          </cell>
          <cell r="I107">
            <v>856.56</v>
          </cell>
          <cell r="J107">
            <v>1713.12</v>
          </cell>
          <cell r="K107" t="str">
            <v>Norma NFN-0015</v>
          </cell>
          <cell r="L107" t="str">
            <v>NFN-0015</v>
          </cell>
          <cell r="M107" t="str">
            <v>NFN-0015</v>
          </cell>
          <cell r="N107" t="str">
            <v>Pelotização</v>
          </cell>
          <cell r="O107"/>
          <cell r="P107" t="str">
            <v>20101622A</v>
          </cell>
          <cell r="Q107" t="str">
            <v>Peças e acessórios de peneiras</v>
          </cell>
          <cell r="R107">
            <v>856.56</v>
          </cell>
          <cell r="S107" t="str">
            <v>0000002142</v>
          </cell>
        </row>
        <row r="108">
          <cell r="B108">
            <v>15360286</v>
          </cell>
          <cell r="C108" t="str">
            <v>MRO1</v>
          </cell>
          <cell r="D108" t="str">
            <v>EIXO CHAVETADO</v>
          </cell>
          <cell r="E108" t="str">
            <v>PC</v>
          </cell>
          <cell r="F108" t="str">
            <v/>
          </cell>
          <cell r="G108" t="str">
            <v/>
          </cell>
          <cell r="H108">
            <v>4</v>
          </cell>
          <cell r="I108">
            <v>424.97</v>
          </cell>
          <cell r="J108">
            <v>1699.88</v>
          </cell>
          <cell r="K108" t="str">
            <v>Norma NFN-0015</v>
          </cell>
          <cell r="L108" t="str">
            <v>NFN-0015</v>
          </cell>
          <cell r="M108" t="str">
            <v>NFN-0015</v>
          </cell>
          <cell r="N108" t="str">
            <v>Pelotização</v>
          </cell>
          <cell r="O108"/>
          <cell r="P108" t="str">
            <v>26111508</v>
          </cell>
          <cell r="Q108" t="str">
            <v>Transmissores de força mecânica</v>
          </cell>
          <cell r="R108">
            <v>424.97</v>
          </cell>
          <cell r="S108" t="str">
            <v>0703142021</v>
          </cell>
        </row>
        <row r="109">
          <cell r="B109">
            <v>15496499</v>
          </cell>
          <cell r="C109" t="str">
            <v>MRO1</v>
          </cell>
          <cell r="D109" t="str">
            <v>ANEL O 0663 2109 74 ATLAS COPCO</v>
          </cell>
          <cell r="E109" t="str">
            <v>PC</v>
          </cell>
          <cell r="F109" t="str">
            <v>ATLAS COPCO</v>
          </cell>
          <cell r="G109" t="str">
            <v>0663 2109 74</v>
          </cell>
          <cell r="H109">
            <v>3</v>
          </cell>
          <cell r="I109">
            <v>563.90666666666664</v>
          </cell>
          <cell r="J109">
            <v>1691.7199999999998</v>
          </cell>
          <cell r="K109" t="str">
            <v>Norma NFN-0015</v>
          </cell>
          <cell r="L109" t="str">
            <v>NFN-0015</v>
          </cell>
          <cell r="M109" t="str">
            <v>NFN-0015</v>
          </cell>
          <cell r="N109" t="str">
            <v>Pelotização</v>
          </cell>
          <cell r="O109"/>
          <cell r="P109" t="str">
            <v>40151800</v>
          </cell>
          <cell r="Q109" t="str">
            <v>Peças e acessórios de compressores</v>
          </cell>
          <cell r="R109">
            <v>563.90666666666664</v>
          </cell>
          <cell r="S109" t="str">
            <v>0201124031</v>
          </cell>
        </row>
        <row r="110">
          <cell r="B110">
            <v>15377754</v>
          </cell>
          <cell r="C110" t="str">
            <v>MRO1</v>
          </cell>
          <cell r="D110" t="str">
            <v>ROLAMENTO ROL CON 30322 KOYO</v>
          </cell>
          <cell r="E110" t="str">
            <v>PC</v>
          </cell>
          <cell r="F110" t="str">
            <v>KOYO; FAG; SKF</v>
          </cell>
          <cell r="G110" t="str">
            <v>30322; 30322 XL; 30322 J2</v>
          </cell>
          <cell r="H110">
            <v>2</v>
          </cell>
          <cell r="I110">
            <v>843.06500000000005</v>
          </cell>
          <cell r="J110">
            <v>1686.13</v>
          </cell>
          <cell r="K110" t="str">
            <v>Norma NFN-0015</v>
          </cell>
          <cell r="L110" t="str">
            <v>NFN-0015</v>
          </cell>
          <cell r="M110" t="str">
            <v>NFN-0015</v>
          </cell>
          <cell r="N110" t="str">
            <v>Pelotização</v>
          </cell>
          <cell r="O110"/>
          <cell r="P110" t="str">
            <v>31171500</v>
          </cell>
          <cell r="Q110" t="str">
            <v>Rolamentos</v>
          </cell>
          <cell r="R110">
            <v>843.06500000000005</v>
          </cell>
          <cell r="S110" t="str">
            <v>0202103131</v>
          </cell>
        </row>
        <row r="111">
          <cell r="B111">
            <v>15518335</v>
          </cell>
          <cell r="C111" t="str">
            <v>MRO1</v>
          </cell>
          <cell r="D111" t="str">
            <v>DISJUNTOR 150A 65KA TRIP</v>
          </cell>
          <cell r="E111" t="str">
            <v>PC</v>
          </cell>
          <cell r="F111" t="str">
            <v>EATON</v>
          </cell>
          <cell r="G111" t="str">
            <v>HMCP150T4</v>
          </cell>
          <cell r="H111">
            <v>1</v>
          </cell>
          <cell r="I111">
            <v>1639.65</v>
          </cell>
          <cell r="J111">
            <v>1639.65</v>
          </cell>
          <cell r="K111" t="str">
            <v>Norma NFN-0015</v>
          </cell>
          <cell r="L111" t="str">
            <v>NFN-0015</v>
          </cell>
          <cell r="M111" t="str">
            <v>NFN-0015</v>
          </cell>
          <cell r="N111" t="str">
            <v>Pelotização</v>
          </cell>
          <cell r="O111"/>
          <cell r="P111" t="str">
            <v>39121601</v>
          </cell>
          <cell r="Q111" t="str">
            <v>Disjuntores</v>
          </cell>
          <cell r="R111">
            <v>1639.65</v>
          </cell>
          <cell r="S111" t="str">
            <v>0201055071</v>
          </cell>
        </row>
        <row r="112">
          <cell r="B112">
            <v>15231321</v>
          </cell>
          <cell r="C112" t="str">
            <v>MRO1</v>
          </cell>
          <cell r="D112" t="str">
            <v>ACOPLAMENTO 278021-1 RICKMEIER</v>
          </cell>
          <cell r="E112" t="str">
            <v>PC</v>
          </cell>
          <cell r="F112" t="str">
            <v>RICKMEIER</v>
          </cell>
          <cell r="G112" t="str">
            <v>278021-1</v>
          </cell>
          <cell r="H112">
            <v>2</v>
          </cell>
          <cell r="I112">
            <v>816.58</v>
          </cell>
          <cell r="J112">
            <v>1633.16</v>
          </cell>
          <cell r="K112" t="str">
            <v>Norma NFN-0015</v>
          </cell>
          <cell r="L112" t="str">
            <v>NFN-0015</v>
          </cell>
          <cell r="M112" t="str">
            <v>NFN-0015</v>
          </cell>
          <cell r="N112" t="str">
            <v>Pelotização</v>
          </cell>
          <cell r="O112"/>
          <cell r="P112" t="str">
            <v>20101720A</v>
          </cell>
          <cell r="Q112" t="str">
            <v>Peças de moinho</v>
          </cell>
          <cell r="R112">
            <v>816.58</v>
          </cell>
          <cell r="S112" t="str">
            <v>0201098101</v>
          </cell>
        </row>
        <row r="113">
          <cell r="B113">
            <v>15768487</v>
          </cell>
          <cell r="C113" t="str">
            <v>MRO1</v>
          </cell>
          <cell r="D113" t="str">
            <v>CHAPA 860C-24-15040 IT.2E DESENHO VALE</v>
          </cell>
          <cell r="E113" t="str">
            <v>PC</v>
          </cell>
          <cell r="F113" t="str">
            <v>DESENHO VALE</v>
          </cell>
          <cell r="G113" t="str">
            <v>860C-24-15040 IT.2E</v>
          </cell>
          <cell r="H113">
            <v>4</v>
          </cell>
          <cell r="I113">
            <v>371.98250000000002</v>
          </cell>
          <cell r="J113">
            <v>1487.93</v>
          </cell>
          <cell r="K113" t="str">
            <v>Norma NFN-0015</v>
          </cell>
          <cell r="L113" t="str">
            <v>NFN-0015</v>
          </cell>
          <cell r="M113" t="str">
            <v>NFN-0015</v>
          </cell>
          <cell r="N113" t="str">
            <v>Pelotização</v>
          </cell>
          <cell r="O113"/>
          <cell r="P113" t="str">
            <v>30102200</v>
          </cell>
          <cell r="Q113" t="str">
            <v>Chapas</v>
          </cell>
          <cell r="R113">
            <v>371.98250000000002</v>
          </cell>
          <cell r="S113" t="str">
            <v>1212001011</v>
          </cell>
        </row>
        <row r="114">
          <cell r="B114">
            <v>15499028</v>
          </cell>
          <cell r="C114" t="str">
            <v>MRO1</v>
          </cell>
          <cell r="D114" t="str">
            <v>PALMA VEDACAO0126-C1657-400PEN-001 IT02</v>
          </cell>
          <cell r="E114" t="str">
            <v>PC</v>
          </cell>
          <cell r="F114" t="str">
            <v>VAB IND. E C</v>
          </cell>
          <cell r="G114" t="str">
            <v>0126-C1657-400PEN-001 IT02</v>
          </cell>
          <cell r="H114">
            <v>1</v>
          </cell>
          <cell r="I114">
            <v>1418.25</v>
          </cell>
          <cell r="J114">
            <v>1418.25</v>
          </cell>
          <cell r="K114" t="str">
            <v>Norma NFN-0015</v>
          </cell>
          <cell r="L114" t="str">
            <v>NFN-0015</v>
          </cell>
          <cell r="M114" t="str">
            <v>NFN-0015</v>
          </cell>
          <cell r="N114" t="str">
            <v>Pelotização</v>
          </cell>
          <cell r="O114"/>
          <cell r="P114" t="str">
            <v>40141616</v>
          </cell>
          <cell r="Q114" t="str">
            <v>Peças e acessórios de válvulas</v>
          </cell>
          <cell r="R114">
            <v>1418.25</v>
          </cell>
          <cell r="S114" t="str">
            <v>0201081011</v>
          </cell>
        </row>
        <row r="115">
          <cell r="B115">
            <v>15393526</v>
          </cell>
          <cell r="C115" t="str">
            <v>MRO1</v>
          </cell>
          <cell r="D115" t="str">
            <v>MODULO ELETR</v>
          </cell>
          <cell r="E115" t="str">
            <v>PC</v>
          </cell>
          <cell r="F115" t="str">
            <v>OPTRONIX</v>
          </cell>
          <cell r="G115" t="str">
            <v>RS-232</v>
          </cell>
          <cell r="H115">
            <v>1</v>
          </cell>
          <cell r="I115">
            <v>1395</v>
          </cell>
          <cell r="J115">
            <v>1395</v>
          </cell>
          <cell r="K115" t="str">
            <v>Norma NFN-0015</v>
          </cell>
          <cell r="L115" t="str">
            <v>NFN-0015</v>
          </cell>
          <cell r="M115" t="str">
            <v>NFN-0015</v>
          </cell>
          <cell r="N115" t="str">
            <v>Pelotização</v>
          </cell>
          <cell r="O115"/>
          <cell r="P115" t="str">
            <v>32131000</v>
          </cell>
          <cell r="Q115" t="str">
            <v>Peças e insumos e acessórios de componentes eletrônicos</v>
          </cell>
          <cell r="R115">
            <v>1395</v>
          </cell>
          <cell r="S115" t="str">
            <v>1507007011</v>
          </cell>
        </row>
        <row r="116">
          <cell r="B116">
            <v>15229441</v>
          </cell>
          <cell r="C116" t="str">
            <v>MRO1</v>
          </cell>
          <cell r="D116" t="str">
            <v>FILTRO COMPONENTE; ;P3NEA98GSABNG PARKER</v>
          </cell>
          <cell r="E116" t="str">
            <v>PC</v>
          </cell>
          <cell r="F116" t="str">
            <v>PARKER</v>
          </cell>
          <cell r="G116" t="str">
            <v>P3NEA98GSABNG</v>
          </cell>
          <cell r="H116">
            <v>1</v>
          </cell>
          <cell r="I116">
            <v>1378</v>
          </cell>
          <cell r="J116">
            <v>1378</v>
          </cell>
          <cell r="K116" t="str">
            <v>Norma NFN-0015</v>
          </cell>
          <cell r="L116" t="str">
            <v>NFN-0015</v>
          </cell>
          <cell r="M116" t="str">
            <v>NFN-0015</v>
          </cell>
          <cell r="N116" t="str">
            <v>Pelotização</v>
          </cell>
          <cell r="O116"/>
          <cell r="P116" t="str">
            <v>40161534A</v>
          </cell>
          <cell r="Q116" t="str">
            <v>Filtros</v>
          </cell>
          <cell r="R116">
            <v>1378</v>
          </cell>
          <cell r="S116" t="str">
            <v>0201102031</v>
          </cell>
        </row>
        <row r="117">
          <cell r="B117">
            <v>15411907</v>
          </cell>
          <cell r="C117" t="str">
            <v>MRO1</v>
          </cell>
          <cell r="D117" t="str">
            <v>BLOCO COMPONENTE; TIPO: CON;760+761 HOMA</v>
          </cell>
          <cell r="E117" t="str">
            <v>PC</v>
          </cell>
          <cell r="F117" t="str">
            <v>HOMA</v>
          </cell>
          <cell r="G117" t="str">
            <v>760+761</v>
          </cell>
          <cell r="H117">
            <v>2</v>
          </cell>
          <cell r="I117">
            <v>682.39</v>
          </cell>
          <cell r="J117">
            <v>1364.78</v>
          </cell>
          <cell r="K117" t="str">
            <v>Norma NFN-0015</v>
          </cell>
          <cell r="L117" t="str">
            <v>NFN-0015</v>
          </cell>
          <cell r="M117" t="str">
            <v>NFN-0015</v>
          </cell>
          <cell r="N117" t="str">
            <v>Pelotização</v>
          </cell>
          <cell r="O117"/>
          <cell r="P117" t="str">
            <v>39121732A</v>
          </cell>
          <cell r="Q117" t="str">
            <v>Material elétrico</v>
          </cell>
          <cell r="R117">
            <v>682.39</v>
          </cell>
          <cell r="S117" t="str">
            <v>1501001061</v>
          </cell>
        </row>
        <row r="118">
          <cell r="B118">
            <v>15234739</v>
          </cell>
          <cell r="C118" t="str">
            <v>MRO1</v>
          </cell>
          <cell r="D118" t="str">
            <v>MODULO ELETR 100A240VCA</v>
          </cell>
          <cell r="E118" t="str">
            <v>PC</v>
          </cell>
          <cell r="F118" t="str">
            <v>ALLEN BRADLE</v>
          </cell>
          <cell r="G118" t="str">
            <v>1746-OA8</v>
          </cell>
          <cell r="H118">
            <v>12</v>
          </cell>
          <cell r="I118">
            <v>108.82833333333333</v>
          </cell>
          <cell r="J118">
            <v>1305.94</v>
          </cell>
          <cell r="K118" t="str">
            <v>Norma NFN-0015</v>
          </cell>
          <cell r="L118" t="str">
            <v>NFN-0015</v>
          </cell>
          <cell r="M118" t="str">
            <v>NFN-0015</v>
          </cell>
          <cell r="N118" t="str">
            <v>Pelotização</v>
          </cell>
          <cell r="O118"/>
          <cell r="P118" t="str">
            <v>32131000</v>
          </cell>
          <cell r="Q118" t="str">
            <v>Peças e insumos e acessórios de componentes eletrônicos</v>
          </cell>
          <cell r="R118">
            <v>108.82833333333333</v>
          </cell>
          <cell r="S118" t="str">
            <v>1508001051</v>
          </cell>
        </row>
        <row r="119">
          <cell r="B119">
            <v>15353037</v>
          </cell>
          <cell r="C119" t="str">
            <v>MRO1</v>
          </cell>
          <cell r="D119" t="str">
            <v>A;DF-810A-46-00101/46-00024 DESENHO VALE</v>
          </cell>
          <cell r="E119" t="str">
            <v>PC</v>
          </cell>
          <cell r="F119" t="str">
            <v/>
          </cell>
          <cell r="G119" t="str">
            <v/>
          </cell>
          <cell r="H119">
            <v>1</v>
          </cell>
          <cell r="I119">
            <v>1280.76</v>
          </cell>
          <cell r="J119">
            <v>1280.76</v>
          </cell>
          <cell r="K119" t="str">
            <v>Norma NFN-0015</v>
          </cell>
          <cell r="L119" t="str">
            <v>NFN-0015</v>
          </cell>
          <cell r="M119" t="str">
            <v>NFN-0015</v>
          </cell>
          <cell r="N119" t="str">
            <v>Pelotização</v>
          </cell>
          <cell r="O119"/>
          <cell r="P119" t="str">
            <v>31180000</v>
          </cell>
          <cell r="Q119" t="str">
            <v>Juntas e vedações</v>
          </cell>
          <cell r="R119">
            <v>1280.76</v>
          </cell>
          <cell r="S119" t="str">
            <v>0201114111</v>
          </cell>
        </row>
        <row r="120">
          <cell r="B120">
            <v>15382180</v>
          </cell>
          <cell r="C120" t="str">
            <v>MRO1</v>
          </cell>
          <cell r="D120" t="str">
            <v>PARTES E PECAS EQUIP DIVERSOS; NOME DO I</v>
          </cell>
          <cell r="E120" t="str">
            <v>PC</v>
          </cell>
          <cell r="F120" t="str">
            <v/>
          </cell>
          <cell r="G120" t="str">
            <v/>
          </cell>
          <cell r="H120">
            <v>2</v>
          </cell>
          <cell r="I120">
            <v>634.98</v>
          </cell>
          <cell r="J120">
            <v>1269.96</v>
          </cell>
          <cell r="K120" t="str">
            <v>Norma NFN-0015</v>
          </cell>
          <cell r="L120" t="str">
            <v>NFN-0015</v>
          </cell>
          <cell r="M120" t="str">
            <v>NFN-0015</v>
          </cell>
          <cell r="N120" t="str">
            <v>Pelotização</v>
          </cell>
          <cell r="O120"/>
          <cell r="P120" t="str">
            <v>20101622A</v>
          </cell>
          <cell r="Q120" t="str">
            <v>Peças e acessórios de peneiras</v>
          </cell>
          <cell r="R120">
            <v>634.98</v>
          </cell>
          <cell r="S120" t="str">
            <v>2501022011</v>
          </cell>
        </row>
        <row r="121">
          <cell r="B121">
            <v>15382127</v>
          </cell>
          <cell r="C121" t="str">
            <v>MRO1</v>
          </cell>
          <cell r="D121" t="str">
            <v>PARTES E PECAS EQUIP DIVERSOS; NOME DO I</v>
          </cell>
          <cell r="E121" t="str">
            <v>PC</v>
          </cell>
          <cell r="F121" t="str">
            <v/>
          </cell>
          <cell r="G121" t="str">
            <v/>
          </cell>
          <cell r="H121">
            <v>2</v>
          </cell>
          <cell r="I121">
            <v>634.97500000000002</v>
          </cell>
          <cell r="J121">
            <v>1269.95</v>
          </cell>
          <cell r="K121" t="str">
            <v>Norma NFN-0015</v>
          </cell>
          <cell r="L121" t="str">
            <v>NFN-0015</v>
          </cell>
          <cell r="M121" t="str">
            <v>NFN-0015</v>
          </cell>
          <cell r="N121" t="str">
            <v>Pelotização</v>
          </cell>
          <cell r="O121"/>
          <cell r="P121" t="str">
            <v>20101622A</v>
          </cell>
          <cell r="Q121" t="str">
            <v>Peças e acessórios de peneiras</v>
          </cell>
          <cell r="R121">
            <v>634.97500000000002</v>
          </cell>
          <cell r="S121" t="str">
            <v>2501022011</v>
          </cell>
        </row>
        <row r="122">
          <cell r="B122">
            <v>15381978</v>
          </cell>
          <cell r="C122" t="str">
            <v>MRO1</v>
          </cell>
          <cell r="D122" t="str">
            <v>PARTES E PECAS EQUIP DIVERSOS; NOME DO I</v>
          </cell>
          <cell r="E122" t="str">
            <v>PC</v>
          </cell>
          <cell r="F122" t="str">
            <v/>
          </cell>
          <cell r="G122" t="str">
            <v/>
          </cell>
          <cell r="H122">
            <v>2</v>
          </cell>
          <cell r="I122">
            <v>633.12</v>
          </cell>
          <cell r="J122">
            <v>1266.24</v>
          </cell>
          <cell r="K122" t="str">
            <v>Norma NFN-0015</v>
          </cell>
          <cell r="L122" t="str">
            <v>NFN-0015</v>
          </cell>
          <cell r="M122" t="str">
            <v>NFN-0015</v>
          </cell>
          <cell r="N122" t="str">
            <v>Pelotização</v>
          </cell>
          <cell r="O122"/>
          <cell r="P122" t="str">
            <v>20101622A</v>
          </cell>
          <cell r="Q122" t="str">
            <v>Peças e acessórios de peneiras</v>
          </cell>
          <cell r="R122">
            <v>633.12</v>
          </cell>
          <cell r="S122" t="str">
            <v>2501022011</v>
          </cell>
        </row>
        <row r="123">
          <cell r="B123">
            <v>15382037</v>
          </cell>
          <cell r="C123" t="str">
            <v>MRO1</v>
          </cell>
          <cell r="D123" t="str">
            <v>PARTES E PECAS EQUIP DIVERSOS; NOME DO I</v>
          </cell>
          <cell r="E123" t="str">
            <v>PC</v>
          </cell>
          <cell r="F123" t="str">
            <v/>
          </cell>
          <cell r="G123" t="str">
            <v/>
          </cell>
          <cell r="H123">
            <v>2</v>
          </cell>
          <cell r="I123">
            <v>633.11</v>
          </cell>
          <cell r="J123">
            <v>1266.22</v>
          </cell>
          <cell r="K123" t="str">
            <v>Norma NFN-0015</v>
          </cell>
          <cell r="L123" t="str">
            <v>NFN-0015</v>
          </cell>
          <cell r="M123" t="str">
            <v>NFN-0015</v>
          </cell>
          <cell r="N123" t="str">
            <v>Pelotização</v>
          </cell>
          <cell r="O123"/>
          <cell r="P123" t="str">
            <v>20101622A</v>
          </cell>
          <cell r="Q123" t="str">
            <v>Peças e acessórios de peneiras</v>
          </cell>
          <cell r="R123">
            <v>633.11</v>
          </cell>
          <cell r="S123" t="str">
            <v>2501022011</v>
          </cell>
        </row>
        <row r="124">
          <cell r="B124">
            <v>15370877</v>
          </cell>
          <cell r="C124" t="str">
            <v>MRO1</v>
          </cell>
          <cell r="D124" t="str">
            <v>PARTES E PECAS EQUIP DIVERSOS; NOME DO I</v>
          </cell>
          <cell r="E124" t="str">
            <v>PC</v>
          </cell>
          <cell r="F124" t="str">
            <v/>
          </cell>
          <cell r="G124" t="str">
            <v/>
          </cell>
          <cell r="H124">
            <v>2</v>
          </cell>
          <cell r="I124">
            <v>609.55499999999995</v>
          </cell>
          <cell r="J124">
            <v>1219.1099999999999</v>
          </cell>
          <cell r="K124" t="str">
            <v>Norma NFN-0015</v>
          </cell>
          <cell r="L124" t="str">
            <v>NFN-0015</v>
          </cell>
          <cell r="M124" t="str">
            <v>NFN-0015</v>
          </cell>
          <cell r="N124" t="str">
            <v>Pelotização</v>
          </cell>
          <cell r="O124"/>
          <cell r="P124" t="str">
            <v>20101622A</v>
          </cell>
          <cell r="Q124" t="str">
            <v>Peças e acessórios de peneiras</v>
          </cell>
          <cell r="R124">
            <v>609.55499999999995</v>
          </cell>
          <cell r="S124" t="str">
            <v>2501008011</v>
          </cell>
        </row>
        <row r="125">
          <cell r="B125">
            <v>15202853</v>
          </cell>
          <cell r="C125" t="str">
            <v>MRO1</v>
          </cell>
          <cell r="D125" t="str">
            <v>PLACA DESGASTE METALICA; PROCESSO FABRIC</v>
          </cell>
          <cell r="E125" t="str">
            <v>PC</v>
          </cell>
          <cell r="F125" t="str">
            <v/>
          </cell>
          <cell r="G125" t="str">
            <v/>
          </cell>
          <cell r="H125">
            <v>7</v>
          </cell>
          <cell r="I125">
            <v>172.92000000000002</v>
          </cell>
          <cell r="J125">
            <v>1210.44</v>
          </cell>
          <cell r="K125" t="str">
            <v>Norma NFN-0015</v>
          </cell>
          <cell r="L125" t="str">
            <v>NFN-0015</v>
          </cell>
          <cell r="M125" t="str">
            <v>NFN-0015</v>
          </cell>
          <cell r="N125" t="str">
            <v>Pelotização</v>
          </cell>
          <cell r="O125"/>
          <cell r="P125" t="str">
            <v>30102200</v>
          </cell>
          <cell r="Q125" t="str">
            <v>Chapas</v>
          </cell>
          <cell r="R125">
            <v>172.92000000000002</v>
          </cell>
          <cell r="S125" t="str">
            <v>1212001011</v>
          </cell>
        </row>
        <row r="126">
          <cell r="B126">
            <v>15768477</v>
          </cell>
          <cell r="C126" t="str">
            <v>MRO1</v>
          </cell>
          <cell r="D126" t="str">
            <v>CHAPA 860C-24-15040 IT.3E DESENHO VALE</v>
          </cell>
          <cell r="E126" t="str">
            <v>PC</v>
          </cell>
          <cell r="F126" t="str">
            <v>DESENHO VALE</v>
          </cell>
          <cell r="G126" t="str">
            <v>860C-24-15040 IT.3E</v>
          </cell>
          <cell r="H126">
            <v>4</v>
          </cell>
          <cell r="I126">
            <v>299.375</v>
          </cell>
          <cell r="J126">
            <v>1197.5</v>
          </cell>
          <cell r="K126" t="str">
            <v>Norma NFN-0015</v>
          </cell>
          <cell r="L126" t="str">
            <v>NFN-0015</v>
          </cell>
          <cell r="M126" t="str">
            <v>NFN-0015</v>
          </cell>
          <cell r="N126" t="str">
            <v>Pelotização</v>
          </cell>
          <cell r="O126"/>
          <cell r="P126" t="str">
            <v>30102200</v>
          </cell>
          <cell r="Q126" t="str">
            <v>Chapas</v>
          </cell>
          <cell r="R126">
            <v>299.375</v>
          </cell>
          <cell r="S126" t="str">
            <v>1212001011</v>
          </cell>
        </row>
        <row r="127">
          <cell r="B127">
            <v>15215205</v>
          </cell>
          <cell r="C127" t="str">
            <v>MRO1</v>
          </cell>
          <cell r="D127" t="str">
            <v>BUCHA DESGASTE811P-46-06000 IT16</v>
          </cell>
          <cell r="E127" t="str">
            <v>PC</v>
          </cell>
          <cell r="F127" t="str">
            <v/>
          </cell>
          <cell r="G127" t="str">
            <v/>
          </cell>
          <cell r="H127">
            <v>1</v>
          </cell>
          <cell r="I127">
            <v>1164.6099999999999</v>
          </cell>
          <cell r="J127">
            <v>1164.6099999999999</v>
          </cell>
          <cell r="K127" t="str">
            <v>Norma NFN-0015</v>
          </cell>
          <cell r="L127" t="str">
            <v>NFN-0015</v>
          </cell>
          <cell r="M127" t="str">
            <v>NFN-0015</v>
          </cell>
          <cell r="N127" t="str">
            <v>Pelotização</v>
          </cell>
          <cell r="O127"/>
          <cell r="P127" t="str">
            <v>24101664A</v>
          </cell>
          <cell r="Q127" t="str">
            <v>Peças acessórios equipamentos carregamento elevação</v>
          </cell>
          <cell r="R127">
            <v>1164.6099999999999</v>
          </cell>
          <cell r="S127" t="str">
            <v>0702087011</v>
          </cell>
        </row>
        <row r="128">
          <cell r="B128">
            <v>15238055</v>
          </cell>
          <cell r="C128" t="str">
            <v>MRO1</v>
          </cell>
          <cell r="D128" t="str">
            <v>ROLO TRANSP 6,3MM 1182MM</v>
          </cell>
          <cell r="E128" t="str">
            <v>PC</v>
          </cell>
          <cell r="F128" t="str">
            <v/>
          </cell>
          <cell r="G128" t="str">
            <v/>
          </cell>
          <cell r="H128">
            <v>5</v>
          </cell>
          <cell r="I128">
            <v>231.334</v>
          </cell>
          <cell r="J128">
            <v>1156.67</v>
          </cell>
          <cell r="K128" t="str">
            <v>Norma NFN-0015</v>
          </cell>
          <cell r="L128" t="str">
            <v>NFN-0015</v>
          </cell>
          <cell r="M128" t="str">
            <v>NFN-0015</v>
          </cell>
          <cell r="N128" t="str">
            <v>Pelotização</v>
          </cell>
          <cell r="O128"/>
          <cell r="P128" t="str">
            <v>24101756A</v>
          </cell>
          <cell r="Q128" t="str">
            <v>Rolos de carga</v>
          </cell>
          <cell r="R128">
            <v>231.334</v>
          </cell>
          <cell r="S128" t="str">
            <v>2101095011</v>
          </cell>
        </row>
        <row r="129">
          <cell r="B129">
            <v>15410974</v>
          </cell>
          <cell r="C129" t="str">
            <v>MRO1</v>
          </cell>
          <cell r="D129" t="str">
            <v>BUCHA COMPONENTE; ;800P-55-10016-5 SUPEL</v>
          </cell>
          <cell r="E129" t="str">
            <v>PC</v>
          </cell>
          <cell r="F129" t="str">
            <v/>
          </cell>
          <cell r="G129" t="str">
            <v/>
          </cell>
          <cell r="H129">
            <v>2</v>
          </cell>
          <cell r="I129">
            <v>577.66499999999996</v>
          </cell>
          <cell r="J129">
            <v>1155.33</v>
          </cell>
          <cell r="K129" t="str">
            <v>Norma NFN-0015</v>
          </cell>
          <cell r="L129" t="str">
            <v>NFN-0015</v>
          </cell>
          <cell r="M129" t="str">
            <v>NFN-0015</v>
          </cell>
          <cell r="N129" t="str">
            <v>Pelotização</v>
          </cell>
          <cell r="O129"/>
          <cell r="P129" t="str">
            <v>31162400</v>
          </cell>
          <cell r="Q129" t="str">
            <v>Fixadores diversos</v>
          </cell>
          <cell r="R129">
            <v>577.66499999999996</v>
          </cell>
          <cell r="S129" t="str">
            <v>0000001773</v>
          </cell>
        </row>
        <row r="130">
          <cell r="B130">
            <v>15219748</v>
          </cell>
          <cell r="C130" t="str">
            <v>MRO1</v>
          </cell>
          <cell r="D130" t="str">
            <v>CAIXA ROLAMENTO; TIPO CAIXA: BIPARTIDO B</v>
          </cell>
          <cell r="E130" t="str">
            <v>PC</v>
          </cell>
          <cell r="F130" t="str">
            <v>HENFEL</v>
          </cell>
          <cell r="G130" t="str">
            <v>NHSBM 32 BC</v>
          </cell>
          <cell r="H130">
            <v>1</v>
          </cell>
          <cell r="I130">
            <v>1133.99</v>
          </cell>
          <cell r="J130">
            <v>1133.99</v>
          </cell>
          <cell r="K130" t="str">
            <v>Norma NFN-0015</v>
          </cell>
          <cell r="L130" t="str">
            <v>NFN-0015</v>
          </cell>
          <cell r="M130" t="str">
            <v>NFN-0015</v>
          </cell>
          <cell r="N130" t="str">
            <v>Pelotização</v>
          </cell>
          <cell r="O130"/>
          <cell r="P130" t="str">
            <v>31171600</v>
          </cell>
          <cell r="Q130" t="str">
            <v>Mancal</v>
          </cell>
          <cell r="R130">
            <v>1133.99</v>
          </cell>
          <cell r="S130" t="str">
            <v>0702081041</v>
          </cell>
        </row>
        <row r="131">
          <cell r="B131">
            <v>15768485</v>
          </cell>
          <cell r="C131" t="str">
            <v>MRO1</v>
          </cell>
          <cell r="D131" t="str">
            <v>CHAPA 860C-24-15040/IT.5E DESENHO VALE</v>
          </cell>
          <cell r="E131" t="str">
            <v>PC</v>
          </cell>
          <cell r="F131" t="str">
            <v>DESENHO VALE</v>
          </cell>
          <cell r="G131" t="str">
            <v>860C-24-15040/IT.5E</v>
          </cell>
          <cell r="H131">
            <v>2</v>
          </cell>
          <cell r="I131">
            <v>560.05999999999995</v>
          </cell>
          <cell r="J131">
            <v>1120.1199999999999</v>
          </cell>
          <cell r="K131" t="str">
            <v>Norma NFN-0015</v>
          </cell>
          <cell r="L131" t="str">
            <v>NFN-0015</v>
          </cell>
          <cell r="M131" t="str">
            <v>NFN-0015</v>
          </cell>
          <cell r="N131" t="str">
            <v>Pelotização</v>
          </cell>
          <cell r="O131"/>
          <cell r="P131" t="str">
            <v>30102200</v>
          </cell>
          <cell r="Q131" t="str">
            <v>Chapas</v>
          </cell>
          <cell r="R131">
            <v>560.05999999999995</v>
          </cell>
          <cell r="S131" t="str">
            <v>2501004011</v>
          </cell>
        </row>
        <row r="132">
          <cell r="B132">
            <v>15489151</v>
          </cell>
          <cell r="C132" t="str">
            <v>MRO1</v>
          </cell>
          <cell r="D132" t="str">
            <v>PASTILHA COMPONENTE;TIPO. FR;P/-5KR SIME</v>
          </cell>
          <cell r="E132" t="str">
            <v>PC</v>
          </cell>
          <cell r="F132" t="str">
            <v>SIME</v>
          </cell>
          <cell r="G132" t="str">
            <v>P/-5KR</v>
          </cell>
          <cell r="H132">
            <v>4</v>
          </cell>
          <cell r="I132">
            <v>277.44</v>
          </cell>
          <cell r="J132">
            <v>1109.76</v>
          </cell>
          <cell r="K132" t="str">
            <v>Norma NFN-0015</v>
          </cell>
          <cell r="L132" t="str">
            <v>NFN-0015</v>
          </cell>
          <cell r="M132" t="str">
            <v>NFN-0015</v>
          </cell>
          <cell r="N132" t="str">
            <v>Pelotização</v>
          </cell>
          <cell r="O132"/>
          <cell r="P132" t="str">
            <v>26112100</v>
          </cell>
          <cell r="Q132" t="str">
            <v>Sistemas de freios industriais</v>
          </cell>
          <cell r="R132">
            <v>277.44</v>
          </cell>
          <cell r="S132" t="str">
            <v>0201084021</v>
          </cell>
        </row>
        <row r="133">
          <cell r="B133">
            <v>15407320</v>
          </cell>
          <cell r="C133" t="str">
            <v>MRO1</v>
          </cell>
          <cell r="D133" t="str">
            <v>ABRACADEIRA; TIPO ABRACA;UNHA-25 SUPRENS</v>
          </cell>
          <cell r="E133" t="str">
            <v>PC</v>
          </cell>
          <cell r="F133" t="str">
            <v>METAL.SUPREN</v>
          </cell>
          <cell r="G133" t="str">
            <v>UNHA-25</v>
          </cell>
          <cell r="H133">
            <v>1475</v>
          </cell>
          <cell r="I133">
            <v>0.7298915254237287</v>
          </cell>
          <cell r="J133">
            <v>1076.5899999999999</v>
          </cell>
          <cell r="K133" t="str">
            <v>Norma NFN-0015</v>
          </cell>
          <cell r="L133" t="str">
            <v>NFN-0015</v>
          </cell>
          <cell r="M133" t="str">
            <v>NFN-0015</v>
          </cell>
          <cell r="N133" t="str">
            <v>Pelotização</v>
          </cell>
          <cell r="O133"/>
          <cell r="P133" t="str">
            <v>31162400</v>
          </cell>
          <cell r="Q133" t="str">
            <v>Fixadores diversos</v>
          </cell>
          <cell r="R133">
            <v>0.7298915254237287</v>
          </cell>
          <cell r="S133" t="str">
            <v>0102065031</v>
          </cell>
        </row>
        <row r="134">
          <cell r="B134">
            <v>15404464</v>
          </cell>
          <cell r="C134" t="str">
            <v>MRO1</v>
          </cell>
          <cell r="D134" t="str">
            <v>JUNTA FLEXIVELBR727360-3 TAB-2-EXEC-04</v>
          </cell>
          <cell r="E134" t="str">
            <v>PC</v>
          </cell>
          <cell r="F134" t="str">
            <v>SCHENCK</v>
          </cell>
          <cell r="G134" t="str">
            <v>BR727360-3 TAB-2-EXEC-04</v>
          </cell>
          <cell r="H134">
            <v>1</v>
          </cell>
          <cell r="I134">
            <v>1043.6099999999999</v>
          </cell>
          <cell r="J134">
            <v>1043.6099999999999</v>
          </cell>
          <cell r="K134" t="str">
            <v>Norma NFN-0015</v>
          </cell>
          <cell r="L134" t="str">
            <v>NFN-0015</v>
          </cell>
          <cell r="M134" t="str">
            <v>NFN-0015</v>
          </cell>
          <cell r="N134" t="str">
            <v>Pelotização</v>
          </cell>
          <cell r="O134"/>
          <cell r="P134" t="str">
            <v>41111500</v>
          </cell>
          <cell r="Q134" t="str">
            <v>Instrumentos de medição de peso</v>
          </cell>
          <cell r="R134">
            <v>1043.6099999999999</v>
          </cell>
          <cell r="S134" t="str">
            <v>0201093011</v>
          </cell>
        </row>
        <row r="135">
          <cell r="B135">
            <v>15208667</v>
          </cell>
          <cell r="C135" t="str">
            <v>MRO1</v>
          </cell>
          <cell r="D135" t="str">
            <v>SENSOR COMPONENTE; TIPO;3732-053 SCHENCK</v>
          </cell>
          <cell r="E135" t="str">
            <v>PC</v>
          </cell>
          <cell r="F135" t="str">
            <v>SCHENCK; SCHENCK</v>
          </cell>
          <cell r="G135" t="str">
            <v>3732-053; .</v>
          </cell>
          <cell r="H135">
            <v>2</v>
          </cell>
          <cell r="I135">
            <v>519.51</v>
          </cell>
          <cell r="J135">
            <v>1039.02</v>
          </cell>
          <cell r="K135" t="str">
            <v>Norma NFN-0015</v>
          </cell>
          <cell r="L135" t="str">
            <v>NFN-0015</v>
          </cell>
          <cell r="M135" t="str">
            <v>NFN-0015</v>
          </cell>
          <cell r="N135" t="str">
            <v>Pelotização</v>
          </cell>
          <cell r="O135"/>
          <cell r="P135" t="str">
            <v>41111500</v>
          </cell>
          <cell r="Q135" t="str">
            <v>Instrumentos de medição de peso</v>
          </cell>
          <cell r="R135">
            <v>519.51</v>
          </cell>
          <cell r="S135" t="str">
            <v>0201094061</v>
          </cell>
        </row>
        <row r="136">
          <cell r="B136">
            <v>15493248</v>
          </cell>
          <cell r="C136" t="str">
            <v>MRO1</v>
          </cell>
          <cell r="D136" t="str">
            <v>TERMINAL MANG 90GR 1/4POL</v>
          </cell>
          <cell r="E136" t="str">
            <v>PC</v>
          </cell>
          <cell r="F136" t="str">
            <v>ERMETO</v>
          </cell>
          <cell r="G136" t="str">
            <v>TCAP 8X4 ACO CARBONO</v>
          </cell>
          <cell r="H136">
            <v>100</v>
          </cell>
          <cell r="I136">
            <v>10.285599999999999</v>
          </cell>
          <cell r="J136">
            <v>1028.56</v>
          </cell>
          <cell r="K136" t="str">
            <v>Norma NFN-0015</v>
          </cell>
          <cell r="L136" t="str">
            <v>NFN-0015</v>
          </cell>
          <cell r="M136" t="str">
            <v>NFN-0015</v>
          </cell>
          <cell r="N136" t="str">
            <v>Pelotização</v>
          </cell>
          <cell r="O136"/>
          <cell r="P136" t="str">
            <v>40142300</v>
          </cell>
          <cell r="Q136" t="str">
            <v>Conexões de tubos</v>
          </cell>
          <cell r="R136">
            <v>10.285599999999999</v>
          </cell>
          <cell r="S136" t="str">
            <v>0201023091</v>
          </cell>
        </row>
        <row r="137">
          <cell r="B137">
            <v>15347560</v>
          </cell>
          <cell r="C137" t="str">
            <v>MRO1</v>
          </cell>
          <cell r="D137" t="str">
            <v>CAIXA ROLAM FOFO NOD 75MM</v>
          </cell>
          <cell r="E137" t="str">
            <v>PC</v>
          </cell>
          <cell r="F137" t="str">
            <v>HENFEL</v>
          </cell>
          <cell r="G137" t="str">
            <v>N HSBP 17-LC-ASR-75</v>
          </cell>
          <cell r="H137">
            <v>2</v>
          </cell>
          <cell r="I137">
            <v>513.28</v>
          </cell>
          <cell r="J137">
            <v>1026.56</v>
          </cell>
          <cell r="K137" t="str">
            <v>Norma NFN-0015</v>
          </cell>
          <cell r="L137" t="str">
            <v>NFN-0015</v>
          </cell>
          <cell r="M137" t="str">
            <v>NFN-0015</v>
          </cell>
          <cell r="N137" t="str">
            <v>Pelotização</v>
          </cell>
          <cell r="O137"/>
          <cell r="P137" t="str">
            <v>31171600</v>
          </cell>
          <cell r="Q137" t="str">
            <v>Mancal</v>
          </cell>
          <cell r="R137">
            <v>513.28</v>
          </cell>
          <cell r="S137" t="str">
            <v>0201006081</v>
          </cell>
        </row>
        <row r="138">
          <cell r="B138">
            <v>15322834</v>
          </cell>
          <cell r="C138" t="str">
            <v>MRO1</v>
          </cell>
          <cell r="D138" t="str">
            <v>VALVULA ESF 73631-1613 BIJUR DELIMON</v>
          </cell>
          <cell r="E138" t="str">
            <v>PC</v>
          </cell>
          <cell r="F138" t="str">
            <v>BIJUR DELIMO</v>
          </cell>
          <cell r="G138" t="str">
            <v>73631-1613</v>
          </cell>
          <cell r="H138">
            <v>6</v>
          </cell>
          <cell r="I138">
            <v>170.875</v>
          </cell>
          <cell r="J138">
            <v>1025.25</v>
          </cell>
          <cell r="K138" t="str">
            <v>Norma NFN-0015</v>
          </cell>
          <cell r="L138" t="str">
            <v>NFN-0015</v>
          </cell>
          <cell r="M138" t="str">
            <v>NFN-0015</v>
          </cell>
          <cell r="N138" t="str">
            <v>Pelotização</v>
          </cell>
          <cell r="O138"/>
          <cell r="P138" t="str">
            <v>40141660A</v>
          </cell>
          <cell r="Q138" t="str">
            <v>Válvulas</v>
          </cell>
          <cell r="R138">
            <v>170.875</v>
          </cell>
          <cell r="S138" t="str">
            <v>0201091051</v>
          </cell>
        </row>
        <row r="139">
          <cell r="B139">
            <v>15470479</v>
          </cell>
          <cell r="C139" t="str">
            <v>MRO1</v>
          </cell>
          <cell r="D139" t="str">
            <v>VALVULA SOL 120VCA</v>
          </cell>
          <cell r="E139" t="str">
            <v>PC</v>
          </cell>
          <cell r="F139" t="str">
            <v>DANFOSS</v>
          </cell>
          <cell r="G139" t="str">
            <v>EV220B-032U7151B3</v>
          </cell>
          <cell r="H139">
            <v>1</v>
          </cell>
          <cell r="I139">
            <v>1007.57</v>
          </cell>
          <cell r="J139">
            <v>1007.57</v>
          </cell>
          <cell r="K139" t="str">
            <v>Norma NFN-0015</v>
          </cell>
          <cell r="L139" t="str">
            <v>NFN-0015</v>
          </cell>
          <cell r="M139" t="str">
            <v>NFN-0015</v>
          </cell>
          <cell r="N139" t="str">
            <v>Pelotização</v>
          </cell>
          <cell r="O139"/>
          <cell r="P139" t="str">
            <v>40141660A</v>
          </cell>
          <cell r="Q139" t="str">
            <v>Válvulas</v>
          </cell>
          <cell r="R139">
            <v>1007.57</v>
          </cell>
          <cell r="S139" t="str">
            <v>0201066131</v>
          </cell>
        </row>
        <row r="140">
          <cell r="B140">
            <v>15393834</v>
          </cell>
          <cell r="C140" t="str">
            <v>MRO1</v>
          </cell>
          <cell r="D140" t="str">
            <v>ROTOR COMPONENTE; MATERIAL;137800636 KSB</v>
          </cell>
          <cell r="E140" t="str">
            <v>PC</v>
          </cell>
          <cell r="F140" t="str">
            <v>KSB</v>
          </cell>
          <cell r="G140" t="str">
            <v>137800636</v>
          </cell>
          <cell r="H140">
            <v>1</v>
          </cell>
          <cell r="I140">
            <v>1001.4</v>
          </cell>
          <cell r="J140">
            <v>1001.4</v>
          </cell>
          <cell r="K140" t="str">
            <v>Norma NFN-0015</v>
          </cell>
          <cell r="L140" t="str">
            <v>NFN-0015</v>
          </cell>
          <cell r="M140" t="str">
            <v>NFN-0015</v>
          </cell>
          <cell r="N140" t="str">
            <v>Pelotização</v>
          </cell>
          <cell r="O140"/>
          <cell r="P140" t="str">
            <v>40151700</v>
          </cell>
          <cell r="Q140" t="str">
            <v>Peças e acessórios de bombas</v>
          </cell>
          <cell r="R140">
            <v>1001.4</v>
          </cell>
          <cell r="S140" t="str">
            <v>TR-ZONE</v>
          </cell>
        </row>
        <row r="141">
          <cell r="B141">
            <v>15518278</v>
          </cell>
          <cell r="C141" t="str">
            <v>MRO1</v>
          </cell>
          <cell r="D141" t="str">
            <v>CHAVE DESENHO-851K-27-0003/7001/5 DESENH</v>
          </cell>
          <cell r="E141" t="str">
            <v>PC</v>
          </cell>
          <cell r="F141" t="str">
            <v>EXIMPORT; EXIMPORT; DESENHO VALE</v>
          </cell>
          <cell r="G141" t="str">
            <v>510.250.000; CE16607.008 IT.16; DESENHO-851K-27-0003/7001/5</v>
          </cell>
          <cell r="H141">
            <v>4</v>
          </cell>
          <cell r="I141">
            <v>246.17750000000001</v>
          </cell>
          <cell r="J141">
            <v>984.71</v>
          </cell>
          <cell r="K141" t="str">
            <v>Norma NFN-0015</v>
          </cell>
          <cell r="L141" t="str">
            <v>NFN-0015</v>
          </cell>
          <cell r="M141" t="str">
            <v>NFN-0015</v>
          </cell>
          <cell r="N141" t="str">
            <v>Pelotização</v>
          </cell>
          <cell r="O141"/>
          <cell r="P141" t="str">
            <v>39121732A</v>
          </cell>
          <cell r="Q141" t="str">
            <v>Material elétrico</v>
          </cell>
          <cell r="R141">
            <v>246.17750000000001</v>
          </cell>
          <cell r="S141" t="str">
            <v>0201126021</v>
          </cell>
        </row>
        <row r="142">
          <cell r="B142">
            <v>15368685</v>
          </cell>
          <cell r="C142" t="str">
            <v>MRO1</v>
          </cell>
          <cell r="D142" t="str">
            <v>VEDACAO PLANA 41MM</v>
          </cell>
          <cell r="E142" t="str">
            <v>PC</v>
          </cell>
          <cell r="F142" t="str">
            <v>WORTHINGTON; WORTHINGTON</v>
          </cell>
          <cell r="G142" t="str">
            <v>3436000133369; 2DBE83360</v>
          </cell>
          <cell r="H142">
            <v>21</v>
          </cell>
          <cell r="I142">
            <v>46.863809523809522</v>
          </cell>
          <cell r="J142">
            <v>984.14</v>
          </cell>
          <cell r="K142" t="str">
            <v>Norma NFN-0015</v>
          </cell>
          <cell r="L142" t="str">
            <v>NFN-0015</v>
          </cell>
          <cell r="M142" t="str">
            <v>NFN-0015</v>
          </cell>
          <cell r="N142" t="str">
            <v>Pelotização</v>
          </cell>
          <cell r="O142"/>
          <cell r="P142" t="str">
            <v>31180000</v>
          </cell>
          <cell r="Q142" t="str">
            <v>Juntas e vedações</v>
          </cell>
          <cell r="R142">
            <v>46.863809523809522</v>
          </cell>
          <cell r="S142" t="str">
            <v>0201012071</v>
          </cell>
        </row>
        <row r="143">
          <cell r="B143">
            <v>15414057</v>
          </cell>
          <cell r="C143" t="str">
            <v>MRO1</v>
          </cell>
          <cell r="D143" t="str">
            <v>MOTOR CA 100L 440V 1CV 8P B5D</v>
          </cell>
          <cell r="E143" t="str">
            <v>PC</v>
          </cell>
          <cell r="F143" t="str">
            <v/>
          </cell>
          <cell r="G143" t="str">
            <v/>
          </cell>
          <cell r="H143">
            <v>1</v>
          </cell>
          <cell r="I143">
            <v>981.86</v>
          </cell>
          <cell r="J143">
            <v>981.86</v>
          </cell>
          <cell r="K143" t="str">
            <v>Norma NFN-0015</v>
          </cell>
          <cell r="L143" t="str">
            <v>NFN-0015</v>
          </cell>
          <cell r="M143" t="str">
            <v>NFN-0015</v>
          </cell>
          <cell r="N143" t="str">
            <v>Pelotização</v>
          </cell>
          <cell r="O143"/>
          <cell r="P143" t="str">
            <v>26101517A</v>
          </cell>
          <cell r="Q143" t="str">
            <v>Motores elétricos</v>
          </cell>
          <cell r="R143">
            <v>981.86</v>
          </cell>
          <cell r="S143" t="str">
            <v>0703026041</v>
          </cell>
        </row>
        <row r="144">
          <cell r="B144">
            <v>15436300</v>
          </cell>
          <cell r="C144" t="str">
            <v>MRO1</v>
          </cell>
          <cell r="D144" t="str">
            <v>ROLO TRANSP 4,75MM 1996MM</v>
          </cell>
          <cell r="E144" t="str">
            <v>PC</v>
          </cell>
          <cell r="F144" t="str">
            <v>PARCAN; PIM; IMECAP</v>
          </cell>
          <cell r="G144"/>
          <cell r="H144">
            <v>2</v>
          </cell>
          <cell r="I144">
            <v>487.125</v>
          </cell>
          <cell r="J144">
            <v>974.25</v>
          </cell>
          <cell r="K144" t="str">
            <v>Norma NFN-0015</v>
          </cell>
          <cell r="L144" t="str">
            <v>NFN-0015</v>
          </cell>
          <cell r="M144" t="str">
            <v>NFN-0015</v>
          </cell>
          <cell r="N144" t="str">
            <v>Pelotização</v>
          </cell>
          <cell r="O144"/>
          <cell r="P144" t="str">
            <v>24101758A</v>
          </cell>
          <cell r="Q144" t="str">
            <v>Rolos de retorno</v>
          </cell>
          <cell r="R144">
            <v>487.125</v>
          </cell>
          <cell r="S144" t="str">
            <v>1901004011</v>
          </cell>
        </row>
        <row r="145">
          <cell r="B145">
            <v>15470781</v>
          </cell>
          <cell r="C145" t="str">
            <v>MRO1</v>
          </cell>
          <cell r="D145" t="str">
            <v>LUBRIFICADOR P/AR COMPRIMIDO; CONEXAO: 1</v>
          </cell>
          <cell r="E145" t="str">
            <v>PC</v>
          </cell>
          <cell r="F145" t="str">
            <v>PARKER</v>
          </cell>
          <cell r="G145" t="str">
            <v>P3NLA9PLSN</v>
          </cell>
          <cell r="H145">
            <v>1</v>
          </cell>
          <cell r="I145">
            <v>967.14</v>
          </cell>
          <cell r="J145">
            <v>967.14</v>
          </cell>
          <cell r="K145" t="str">
            <v>Norma NFN-0015</v>
          </cell>
          <cell r="L145" t="str">
            <v>NFN-0015</v>
          </cell>
          <cell r="M145" t="str">
            <v>NFN-0015</v>
          </cell>
          <cell r="N145" t="str">
            <v>Pelotização</v>
          </cell>
          <cell r="O145"/>
          <cell r="P145" t="str">
            <v>40142703B</v>
          </cell>
          <cell r="Q145" t="str">
            <v>Equipamento de lubrificação e suas peças e acessórios</v>
          </cell>
          <cell r="R145">
            <v>967.14</v>
          </cell>
          <cell r="S145" t="str">
            <v>0201068041</v>
          </cell>
        </row>
        <row r="146">
          <cell r="B146">
            <v>15300859</v>
          </cell>
          <cell r="C146" t="str">
            <v>MRO1</v>
          </cell>
          <cell r="D146" t="str">
            <v>CAIXA ROLAM FOFO NOD 40MM</v>
          </cell>
          <cell r="E146" t="str">
            <v>PC</v>
          </cell>
          <cell r="F146" t="str">
            <v>HENFEL</v>
          </cell>
          <cell r="G146" t="str">
            <v>STM-09-LP-AS</v>
          </cell>
          <cell r="H146">
            <v>5</v>
          </cell>
          <cell r="I146">
            <v>189.48</v>
          </cell>
          <cell r="J146">
            <v>947.4</v>
          </cell>
          <cell r="K146" t="str">
            <v>Norma NFN-0015</v>
          </cell>
          <cell r="L146" t="str">
            <v>NFN-0015</v>
          </cell>
          <cell r="M146" t="str">
            <v>NFN-0015</v>
          </cell>
          <cell r="N146" t="str">
            <v>Pelotização</v>
          </cell>
          <cell r="O146"/>
          <cell r="P146" t="str">
            <v>31171600</v>
          </cell>
          <cell r="Q146" t="str">
            <v>Mancal</v>
          </cell>
          <cell r="R146">
            <v>189.48</v>
          </cell>
          <cell r="S146" t="str">
            <v>0201064031</v>
          </cell>
        </row>
        <row r="147">
          <cell r="B147">
            <v>15454984</v>
          </cell>
          <cell r="C147" t="str">
            <v>MRO1</v>
          </cell>
          <cell r="D147" t="str">
            <v>ROTOR P/BOMBA;APLICACAO;ETA20040-230 KSB</v>
          </cell>
          <cell r="E147" t="str">
            <v>PC</v>
          </cell>
          <cell r="F147" t="str">
            <v>KSB</v>
          </cell>
          <cell r="G147" t="str">
            <v>ETA20040-230</v>
          </cell>
          <cell r="H147">
            <v>1</v>
          </cell>
          <cell r="I147">
            <v>945</v>
          </cell>
          <cell r="J147">
            <v>945</v>
          </cell>
          <cell r="K147" t="str">
            <v>Norma NFN-0015</v>
          </cell>
          <cell r="L147" t="str">
            <v>NFN-0015</v>
          </cell>
          <cell r="M147" t="str">
            <v>NFN-0015</v>
          </cell>
          <cell r="N147" t="str">
            <v>Pelotização</v>
          </cell>
          <cell r="O147"/>
          <cell r="P147" t="str">
            <v>40151700</v>
          </cell>
          <cell r="Q147" t="str">
            <v>Peças e acessórios de bombas</v>
          </cell>
          <cell r="R147">
            <v>945</v>
          </cell>
          <cell r="S147" t="str">
            <v>0701016051</v>
          </cell>
        </row>
        <row r="148">
          <cell r="B148">
            <v>15406309</v>
          </cell>
          <cell r="C148" t="str">
            <v>MRO1</v>
          </cell>
          <cell r="D148" t="str">
            <v>CAPA ROLAM ROL CONIC 190,50MM 44,45MM</v>
          </cell>
          <cell r="E148" t="str">
            <v>PC</v>
          </cell>
          <cell r="F148" t="str">
            <v>CATERPILLAR; TIMKEN; FALK</v>
          </cell>
          <cell r="G148" t="str">
            <v>1B6573; 854; 921408 CAPA</v>
          </cell>
          <cell r="H148">
            <v>4</v>
          </cell>
          <cell r="I148">
            <v>235.1825</v>
          </cell>
          <cell r="J148">
            <v>940.73</v>
          </cell>
          <cell r="K148" t="str">
            <v>Norma NFN-0015</v>
          </cell>
          <cell r="L148" t="str">
            <v>NFN-0015</v>
          </cell>
          <cell r="M148" t="str">
            <v>NFN-0015</v>
          </cell>
          <cell r="N148" t="str">
            <v>Pelotização</v>
          </cell>
          <cell r="O148"/>
          <cell r="P148" t="str">
            <v>31171500</v>
          </cell>
          <cell r="Q148" t="str">
            <v>Rolamentos</v>
          </cell>
          <cell r="R148">
            <v>235.1825</v>
          </cell>
          <cell r="S148" t="str">
            <v>0201042031</v>
          </cell>
        </row>
        <row r="149">
          <cell r="B149">
            <v>15301182</v>
          </cell>
          <cell r="C149" t="str">
            <v>MRO1</v>
          </cell>
          <cell r="D149" t="str">
            <v>EIXO 860C-24-10019/24-10021 IT.50</v>
          </cell>
          <cell r="E149" t="str">
            <v>PC</v>
          </cell>
          <cell r="F149" t="str">
            <v/>
          </cell>
          <cell r="G149" t="str">
            <v/>
          </cell>
          <cell r="H149">
            <v>1</v>
          </cell>
          <cell r="I149">
            <v>918.86</v>
          </cell>
          <cell r="J149">
            <v>918.86</v>
          </cell>
          <cell r="K149" t="str">
            <v>Norma NFN-0015</v>
          </cell>
          <cell r="L149" t="str">
            <v>NFN-0015</v>
          </cell>
          <cell r="M149" t="str">
            <v>NFN-0015</v>
          </cell>
          <cell r="N149" t="str">
            <v>Pelotização</v>
          </cell>
          <cell r="O149"/>
          <cell r="P149" t="str">
            <v>40161526</v>
          </cell>
          <cell r="Q149" t="str">
            <v>Peças e acessórios de filtros</v>
          </cell>
          <cell r="R149">
            <v>918.86</v>
          </cell>
          <cell r="S149" t="str">
            <v>4601017011</v>
          </cell>
        </row>
        <row r="150">
          <cell r="B150">
            <v>15316822</v>
          </cell>
          <cell r="C150" t="str">
            <v>MRO1</v>
          </cell>
          <cell r="D150" t="str">
            <v>EIXO P/RED;3N-5181528/3N-5180575 FLENDER</v>
          </cell>
          <cell r="E150" t="str">
            <v>JG</v>
          </cell>
          <cell r="F150" t="str">
            <v>FLENDER; FLENDER</v>
          </cell>
          <cell r="G150" t="str">
            <v>3N-5181528/3N-5180575; .</v>
          </cell>
          <cell r="H150">
            <v>2</v>
          </cell>
          <cell r="I150">
            <v>458.52</v>
          </cell>
          <cell r="J150">
            <v>917.04</v>
          </cell>
          <cell r="K150" t="str">
            <v>Norma NFN-0015</v>
          </cell>
          <cell r="L150" t="str">
            <v>NFN-0015</v>
          </cell>
          <cell r="M150" t="str">
            <v>NFN-0015</v>
          </cell>
          <cell r="N150" t="str">
            <v>Pelotização</v>
          </cell>
          <cell r="O150"/>
          <cell r="P150" t="str">
            <v>26111508</v>
          </cell>
          <cell r="Q150" t="str">
            <v>Transmissores de força mecânica</v>
          </cell>
          <cell r="R150">
            <v>458.52</v>
          </cell>
          <cell r="S150" t="str">
            <v>0102025051</v>
          </cell>
        </row>
        <row r="151">
          <cell r="B151">
            <v>15346552</v>
          </cell>
          <cell r="C151" t="str">
            <v>MRO1</v>
          </cell>
          <cell r="D151" t="str">
            <v>ROLAMENTO ESF 6322 SKF</v>
          </cell>
          <cell r="E151" t="str">
            <v>PC</v>
          </cell>
          <cell r="F151" t="str">
            <v>BUCYRUS BRAS; F C A; FAG</v>
          </cell>
          <cell r="G151" t="str">
            <v>AFBMA110BC03; 10040668; 6322</v>
          </cell>
          <cell r="H151">
            <v>3</v>
          </cell>
          <cell r="I151">
            <v>305.40666666666669</v>
          </cell>
          <cell r="J151">
            <v>916.22</v>
          </cell>
          <cell r="K151" t="str">
            <v>Norma NFN-0015</v>
          </cell>
          <cell r="L151" t="str">
            <v>NFN-0015</v>
          </cell>
          <cell r="M151" t="str">
            <v>NFN-0015</v>
          </cell>
          <cell r="N151" t="str">
            <v>Pelotização</v>
          </cell>
          <cell r="O151"/>
          <cell r="P151" t="str">
            <v>31171500</v>
          </cell>
          <cell r="Q151" t="str">
            <v>Rolamentos</v>
          </cell>
          <cell r="R151">
            <v>305.40666666666669</v>
          </cell>
          <cell r="S151" t="str">
            <v>0202099061</v>
          </cell>
        </row>
        <row r="152">
          <cell r="B152">
            <v>15377442</v>
          </cell>
          <cell r="C152" t="str">
            <v>MRO1</v>
          </cell>
          <cell r="D152" t="str">
            <v>ROLAMENTO ROL CON 30219A MGM 30219 NTN</v>
          </cell>
          <cell r="E152" t="str">
            <v>PC</v>
          </cell>
          <cell r="F152" t="str">
            <v>TIMKEN; SKF; NTN</v>
          </cell>
          <cell r="G152"/>
          <cell r="H152">
            <v>4</v>
          </cell>
          <cell r="I152">
            <v>228.85</v>
          </cell>
          <cell r="J152">
            <v>915.4</v>
          </cell>
          <cell r="K152" t="str">
            <v>Norma NFN-0015</v>
          </cell>
          <cell r="L152" t="str">
            <v>NFN-0015</v>
          </cell>
          <cell r="M152" t="str">
            <v>NFN-0015</v>
          </cell>
          <cell r="N152" t="str">
            <v>Pelotização</v>
          </cell>
          <cell r="O152"/>
          <cell r="P152" t="str">
            <v>31171500</v>
          </cell>
          <cell r="Q152" t="str">
            <v>Rolamentos</v>
          </cell>
          <cell r="R152">
            <v>228.85</v>
          </cell>
          <cell r="S152" t="str">
            <v>0202127031</v>
          </cell>
        </row>
        <row r="153">
          <cell r="B153">
            <v>15464136</v>
          </cell>
          <cell r="C153" t="str">
            <v>MRO1</v>
          </cell>
          <cell r="D153" t="str">
            <v>SILENCIADOR;5500A4003 ROSS SOUTH AMERICA</v>
          </cell>
          <cell r="E153" t="str">
            <v>PC</v>
          </cell>
          <cell r="F153" t="str">
            <v>ROSS SOUTH A</v>
          </cell>
          <cell r="G153" t="str">
            <v>5500A4003</v>
          </cell>
          <cell r="H153">
            <v>35</v>
          </cell>
          <cell r="I153">
            <v>25.613142857142858</v>
          </cell>
          <cell r="J153">
            <v>896.46</v>
          </cell>
          <cell r="K153" t="str">
            <v>Norma NFN-0015</v>
          </cell>
          <cell r="L153" t="str">
            <v>NFN-0015</v>
          </cell>
          <cell r="M153" t="str">
            <v>NFN-0015</v>
          </cell>
          <cell r="N153" t="str">
            <v>Pelotização</v>
          </cell>
          <cell r="O153"/>
          <cell r="P153" t="str">
            <v>40141616</v>
          </cell>
          <cell r="Q153" t="str">
            <v>Peças e acessórios de válvulas</v>
          </cell>
          <cell r="R153">
            <v>25.613142857142858</v>
          </cell>
          <cell r="S153" t="str">
            <v>0201082041</v>
          </cell>
        </row>
        <row r="154">
          <cell r="B154">
            <v>15422406</v>
          </cell>
          <cell r="C154" t="str">
            <v>MRO1</v>
          </cell>
          <cell r="D154" t="str">
            <v>ANEL NILOS 22315 AV NILOS</v>
          </cell>
          <cell r="E154" t="str">
            <v>PC</v>
          </cell>
          <cell r="F154" t="str">
            <v>POHLIG HECKE; SKF; FRM</v>
          </cell>
          <cell r="G154" t="str">
            <v>22315; .; .</v>
          </cell>
          <cell r="H154">
            <v>2</v>
          </cell>
          <cell r="I154">
            <v>444</v>
          </cell>
          <cell r="J154">
            <v>888</v>
          </cell>
          <cell r="K154" t="str">
            <v>Norma NFN-0015</v>
          </cell>
          <cell r="L154" t="str">
            <v>NFN-0015</v>
          </cell>
          <cell r="M154" t="str">
            <v>NFN-0015</v>
          </cell>
          <cell r="N154" t="str">
            <v>Pelotização</v>
          </cell>
          <cell r="O154"/>
          <cell r="P154" t="str">
            <v>31180000</v>
          </cell>
          <cell r="Q154" t="str">
            <v>Juntas e vedações</v>
          </cell>
          <cell r="R154">
            <v>444</v>
          </cell>
          <cell r="S154" t="str">
            <v>0000001476</v>
          </cell>
        </row>
        <row r="155">
          <cell r="B155">
            <v>15370783</v>
          </cell>
          <cell r="C155" t="str">
            <v>MRO1</v>
          </cell>
          <cell r="D155" t="str">
            <v>CAIXA ROLAMENTO; TIPO CAIXA BIPARTIDO BL</v>
          </cell>
          <cell r="E155" t="str">
            <v>PC</v>
          </cell>
          <cell r="F155" t="str">
            <v>FCM LTDA.</v>
          </cell>
          <cell r="G155" t="str">
            <v>NSBP 20 AS BP 90</v>
          </cell>
          <cell r="H155">
            <v>1</v>
          </cell>
          <cell r="I155">
            <v>876.22</v>
          </cell>
          <cell r="J155">
            <v>876.22</v>
          </cell>
          <cell r="K155" t="str">
            <v>Norma NFN-0015</v>
          </cell>
          <cell r="L155" t="str">
            <v>NFN-0015</v>
          </cell>
          <cell r="M155" t="str">
            <v>NFN-0015</v>
          </cell>
          <cell r="N155" t="str">
            <v>Pelotização</v>
          </cell>
          <cell r="O155"/>
          <cell r="P155" t="str">
            <v>31171600</v>
          </cell>
          <cell r="Q155" t="str">
            <v>Mancal</v>
          </cell>
          <cell r="R155">
            <v>876.22</v>
          </cell>
          <cell r="S155" t="str">
            <v>0201114011</v>
          </cell>
        </row>
        <row r="156">
          <cell r="B156">
            <v>15314576</v>
          </cell>
          <cell r="C156" t="str">
            <v>MRO1</v>
          </cell>
          <cell r="D156" t="str">
            <v>CUBO COMPONENT;827E-26-10093 /2 NIBRASCO</v>
          </cell>
          <cell r="E156" t="str">
            <v>PC</v>
          </cell>
          <cell r="F156" t="str">
            <v>NIBRASCO</v>
          </cell>
          <cell r="G156" t="str">
            <v>827E-26-10093 /2</v>
          </cell>
          <cell r="H156">
            <v>2</v>
          </cell>
          <cell r="I156">
            <v>434</v>
          </cell>
          <cell r="J156">
            <v>868</v>
          </cell>
          <cell r="K156" t="str">
            <v>Norma NFN-0015</v>
          </cell>
          <cell r="L156" t="str">
            <v>NFN-0015</v>
          </cell>
          <cell r="M156" t="str">
            <v>NFN-0015</v>
          </cell>
          <cell r="N156" t="str">
            <v>Pelotização</v>
          </cell>
          <cell r="O156"/>
          <cell r="P156" t="str">
            <v>40151700</v>
          </cell>
          <cell r="Q156" t="str">
            <v>Peças e acessórios de bombas</v>
          </cell>
          <cell r="R156">
            <v>434</v>
          </cell>
          <cell r="S156" t="str">
            <v>0702022011</v>
          </cell>
        </row>
        <row r="157">
          <cell r="B157">
            <v>15404666</v>
          </cell>
          <cell r="C157" t="str">
            <v>MRO1</v>
          </cell>
          <cell r="D157" t="str">
            <v>HASTE COMPON;DESENHO-0.3.025500 KOBRASCO</v>
          </cell>
          <cell r="E157" t="str">
            <v>PC</v>
          </cell>
          <cell r="F157" t="str">
            <v/>
          </cell>
          <cell r="G157" t="str">
            <v/>
          </cell>
          <cell r="H157">
            <v>3</v>
          </cell>
          <cell r="I157">
            <v>282.19</v>
          </cell>
          <cell r="J157">
            <v>846.56999999999994</v>
          </cell>
          <cell r="K157" t="str">
            <v>Norma NFN-0015</v>
          </cell>
          <cell r="L157" t="str">
            <v>NFN-0015</v>
          </cell>
          <cell r="M157" t="str">
            <v>NFN-0015</v>
          </cell>
          <cell r="N157" t="str">
            <v>Pelotização</v>
          </cell>
          <cell r="O157"/>
          <cell r="P157" t="str">
            <v>31132105</v>
          </cell>
          <cell r="Q157" t="str">
            <v>Usinado de metal forjado em calor</v>
          </cell>
          <cell r="R157">
            <v>282.19</v>
          </cell>
          <cell r="S157" t="str">
            <v>0701012021</v>
          </cell>
        </row>
        <row r="158">
          <cell r="B158">
            <v>15313312</v>
          </cell>
          <cell r="C158" t="str">
            <v>MRO1</v>
          </cell>
          <cell r="D158" t="str">
            <v>EIXO 285906 FALK</v>
          </cell>
          <cell r="E158" t="str">
            <v>PC</v>
          </cell>
          <cell r="F158" t="str">
            <v>FALK; PTI-POWER; FALK</v>
          </cell>
          <cell r="G158" t="str">
            <v>285906; .; .</v>
          </cell>
          <cell r="H158">
            <v>1</v>
          </cell>
          <cell r="I158">
            <v>840.73</v>
          </cell>
          <cell r="J158">
            <v>840.73</v>
          </cell>
          <cell r="K158" t="str">
            <v>Norma NFN-0015</v>
          </cell>
          <cell r="L158" t="str">
            <v>NFN-0015</v>
          </cell>
          <cell r="M158" t="str">
            <v>NFN-0015</v>
          </cell>
          <cell r="N158" t="str">
            <v>Pelotização</v>
          </cell>
          <cell r="O158"/>
          <cell r="P158" t="str">
            <v>26111508</v>
          </cell>
          <cell r="Q158" t="str">
            <v>Transmissores de força mecânica</v>
          </cell>
          <cell r="R158">
            <v>840.73</v>
          </cell>
          <cell r="S158" t="str">
            <v>0701113011</v>
          </cell>
        </row>
        <row r="159">
          <cell r="B159">
            <v>15269911</v>
          </cell>
          <cell r="C159" t="str">
            <v>MRO1</v>
          </cell>
          <cell r="D159" t="str">
            <v>EIXO CO;812C-55-10120 /FL2 DESENHO SUPEL</v>
          </cell>
          <cell r="E159" t="str">
            <v>PC</v>
          </cell>
          <cell r="F159" t="str">
            <v/>
          </cell>
          <cell r="G159" t="str">
            <v/>
          </cell>
          <cell r="H159">
            <v>1</v>
          </cell>
          <cell r="I159">
            <v>831.6</v>
          </cell>
          <cell r="J159">
            <v>831.6</v>
          </cell>
          <cell r="K159" t="str">
            <v>Norma NFN-0015</v>
          </cell>
          <cell r="L159" t="str">
            <v>NFN-0015</v>
          </cell>
          <cell r="M159" t="str">
            <v>NFN-0015</v>
          </cell>
          <cell r="N159" t="str">
            <v>Pelotização</v>
          </cell>
          <cell r="O159"/>
          <cell r="P159" t="str">
            <v>26111508</v>
          </cell>
          <cell r="Q159" t="str">
            <v>Transmissores de força mecânica</v>
          </cell>
          <cell r="R159">
            <v>831.6</v>
          </cell>
          <cell r="S159" t="str">
            <v>4601006011</v>
          </cell>
        </row>
        <row r="160">
          <cell r="B160">
            <v>15228343</v>
          </cell>
          <cell r="C160" t="str">
            <v>MRO1</v>
          </cell>
          <cell r="D160" t="str">
            <v>RELE TRIP SOBRECARG BIMETALICO; FAIXA RE</v>
          </cell>
          <cell r="E160" t="str">
            <v>PC</v>
          </cell>
          <cell r="F160" t="str">
            <v>SIEMENS</v>
          </cell>
          <cell r="G160" t="str">
            <v>3UA55 00-1J</v>
          </cell>
          <cell r="H160">
            <v>11</v>
          </cell>
          <cell r="I160">
            <v>74.47</v>
          </cell>
          <cell r="J160">
            <v>819.17</v>
          </cell>
          <cell r="K160" t="str">
            <v>Norma NFN-0015</v>
          </cell>
          <cell r="L160" t="str">
            <v>NFN-0015</v>
          </cell>
          <cell r="M160" t="str">
            <v>NFN-0015</v>
          </cell>
          <cell r="N160" t="str">
            <v>Pelotização</v>
          </cell>
          <cell r="O160"/>
          <cell r="P160" t="str">
            <v>39122325</v>
          </cell>
          <cell r="Q160" t="str">
            <v>Relé de aplicação geral</v>
          </cell>
          <cell r="R160">
            <v>74.47</v>
          </cell>
          <cell r="S160" t="str">
            <v>0201075011</v>
          </cell>
        </row>
        <row r="161">
          <cell r="B161">
            <v>15301178</v>
          </cell>
          <cell r="C161" t="str">
            <v>MRO1</v>
          </cell>
          <cell r="D161" t="str">
            <v>EIXO 860C-24-10019/24-10021 IT.40</v>
          </cell>
          <cell r="E161" t="str">
            <v>PC</v>
          </cell>
          <cell r="F161" t="str">
            <v/>
          </cell>
          <cell r="G161" t="str">
            <v/>
          </cell>
          <cell r="H161">
            <v>1</v>
          </cell>
          <cell r="I161">
            <v>816.02</v>
          </cell>
          <cell r="J161">
            <v>816.02</v>
          </cell>
          <cell r="K161" t="str">
            <v>Norma NFN-0015</v>
          </cell>
          <cell r="L161" t="str">
            <v>NFN-0015</v>
          </cell>
          <cell r="M161" t="str">
            <v>NFN-0015</v>
          </cell>
          <cell r="N161" t="str">
            <v>Pelotização</v>
          </cell>
          <cell r="O161"/>
          <cell r="P161" t="str">
            <v>40161526</v>
          </cell>
          <cell r="Q161" t="str">
            <v>Peças e acessórios de filtros</v>
          </cell>
          <cell r="R161">
            <v>816.02</v>
          </cell>
          <cell r="S161" t="str">
            <v>4601017011</v>
          </cell>
        </row>
        <row r="162">
          <cell r="B162">
            <v>15301239</v>
          </cell>
          <cell r="C162" t="str">
            <v>MRO1</v>
          </cell>
          <cell r="D162" t="str">
            <v>EIXO 860C-24-10019/24-10021 IT.60</v>
          </cell>
          <cell r="E162" t="str">
            <v>PC</v>
          </cell>
          <cell r="F162" t="str">
            <v/>
          </cell>
          <cell r="G162" t="str">
            <v/>
          </cell>
          <cell r="H162">
            <v>1</v>
          </cell>
          <cell r="I162">
            <v>805.18</v>
          </cell>
          <cell r="J162">
            <v>805.18</v>
          </cell>
          <cell r="K162" t="str">
            <v>Norma NFN-0015</v>
          </cell>
          <cell r="L162" t="str">
            <v>NFN-0015</v>
          </cell>
          <cell r="M162" t="str">
            <v>NFN-0015</v>
          </cell>
          <cell r="N162" t="str">
            <v>Pelotização</v>
          </cell>
          <cell r="O162"/>
          <cell r="P162" t="str">
            <v>40161526</v>
          </cell>
          <cell r="Q162" t="str">
            <v>Peças e acessórios de filtros</v>
          </cell>
          <cell r="R162">
            <v>805.18</v>
          </cell>
          <cell r="S162" t="str">
            <v>4601017011</v>
          </cell>
        </row>
        <row r="163">
          <cell r="B163">
            <v>15342282</v>
          </cell>
          <cell r="C163" t="str">
            <v>MRO1</v>
          </cell>
          <cell r="D163" t="str">
            <v>MODULO ELETR</v>
          </cell>
          <cell r="E163" t="str">
            <v>PC</v>
          </cell>
          <cell r="F163" t="str">
            <v>KRAFTELEKTRO</v>
          </cell>
          <cell r="G163" t="str">
            <v>191318</v>
          </cell>
          <cell r="H163">
            <v>1</v>
          </cell>
          <cell r="I163">
            <v>795.78</v>
          </cell>
          <cell r="J163">
            <v>795.78</v>
          </cell>
          <cell r="K163" t="str">
            <v>Norma NFN-0015</v>
          </cell>
          <cell r="L163" t="str">
            <v>NFN-0015</v>
          </cell>
          <cell r="M163" t="str">
            <v>NFN-0015</v>
          </cell>
          <cell r="N163" t="str">
            <v>Pelotização</v>
          </cell>
          <cell r="O163"/>
          <cell r="P163" t="str">
            <v>32131000</v>
          </cell>
          <cell r="Q163" t="str">
            <v>Peças e insumos e acessórios de componentes eletrônicos</v>
          </cell>
          <cell r="R163">
            <v>795.78</v>
          </cell>
          <cell r="S163" t="str">
            <v>1502005051</v>
          </cell>
        </row>
        <row r="164">
          <cell r="B164">
            <v>15496052</v>
          </cell>
          <cell r="C164" t="str">
            <v>MRO1</v>
          </cell>
          <cell r="D164" t="str">
            <v>JUNTA 1202 9620 00 ATLAS COPCO</v>
          </cell>
          <cell r="E164" t="str">
            <v>PC</v>
          </cell>
          <cell r="F164" t="str">
            <v>ATLAS COPCO</v>
          </cell>
          <cell r="G164" t="str">
            <v>1202 9620 00</v>
          </cell>
          <cell r="H164">
            <v>2</v>
          </cell>
          <cell r="I164">
            <v>392.94499999999999</v>
          </cell>
          <cell r="J164">
            <v>785.89</v>
          </cell>
          <cell r="K164" t="str">
            <v>Norma NFN-0015</v>
          </cell>
          <cell r="L164" t="str">
            <v>NFN-0015</v>
          </cell>
          <cell r="M164" t="str">
            <v>NFN-0015</v>
          </cell>
          <cell r="N164" t="str">
            <v>Pelotização</v>
          </cell>
          <cell r="O164"/>
          <cell r="P164" t="str">
            <v>40151800</v>
          </cell>
          <cell r="Q164" t="str">
            <v>Peças e acessórios de compressores</v>
          </cell>
          <cell r="R164">
            <v>392.94499999999999</v>
          </cell>
          <cell r="S164" t="str">
            <v>0201101121</v>
          </cell>
        </row>
        <row r="165">
          <cell r="B165">
            <v>15401743</v>
          </cell>
          <cell r="C165" t="str">
            <v>MRO1</v>
          </cell>
          <cell r="D165" t="str">
            <v>MODULO ELETRONICO PADRONIZADO</v>
          </cell>
          <cell r="E165" t="str">
            <v>PC</v>
          </cell>
          <cell r="F165" t="str">
            <v>SCHNEIDER</v>
          </cell>
          <cell r="G165" t="str">
            <v>TSXSUP1021</v>
          </cell>
          <cell r="H165">
            <v>1</v>
          </cell>
          <cell r="I165">
            <v>785.61</v>
          </cell>
          <cell r="J165">
            <v>785.61</v>
          </cell>
          <cell r="K165" t="str">
            <v>Norma NFN-0015</v>
          </cell>
          <cell r="L165" t="str">
            <v>NFN-0015</v>
          </cell>
          <cell r="M165" t="str">
            <v>NFN-0015</v>
          </cell>
          <cell r="N165" t="str">
            <v>Pelotização</v>
          </cell>
          <cell r="O165"/>
          <cell r="P165" t="str">
            <v>32131000</v>
          </cell>
          <cell r="Q165" t="str">
            <v>Peças e insumos e acessórios de componentes eletrônicos</v>
          </cell>
          <cell r="R165">
            <v>785.61</v>
          </cell>
          <cell r="S165" t="str">
            <v>1508001051</v>
          </cell>
        </row>
        <row r="166">
          <cell r="B166">
            <v>15515958</v>
          </cell>
          <cell r="C166" t="str">
            <v>MRO1</v>
          </cell>
          <cell r="D166" t="str">
            <v>ELEMENTO FILTRO 10MIC</v>
          </cell>
          <cell r="E166" t="str">
            <v>PC</v>
          </cell>
          <cell r="F166" t="str">
            <v>HYDAC; HYDAC</v>
          </cell>
          <cell r="G166" t="str">
            <v>1263017; 0660R010BN4HC</v>
          </cell>
          <cell r="H166">
            <v>1</v>
          </cell>
          <cell r="I166">
            <v>755.22</v>
          </cell>
          <cell r="J166">
            <v>755.22</v>
          </cell>
          <cell r="K166" t="str">
            <v>Norma NFN-0015</v>
          </cell>
          <cell r="L166" t="str">
            <v>NFN-0015</v>
          </cell>
          <cell r="M166" t="str">
            <v>NFN-0015</v>
          </cell>
          <cell r="N166" t="str">
            <v>Pelotização</v>
          </cell>
          <cell r="O166"/>
          <cell r="P166" t="str">
            <v>40161526</v>
          </cell>
          <cell r="Q166" t="str">
            <v>Peças e acessórios de filtros</v>
          </cell>
          <cell r="R166">
            <v>755.22</v>
          </cell>
          <cell r="S166" t="str">
            <v>0201093061</v>
          </cell>
        </row>
        <row r="167">
          <cell r="B167">
            <v>15507701</v>
          </cell>
          <cell r="C167" t="str">
            <v>MRO1</v>
          </cell>
          <cell r="D167" t="str">
            <v>APERTA GAXETA AF04772 IMBIL</v>
          </cell>
          <cell r="E167" t="str">
            <v>PC</v>
          </cell>
          <cell r="F167" t="str">
            <v>IMBIL</v>
          </cell>
          <cell r="G167" t="str">
            <v>AF04772</v>
          </cell>
          <cell r="H167">
            <v>2</v>
          </cell>
          <cell r="I167">
            <v>373.13</v>
          </cell>
          <cell r="J167">
            <v>746.26</v>
          </cell>
          <cell r="K167" t="str">
            <v>Norma NFN-0015</v>
          </cell>
          <cell r="L167" t="str">
            <v>NFN-0015</v>
          </cell>
          <cell r="M167" t="str">
            <v>NFN-0015</v>
          </cell>
          <cell r="N167" t="str">
            <v>Pelotização</v>
          </cell>
          <cell r="O167"/>
          <cell r="P167" t="str">
            <v>40151700</v>
          </cell>
          <cell r="Q167" t="str">
            <v>Peças e acessórios de bombas</v>
          </cell>
          <cell r="R167">
            <v>373.13</v>
          </cell>
          <cell r="S167" t="str">
            <v>0202019111</v>
          </cell>
        </row>
        <row r="168">
          <cell r="B168">
            <v>15313812</v>
          </cell>
          <cell r="C168" t="str">
            <v>MRO1</v>
          </cell>
          <cell r="D168" t="str">
            <v>EIXO P/REDUTOR;TIPO P;285616 FALK BRASIL</v>
          </cell>
          <cell r="E168" t="str">
            <v>PC</v>
          </cell>
          <cell r="F168" t="str">
            <v>FALK; PTI-POWER; FALK</v>
          </cell>
          <cell r="G168" t="str">
            <v>285616; .; .</v>
          </cell>
          <cell r="H168">
            <v>2</v>
          </cell>
          <cell r="I168">
            <v>370.77</v>
          </cell>
          <cell r="J168">
            <v>741.54</v>
          </cell>
          <cell r="K168" t="str">
            <v>Norma NFN-0015</v>
          </cell>
          <cell r="L168" t="str">
            <v>NFN-0015</v>
          </cell>
          <cell r="M168" t="str">
            <v>NFN-0015</v>
          </cell>
          <cell r="N168" t="str">
            <v>Pelotização</v>
          </cell>
          <cell r="O168"/>
          <cell r="P168" t="str">
            <v>26111508</v>
          </cell>
          <cell r="Q168" t="str">
            <v>Transmissores de força mecânica</v>
          </cell>
          <cell r="R168">
            <v>370.77</v>
          </cell>
          <cell r="S168" t="str">
            <v>0102025051</v>
          </cell>
        </row>
        <row r="169">
          <cell r="B169">
            <v>15315366</v>
          </cell>
          <cell r="C169" t="str">
            <v>MRO1</v>
          </cell>
          <cell r="D169" t="str">
            <v>EIXO P/REDUTOR;TIP;KWEN4003-6100 FLENDER</v>
          </cell>
          <cell r="E169" t="str">
            <v>PC</v>
          </cell>
          <cell r="F169" t="str">
            <v>FLENDER; FLENDER</v>
          </cell>
          <cell r="G169" t="str">
            <v>KWEN4003-6100; .</v>
          </cell>
          <cell r="H169">
            <v>1</v>
          </cell>
          <cell r="I169">
            <v>729.46</v>
          </cell>
          <cell r="J169">
            <v>729.46</v>
          </cell>
          <cell r="K169" t="str">
            <v>Norma NFN-0015</v>
          </cell>
          <cell r="L169" t="str">
            <v>NFN-0015</v>
          </cell>
          <cell r="M169" t="str">
            <v>NFN-0015</v>
          </cell>
          <cell r="N169" t="str">
            <v>Pelotização</v>
          </cell>
          <cell r="O169"/>
          <cell r="P169" t="str">
            <v>26111508</v>
          </cell>
          <cell r="Q169" t="str">
            <v>Transmissores de força mecânica</v>
          </cell>
          <cell r="R169">
            <v>729.46</v>
          </cell>
          <cell r="S169" t="str">
            <v>0701074021</v>
          </cell>
        </row>
        <row r="170">
          <cell r="B170">
            <v>15399521</v>
          </cell>
          <cell r="C170" t="str">
            <v>MRO1</v>
          </cell>
          <cell r="D170" t="str">
            <v>WAGO 091537 TO PROTECTO</v>
          </cell>
          <cell r="E170" t="str">
            <v>PC</v>
          </cell>
          <cell r="F170" t="str">
            <v>TO PROTECTO</v>
          </cell>
          <cell r="G170" t="str">
            <v>091537</v>
          </cell>
          <cell r="H170">
            <v>1</v>
          </cell>
          <cell r="I170">
            <v>725.74</v>
          </cell>
          <cell r="J170">
            <v>725.74</v>
          </cell>
          <cell r="K170" t="str">
            <v>Norma NFN-0015</v>
          </cell>
          <cell r="L170" t="str">
            <v>NFN-0015</v>
          </cell>
          <cell r="M170" t="str">
            <v>NFN-0015</v>
          </cell>
          <cell r="N170" t="str">
            <v>Pelotização</v>
          </cell>
          <cell r="O170"/>
          <cell r="P170" t="str">
            <v>39121732A</v>
          </cell>
          <cell r="Q170" t="str">
            <v>Material elétrico</v>
          </cell>
          <cell r="R170">
            <v>725.74</v>
          </cell>
          <cell r="S170" t="str">
            <v>0201095111</v>
          </cell>
        </row>
        <row r="171">
          <cell r="B171">
            <v>15208688</v>
          </cell>
          <cell r="C171" t="str">
            <v>MRO1</v>
          </cell>
          <cell r="D171" t="str">
            <v>CHAPA COMPONEN;812F-13-10186-82 NIBRASCO</v>
          </cell>
          <cell r="E171" t="str">
            <v>PC</v>
          </cell>
          <cell r="F171" t="str">
            <v>POHLIG HECKE; NIBRASCO</v>
          </cell>
          <cell r="G171" t="str">
            <v>DX6081093282; 812F-13-10186-82</v>
          </cell>
          <cell r="H171">
            <v>4</v>
          </cell>
          <cell r="I171">
            <v>181.41</v>
          </cell>
          <cell r="J171">
            <v>725.64</v>
          </cell>
          <cell r="K171" t="str">
            <v>Norma NFN-0015</v>
          </cell>
          <cell r="L171" t="str">
            <v>NFN-0015</v>
          </cell>
          <cell r="M171" t="str">
            <v>NFN-0015</v>
          </cell>
          <cell r="N171" t="str">
            <v>Pelotização</v>
          </cell>
          <cell r="O171"/>
          <cell r="P171" t="str">
            <v>30102200</v>
          </cell>
          <cell r="Q171" t="str">
            <v>Chapas</v>
          </cell>
          <cell r="R171">
            <v>181.41</v>
          </cell>
          <cell r="S171" t="str">
            <v>2501008011</v>
          </cell>
        </row>
        <row r="172">
          <cell r="B172">
            <v>15408939</v>
          </cell>
          <cell r="C172" t="str">
            <v>MRO1</v>
          </cell>
          <cell r="D172" t="str">
            <v>MODULO ELETRONICO PADRONIZADO</v>
          </cell>
          <cell r="E172" t="str">
            <v>PC</v>
          </cell>
          <cell r="F172" t="str">
            <v>GENERAL ELEC</v>
          </cell>
          <cell r="G172" t="str">
            <v>IC693ALC221</v>
          </cell>
          <cell r="H172">
            <v>1</v>
          </cell>
          <cell r="I172">
            <v>725</v>
          </cell>
          <cell r="J172">
            <v>725</v>
          </cell>
          <cell r="K172" t="str">
            <v>Norma NFN-0015</v>
          </cell>
          <cell r="L172" t="str">
            <v>NFN-0015</v>
          </cell>
          <cell r="M172" t="str">
            <v>NFN-0015</v>
          </cell>
          <cell r="N172" t="str">
            <v>Pelotização</v>
          </cell>
          <cell r="O172"/>
          <cell r="P172" t="str">
            <v>32131000</v>
          </cell>
          <cell r="Q172" t="str">
            <v>Peças e insumos e acessórios de componentes eletrônicos</v>
          </cell>
          <cell r="R172">
            <v>725</v>
          </cell>
          <cell r="S172" t="str">
            <v>1508003011</v>
          </cell>
        </row>
        <row r="173">
          <cell r="B173">
            <v>15500218</v>
          </cell>
          <cell r="C173" t="str">
            <v>MRO1</v>
          </cell>
          <cell r="D173" t="str">
            <v>INDICADOR COMPON;DESENHO-1154507 C KRUPP</v>
          </cell>
          <cell r="E173" t="str">
            <v>PC</v>
          </cell>
          <cell r="F173" t="str">
            <v>KRUPP; KRUPP POLYSI</v>
          </cell>
          <cell r="G173" t="str">
            <v>DESENHO-1154507 C; SNA2V/N/O/12</v>
          </cell>
          <cell r="H173">
            <v>2</v>
          </cell>
          <cell r="I173">
            <v>355.745</v>
          </cell>
          <cell r="J173">
            <v>711.49</v>
          </cell>
          <cell r="K173" t="str">
            <v>Norma NFN-0015</v>
          </cell>
          <cell r="L173" t="str">
            <v>NFN-0015</v>
          </cell>
          <cell r="M173" t="str">
            <v>NFN-0015</v>
          </cell>
          <cell r="N173" t="str">
            <v>Pelotização</v>
          </cell>
          <cell r="O173"/>
          <cell r="P173" t="str">
            <v>41111900</v>
          </cell>
          <cell r="Q173" t="str">
            <v>Instrumentos de indicação e registro</v>
          </cell>
          <cell r="R173">
            <v>355.745</v>
          </cell>
          <cell r="S173" t="str">
            <v>0201109071</v>
          </cell>
        </row>
        <row r="174">
          <cell r="B174">
            <v>15504763</v>
          </cell>
          <cell r="C174" t="str">
            <v>MRO1</v>
          </cell>
          <cell r="D174" t="str">
            <v>FUSIVEL NH 800VCA 250A 50KA</v>
          </cell>
          <cell r="E174" t="str">
            <v>PC</v>
          </cell>
          <cell r="F174" t="str">
            <v>SIEMENS; SIEMENS</v>
          </cell>
          <cell r="G174" t="str">
            <v>3NE4327OB; 3NE43270B</v>
          </cell>
          <cell r="H174">
            <v>3</v>
          </cell>
          <cell r="I174">
            <v>236.82000000000002</v>
          </cell>
          <cell r="J174">
            <v>710.46</v>
          </cell>
          <cell r="K174" t="str">
            <v>Norma NFN-0015</v>
          </cell>
          <cell r="L174" t="str">
            <v>NFN-0015</v>
          </cell>
          <cell r="M174" t="str">
            <v>NFN-0015</v>
          </cell>
          <cell r="N174" t="str">
            <v>Pelotização</v>
          </cell>
          <cell r="O174"/>
          <cell r="P174" t="str">
            <v>39121732A</v>
          </cell>
          <cell r="Q174" t="str">
            <v>Material elétrico</v>
          </cell>
          <cell r="R174">
            <v>236.82000000000002</v>
          </cell>
          <cell r="S174" t="str">
            <v>0201112121</v>
          </cell>
        </row>
        <row r="175">
          <cell r="B175">
            <v>15469670</v>
          </cell>
          <cell r="C175" t="str">
            <v>MRO1</v>
          </cell>
          <cell r="D175" t="str">
            <v>PINO COMPONENTE; TIPO;1625 POS.39 HOWDEN</v>
          </cell>
          <cell r="E175" t="str">
            <v>PC</v>
          </cell>
          <cell r="F175" t="str">
            <v>HOWDEN</v>
          </cell>
          <cell r="G175" t="str">
            <v>1625 POS.39</v>
          </cell>
          <cell r="H175">
            <v>4</v>
          </cell>
          <cell r="I175">
            <v>172.69</v>
          </cell>
          <cell r="J175">
            <v>690.76</v>
          </cell>
          <cell r="K175" t="str">
            <v>Norma NFN-0015</v>
          </cell>
          <cell r="L175" t="str">
            <v>NFN-0015</v>
          </cell>
          <cell r="M175" t="str">
            <v>NFN-0015</v>
          </cell>
          <cell r="N175" t="str">
            <v>Pelotização</v>
          </cell>
          <cell r="O175"/>
          <cell r="P175" t="str">
            <v>31162400</v>
          </cell>
          <cell r="Q175" t="str">
            <v>Fixadores diversos</v>
          </cell>
          <cell r="R175">
            <v>172.69</v>
          </cell>
          <cell r="S175" t="str">
            <v>0201093021</v>
          </cell>
        </row>
        <row r="176">
          <cell r="B176">
            <v>15378036</v>
          </cell>
          <cell r="C176" t="str">
            <v>MRO1</v>
          </cell>
          <cell r="D176" t="str">
            <v>GAXETA 337 1 1/4POL TEADIT</v>
          </cell>
          <cell r="E176" t="str">
            <v>KG</v>
          </cell>
          <cell r="F176" t="str">
            <v>TEADIT</v>
          </cell>
          <cell r="G176" t="str">
            <v>337 1 1/4POL</v>
          </cell>
          <cell r="H176">
            <v>15</v>
          </cell>
          <cell r="I176">
            <v>46.00333333333333</v>
          </cell>
          <cell r="J176">
            <v>690.05</v>
          </cell>
          <cell r="K176" t="str">
            <v>Norma NFN-0015</v>
          </cell>
          <cell r="L176" t="str">
            <v>NFN-0015</v>
          </cell>
          <cell r="M176" t="str">
            <v>NFN-0015</v>
          </cell>
          <cell r="N176" t="str">
            <v>Pelotização</v>
          </cell>
          <cell r="O176"/>
          <cell r="P176" t="str">
            <v>31180000</v>
          </cell>
          <cell r="Q176" t="str">
            <v>Juntas e vedações</v>
          </cell>
          <cell r="R176">
            <v>46.00333333333333</v>
          </cell>
          <cell r="S176" t="str">
            <v>0102021041</v>
          </cell>
        </row>
        <row r="177">
          <cell r="B177">
            <v>15397056</v>
          </cell>
          <cell r="C177" t="str">
            <v>MRO1</v>
          </cell>
          <cell r="D177" t="str">
            <v>PARAFUSO 7/16POL 1.1/4POL UNF</v>
          </cell>
          <cell r="E177" t="str">
            <v>PC</v>
          </cell>
          <cell r="F177" t="str">
            <v/>
          </cell>
          <cell r="G177" t="str">
            <v/>
          </cell>
          <cell r="H177">
            <v>294</v>
          </cell>
          <cell r="I177">
            <v>2.3222802197802195</v>
          </cell>
          <cell r="J177">
            <v>682.75038461538452</v>
          </cell>
          <cell r="K177" t="str">
            <v>Norma NFN-0015</v>
          </cell>
          <cell r="L177" t="str">
            <v>NFN-0015</v>
          </cell>
          <cell r="M177" t="str">
            <v>NFN-0015</v>
          </cell>
          <cell r="N177" t="str">
            <v>Pelotização</v>
          </cell>
          <cell r="O177"/>
          <cell r="P177" t="str">
            <v>31161627</v>
          </cell>
          <cell r="Q177" t="str">
            <v>Conjunto de parafusos</v>
          </cell>
          <cell r="R177">
            <v>2.3222802197802195</v>
          </cell>
          <cell r="S177" t="str">
            <v>0202023041</v>
          </cell>
        </row>
        <row r="178">
          <cell r="B178">
            <v>15371626</v>
          </cell>
          <cell r="C178" t="str">
            <v>MRO1</v>
          </cell>
          <cell r="D178" t="str">
            <v>ANEL B118 WEIR</v>
          </cell>
          <cell r="E178" t="str">
            <v>PC</v>
          </cell>
          <cell r="F178" t="str">
            <v>WEIR; SAMITRI; WEIR</v>
          </cell>
          <cell r="G178" t="str">
            <v>B118C23; 140L-26-00020; A409110/IT.28</v>
          </cell>
          <cell r="H178">
            <v>3</v>
          </cell>
          <cell r="I178">
            <v>226.09666666666666</v>
          </cell>
          <cell r="J178">
            <v>678.29</v>
          </cell>
          <cell r="K178" t="str">
            <v>Norma NFN-0015</v>
          </cell>
          <cell r="L178" t="str">
            <v>NFN-0015</v>
          </cell>
          <cell r="M178" t="str">
            <v>NFN-0015</v>
          </cell>
          <cell r="N178" t="str">
            <v>Pelotização</v>
          </cell>
          <cell r="O178"/>
          <cell r="P178" t="str">
            <v>40151700</v>
          </cell>
          <cell r="Q178" t="str">
            <v>Peças e acessórios de bombas</v>
          </cell>
          <cell r="R178">
            <v>226.09666666666666</v>
          </cell>
          <cell r="S178" t="str">
            <v>0201048041</v>
          </cell>
        </row>
        <row r="179">
          <cell r="B179">
            <v>15297425</v>
          </cell>
          <cell r="C179" t="str">
            <v>MRO1</v>
          </cell>
          <cell r="D179" t="str">
            <v>KIT REPARO PILOTO 946K87 ROSS</v>
          </cell>
          <cell r="E179" t="str">
            <v>JG</v>
          </cell>
          <cell r="F179" t="str">
            <v>ROSS</v>
          </cell>
          <cell r="G179" t="str">
            <v>946K87</v>
          </cell>
          <cell r="H179">
            <v>3</v>
          </cell>
          <cell r="I179">
            <v>224.21</v>
          </cell>
          <cell r="J179">
            <v>672.63</v>
          </cell>
          <cell r="K179" t="str">
            <v>Norma NFN-0015</v>
          </cell>
          <cell r="L179" t="str">
            <v>NFN-0015</v>
          </cell>
          <cell r="M179" t="str">
            <v>NFN-0015</v>
          </cell>
          <cell r="N179" t="str">
            <v>Pelotização</v>
          </cell>
          <cell r="O179"/>
          <cell r="P179" t="str">
            <v>40141616</v>
          </cell>
          <cell r="Q179" t="str">
            <v>Peças e acessórios de válvulas</v>
          </cell>
          <cell r="R179">
            <v>224.21</v>
          </cell>
          <cell r="S179" t="str">
            <v>0201024101</v>
          </cell>
        </row>
        <row r="180">
          <cell r="B180">
            <v>15450882</v>
          </cell>
          <cell r="C180" t="str">
            <v>MRO1</v>
          </cell>
          <cell r="D180" t="str">
            <v>ARTICULACAO ROLETE812B-42-10057</v>
          </cell>
          <cell r="E180" t="str">
            <v>PC</v>
          </cell>
          <cell r="F180" t="str">
            <v/>
          </cell>
          <cell r="G180" t="str">
            <v/>
          </cell>
          <cell r="H180">
            <v>2</v>
          </cell>
          <cell r="I180">
            <v>335.63499999999999</v>
          </cell>
          <cell r="J180">
            <v>671.27</v>
          </cell>
          <cell r="K180" t="str">
            <v>Norma NFN-0015</v>
          </cell>
          <cell r="L180" t="str">
            <v>NFN-0015</v>
          </cell>
          <cell r="M180" t="str">
            <v>NFN-0015</v>
          </cell>
          <cell r="N180" t="str">
            <v>Pelotização</v>
          </cell>
          <cell r="O180"/>
          <cell r="P180" t="str">
            <v>24101664A</v>
          </cell>
          <cell r="Q180" t="str">
            <v>Peças acessórios equipamentos carregamento elevação</v>
          </cell>
          <cell r="R180">
            <v>335.63499999999999</v>
          </cell>
          <cell r="S180" t="str">
            <v>2801009011</v>
          </cell>
        </row>
        <row r="181">
          <cell r="B181">
            <v>15228795</v>
          </cell>
          <cell r="C181" t="str">
            <v>MRO1</v>
          </cell>
          <cell r="D181" t="str">
            <v>KIT 29010779-00 ATLAS COPCO</v>
          </cell>
          <cell r="E181" t="str">
            <v>PC</v>
          </cell>
          <cell r="F181" t="str">
            <v>ATLASCOPCO</v>
          </cell>
          <cell r="G181" t="str">
            <v>29010779-00</v>
          </cell>
          <cell r="H181">
            <v>1</v>
          </cell>
          <cell r="I181">
            <v>670.76</v>
          </cell>
          <cell r="J181">
            <v>670.76</v>
          </cell>
          <cell r="K181" t="str">
            <v>Norma NFN-0015</v>
          </cell>
          <cell r="L181" t="str">
            <v>NFN-0015</v>
          </cell>
          <cell r="M181" t="str">
            <v>NFN-0015</v>
          </cell>
          <cell r="N181" t="str">
            <v>Pelotização</v>
          </cell>
          <cell r="O181"/>
          <cell r="P181" t="str">
            <v>40151800</v>
          </cell>
          <cell r="Q181" t="str">
            <v>Peças e acessórios de compressores</v>
          </cell>
          <cell r="R181">
            <v>670.76</v>
          </cell>
          <cell r="S181" t="str">
            <v>0201102111</v>
          </cell>
        </row>
        <row r="182">
          <cell r="B182">
            <v>15342247</v>
          </cell>
          <cell r="C182" t="str">
            <v>MRO1</v>
          </cell>
          <cell r="D182" t="str">
            <v>ESPACADOR G117C21 WEIR</v>
          </cell>
          <cell r="E182" t="str">
            <v>PC</v>
          </cell>
          <cell r="F182" t="str">
            <v>WARMAN; WEIR</v>
          </cell>
          <cell r="G182" t="str">
            <v>G117C21; G117C21</v>
          </cell>
          <cell r="H182">
            <v>1</v>
          </cell>
          <cell r="I182">
            <v>666.18</v>
          </cell>
          <cell r="J182">
            <v>666.18</v>
          </cell>
          <cell r="K182" t="str">
            <v>Norma NFN-0015</v>
          </cell>
          <cell r="L182" t="str">
            <v>NFN-0015</v>
          </cell>
          <cell r="M182" t="str">
            <v>NFN-0015</v>
          </cell>
          <cell r="N182" t="str">
            <v>Pelotização</v>
          </cell>
          <cell r="O182"/>
          <cell r="P182" t="str">
            <v>40151700</v>
          </cell>
          <cell r="Q182" t="str">
            <v>Peças e acessórios de bombas</v>
          </cell>
          <cell r="R182">
            <v>666.18</v>
          </cell>
          <cell r="S182" t="str">
            <v>0201058151</v>
          </cell>
        </row>
        <row r="183">
          <cell r="B183">
            <v>15313864</v>
          </cell>
          <cell r="C183" t="str">
            <v>MRO1</v>
          </cell>
          <cell r="D183" t="str">
            <v>EIXO P/REDUTOR;TIPO;602032FB FALK BRASIL</v>
          </cell>
          <cell r="E183" t="str">
            <v>PC</v>
          </cell>
          <cell r="F183" t="str">
            <v>FALK; PTI-POWER; FALK</v>
          </cell>
          <cell r="G183" t="str">
            <v>602032FB; .; .</v>
          </cell>
          <cell r="H183">
            <v>2</v>
          </cell>
          <cell r="I183">
            <v>329.38</v>
          </cell>
          <cell r="J183">
            <v>658.76</v>
          </cell>
          <cell r="K183" t="str">
            <v>Norma NFN-0015</v>
          </cell>
          <cell r="L183" t="str">
            <v>NFN-0015</v>
          </cell>
          <cell r="M183" t="str">
            <v>NFN-0015</v>
          </cell>
          <cell r="N183" t="str">
            <v>Pelotização</v>
          </cell>
          <cell r="O183"/>
          <cell r="P183" t="str">
            <v>26111508</v>
          </cell>
          <cell r="Q183" t="str">
            <v>Transmissores de força mecânica</v>
          </cell>
          <cell r="R183">
            <v>329.38</v>
          </cell>
          <cell r="S183" t="str">
            <v>0102025051</v>
          </cell>
        </row>
        <row r="184">
          <cell r="B184">
            <v>15238688</v>
          </cell>
          <cell r="C184" t="str">
            <v>MRO1</v>
          </cell>
          <cell r="D184" t="str">
            <v>PARAFUSO 16MM 45MM METR</v>
          </cell>
          <cell r="E184" t="str">
            <v>PC</v>
          </cell>
          <cell r="F184" t="str">
            <v/>
          </cell>
          <cell r="G184" t="str">
            <v/>
          </cell>
          <cell r="H184">
            <v>257</v>
          </cell>
          <cell r="I184">
            <v>2.5132684824902722</v>
          </cell>
          <cell r="J184">
            <v>645.91</v>
          </cell>
          <cell r="K184" t="str">
            <v>Norma NFN-0015</v>
          </cell>
          <cell r="L184" t="str">
            <v>NFN-0015</v>
          </cell>
          <cell r="M184" t="str">
            <v>NFN-0015</v>
          </cell>
          <cell r="N184" t="str">
            <v>Pelotização</v>
          </cell>
          <cell r="O184"/>
          <cell r="P184" t="str">
            <v>31161627</v>
          </cell>
          <cell r="Q184" t="str">
            <v>Conjunto de parafusos</v>
          </cell>
          <cell r="R184">
            <v>2.5132684824902722</v>
          </cell>
          <cell r="S184" t="str">
            <v>0101046011</v>
          </cell>
        </row>
        <row r="185">
          <cell r="B185">
            <v>15448002</v>
          </cell>
          <cell r="C185" t="str">
            <v>MRO1</v>
          </cell>
          <cell r="D185" t="str">
            <v>REFRIGERADOR P/COMP;22027509 ATLAS COPCO</v>
          </cell>
          <cell r="E185" t="str">
            <v>PC</v>
          </cell>
          <cell r="F185" t="str">
            <v>ATLASCOPCO</v>
          </cell>
          <cell r="G185" t="str">
            <v>22027509</v>
          </cell>
          <cell r="H185">
            <v>1</v>
          </cell>
          <cell r="I185">
            <v>639.85</v>
          </cell>
          <cell r="J185">
            <v>639.85</v>
          </cell>
          <cell r="K185" t="str">
            <v>Norma NFN-0015</v>
          </cell>
          <cell r="L185" t="str">
            <v>NFN-0015</v>
          </cell>
          <cell r="M185" t="str">
            <v>NFN-0015</v>
          </cell>
          <cell r="N185" t="str">
            <v>Pelotização</v>
          </cell>
          <cell r="O185"/>
          <cell r="P185" t="str">
            <v>40101700</v>
          </cell>
          <cell r="Q185" t="str">
            <v>Equipamento e peças e acessórios de resfriamento</v>
          </cell>
          <cell r="R185">
            <v>639.85</v>
          </cell>
          <cell r="S185" t="str">
            <v>0701102021</v>
          </cell>
        </row>
        <row r="186">
          <cell r="B186">
            <v>15416127</v>
          </cell>
          <cell r="C186" t="str">
            <v>MRO1</v>
          </cell>
          <cell r="D186" t="str">
            <v>INTEGRADOR COMPONENTE; T;THD569T2 THERMA</v>
          </cell>
          <cell r="E186" t="str">
            <v>PC</v>
          </cell>
          <cell r="F186" t="str">
            <v>THERMA</v>
          </cell>
          <cell r="G186" t="str">
            <v>THD569T2</v>
          </cell>
          <cell r="H186">
            <v>5</v>
          </cell>
          <cell r="I186">
            <v>126.14400000000001</v>
          </cell>
          <cell r="J186">
            <v>630.72</v>
          </cell>
          <cell r="K186" t="str">
            <v>Norma NFN-0015</v>
          </cell>
          <cell r="L186" t="str">
            <v>NFN-0015</v>
          </cell>
          <cell r="M186" t="str">
            <v>NFN-0015</v>
          </cell>
          <cell r="N186" t="str">
            <v>Pelotização</v>
          </cell>
          <cell r="O186"/>
          <cell r="P186" t="str">
            <v>39121732A</v>
          </cell>
          <cell r="Q186" t="str">
            <v>Material elétrico</v>
          </cell>
          <cell r="R186">
            <v>126.14400000000001</v>
          </cell>
          <cell r="S186" t="str">
            <v>0201006081</v>
          </cell>
        </row>
        <row r="187">
          <cell r="B187">
            <v>15512324</v>
          </cell>
          <cell r="C187" t="str">
            <v>MRO1</v>
          </cell>
          <cell r="D187" t="str">
            <v>UNIAO TUBO MACHO NPT 1/2POL 45MM</v>
          </cell>
          <cell r="E187" t="str">
            <v>PC</v>
          </cell>
          <cell r="F187" t="str">
            <v>EXIMPORT; METAL.DETROI; DETROIT</v>
          </cell>
          <cell r="G187" t="str">
            <v>802.048.076; 88LB; 88LB0806</v>
          </cell>
          <cell r="H187">
            <v>63</v>
          </cell>
          <cell r="I187">
            <v>9.9895238095238099</v>
          </cell>
          <cell r="J187">
            <v>629.34</v>
          </cell>
          <cell r="K187" t="str">
            <v>Norma NFN-0015</v>
          </cell>
          <cell r="L187" t="str">
            <v>NFN-0015</v>
          </cell>
          <cell r="M187" t="str">
            <v>NFN-0015</v>
          </cell>
          <cell r="N187" t="str">
            <v>Pelotização</v>
          </cell>
          <cell r="O187"/>
          <cell r="P187" t="str">
            <v>40142300</v>
          </cell>
          <cell r="Q187" t="str">
            <v>Conexões de tubos</v>
          </cell>
          <cell r="R187">
            <v>9.9895238095238099</v>
          </cell>
          <cell r="S187" t="str">
            <v>0000001335</v>
          </cell>
        </row>
        <row r="188">
          <cell r="B188">
            <v>15493706</v>
          </cell>
          <cell r="C188" t="str">
            <v>MRO1</v>
          </cell>
          <cell r="D188" t="str">
            <v>DISJUNTOR TERMOMAGNETICO</v>
          </cell>
          <cell r="E188" t="str">
            <v>PC</v>
          </cell>
          <cell r="F188" t="str">
            <v>SIEMENS</v>
          </cell>
          <cell r="G188" t="str">
            <v>3RV1321-1KC10</v>
          </cell>
          <cell r="H188">
            <v>1</v>
          </cell>
          <cell r="I188">
            <v>624.09</v>
          </cell>
          <cell r="J188">
            <v>624.09</v>
          </cell>
          <cell r="K188" t="str">
            <v>Norma NFN-0015</v>
          </cell>
          <cell r="L188" t="str">
            <v>NFN-0015</v>
          </cell>
          <cell r="M188" t="str">
            <v>NFN-0015</v>
          </cell>
          <cell r="N188" t="str">
            <v>Pelotização</v>
          </cell>
          <cell r="O188"/>
          <cell r="P188" t="str">
            <v>39121601</v>
          </cell>
          <cell r="Q188" t="str">
            <v>Disjuntores</v>
          </cell>
          <cell r="R188">
            <v>624.09</v>
          </cell>
          <cell r="S188" t="str">
            <v>0201051051</v>
          </cell>
        </row>
        <row r="189">
          <cell r="B189">
            <v>15496363</v>
          </cell>
          <cell r="C189" t="str">
            <v>MRO1</v>
          </cell>
          <cell r="D189" t="str">
            <v>ELEMENTO ELASTICO; APLICACAO: FALK 20L -</v>
          </cell>
          <cell r="E189" t="str">
            <v>PC</v>
          </cell>
          <cell r="F189" t="str">
            <v>FALK</v>
          </cell>
          <cell r="G189" t="str">
            <v>20L</v>
          </cell>
          <cell r="H189">
            <v>12</v>
          </cell>
          <cell r="I189">
            <v>51.347499999999997</v>
          </cell>
          <cell r="J189">
            <v>616.16999999999996</v>
          </cell>
          <cell r="K189" t="str">
            <v>Norma NFN-0015</v>
          </cell>
          <cell r="L189" t="str">
            <v>NFN-0015</v>
          </cell>
          <cell r="M189" t="str">
            <v>NFN-0015</v>
          </cell>
          <cell r="N189" t="str">
            <v>Pelotização</v>
          </cell>
          <cell r="O189"/>
          <cell r="P189" t="str">
            <v>26111900</v>
          </cell>
          <cell r="Q189" t="str">
            <v>Embreagens</v>
          </cell>
          <cell r="R189">
            <v>51.347499999999997</v>
          </cell>
          <cell r="S189" t="str">
            <v>0000001335</v>
          </cell>
        </row>
        <row r="190">
          <cell r="B190">
            <v>15321615</v>
          </cell>
          <cell r="C190" t="str">
            <v>MRO1</v>
          </cell>
          <cell r="D190" t="str">
            <v>SINALEIRO;FORMATO;MD511013 ACE SCHMERSAL</v>
          </cell>
          <cell r="E190" t="str">
            <v>PC</v>
          </cell>
          <cell r="F190" t="str">
            <v>ACE; SCHMERSAL WU</v>
          </cell>
          <cell r="G190" t="str">
            <v>MD511013; 5110/13</v>
          </cell>
          <cell r="H190">
            <v>71</v>
          </cell>
          <cell r="I190">
            <v>8.6538028169014076</v>
          </cell>
          <cell r="J190">
            <v>614.41999999999996</v>
          </cell>
          <cell r="K190" t="str">
            <v>Norma NFN-0015</v>
          </cell>
          <cell r="L190" t="str">
            <v>NFN-0015</v>
          </cell>
          <cell r="M190" t="str">
            <v>NFN-0015</v>
          </cell>
          <cell r="N190" t="str">
            <v>Pelotização</v>
          </cell>
          <cell r="O190"/>
          <cell r="P190" t="str">
            <v>46160000</v>
          </cell>
          <cell r="Q190" t="str">
            <v>Segurança e proteção pública</v>
          </cell>
          <cell r="R190">
            <v>8.6538028169014076</v>
          </cell>
          <cell r="S190" t="str">
            <v>1508003041</v>
          </cell>
        </row>
        <row r="191">
          <cell r="B191">
            <v>15495408</v>
          </cell>
          <cell r="C191" t="str">
            <v>MRO1</v>
          </cell>
          <cell r="D191" t="str">
            <v>EIXO DF-15062-A1 BERNAUER</v>
          </cell>
          <cell r="E191" t="str">
            <v>PC</v>
          </cell>
          <cell r="F191" t="str">
            <v>VENT.BERNAUE; BERNAUER</v>
          </cell>
          <cell r="G191" t="str">
            <v>DF-15062-A1; DF-15062-A1</v>
          </cell>
          <cell r="H191">
            <v>1</v>
          </cell>
          <cell r="I191">
            <v>614.26</v>
          </cell>
          <cell r="J191">
            <v>614.26</v>
          </cell>
          <cell r="K191" t="str">
            <v>Norma NFN-0015</v>
          </cell>
          <cell r="L191" t="str">
            <v>NFN-0015</v>
          </cell>
          <cell r="M191" t="str">
            <v>NFN-0015</v>
          </cell>
          <cell r="N191" t="str">
            <v>Pelotização</v>
          </cell>
          <cell r="O191"/>
          <cell r="P191" t="str">
            <v>40101700</v>
          </cell>
          <cell r="Q191" t="str">
            <v>Equipamento e peças e acessórios de resfriamento</v>
          </cell>
          <cell r="R191">
            <v>614.26</v>
          </cell>
          <cell r="S191" t="str">
            <v>0702082031</v>
          </cell>
        </row>
        <row r="192">
          <cell r="B192">
            <v>15237512</v>
          </cell>
          <cell r="C192" t="str">
            <v>MRO1</v>
          </cell>
          <cell r="D192" t="str">
            <v>POLIA COMPONENTE; T;3V126-6SK ENVIROTECH</v>
          </cell>
          <cell r="E192" t="str">
            <v>PC</v>
          </cell>
          <cell r="F192" t="str">
            <v>ENVIROTECH; WEIR</v>
          </cell>
          <cell r="G192" t="str">
            <v>3V126-6SK; 3V126-6-SK</v>
          </cell>
          <cell r="H192">
            <v>1</v>
          </cell>
          <cell r="I192">
            <v>612.72</v>
          </cell>
          <cell r="J192">
            <v>612.72</v>
          </cell>
          <cell r="K192" t="str">
            <v>Norma NFN-0015</v>
          </cell>
          <cell r="L192" t="str">
            <v>NFN-0015</v>
          </cell>
          <cell r="M192" t="str">
            <v>NFN-0015</v>
          </cell>
          <cell r="N192" t="str">
            <v>Pelotização</v>
          </cell>
          <cell r="O192"/>
          <cell r="P192" t="str">
            <v>26111806</v>
          </cell>
          <cell r="Q192" t="str">
            <v>Polias de transmissão</v>
          </cell>
          <cell r="R192">
            <v>612.72</v>
          </cell>
          <cell r="S192" t="str">
            <v>0703124041</v>
          </cell>
        </row>
        <row r="193">
          <cell r="B193">
            <v>15518449</v>
          </cell>
          <cell r="C193" t="str">
            <v>MRO1</v>
          </cell>
          <cell r="D193" t="str">
            <v>BOTAO COMANDO;TI;XB3-BA412 TELEMECANIQUE</v>
          </cell>
          <cell r="E193" t="str">
            <v>PC</v>
          </cell>
          <cell r="F193" t="str">
            <v>BLINDEX BROW; TELEMECANIQU</v>
          </cell>
          <cell r="G193" t="str">
            <v>20011UVM; XB3-BA412</v>
          </cell>
          <cell r="H193">
            <v>13</v>
          </cell>
          <cell r="I193">
            <v>46.83</v>
          </cell>
          <cell r="J193">
            <v>608.79</v>
          </cell>
          <cell r="K193" t="str">
            <v>Norma NFN-0015</v>
          </cell>
          <cell r="L193" t="str">
            <v>NFN-0015</v>
          </cell>
          <cell r="M193" t="str">
            <v>NFN-0015</v>
          </cell>
          <cell r="N193" t="str">
            <v>Pelotização</v>
          </cell>
          <cell r="O193"/>
          <cell r="P193" t="str">
            <v>39121732A</v>
          </cell>
          <cell r="Q193" t="str">
            <v>Material elétrico</v>
          </cell>
          <cell r="R193">
            <v>46.83</v>
          </cell>
          <cell r="S193" t="str">
            <v>0201113061</v>
          </cell>
        </row>
        <row r="194">
          <cell r="B194">
            <v>15217717</v>
          </cell>
          <cell r="C194" t="str">
            <v>MRO1</v>
          </cell>
          <cell r="D194" t="str">
            <v>ANEL O 475-13-660/42 HUMBOLDT</v>
          </cell>
          <cell r="E194" t="str">
            <v>PC</v>
          </cell>
          <cell r="F194" t="str">
            <v>HUMBOLDT WED; HUMBOLDT</v>
          </cell>
          <cell r="G194" t="str">
            <v>475-13-660/42; 475-13-660/42</v>
          </cell>
          <cell r="H194">
            <v>1</v>
          </cell>
          <cell r="I194">
            <v>608</v>
          </cell>
          <cell r="J194">
            <v>608</v>
          </cell>
          <cell r="K194" t="str">
            <v>Norma NFN-0015</v>
          </cell>
          <cell r="L194" t="str">
            <v>NFN-0015</v>
          </cell>
          <cell r="M194" t="str">
            <v>NFN-0015</v>
          </cell>
          <cell r="N194" t="str">
            <v>Pelotização</v>
          </cell>
          <cell r="O194"/>
          <cell r="P194" t="str">
            <v>31180000</v>
          </cell>
          <cell r="Q194" t="str">
            <v>Juntas e vedações</v>
          </cell>
          <cell r="R194">
            <v>608</v>
          </cell>
          <cell r="S194" t="str">
            <v>0202051111</v>
          </cell>
        </row>
        <row r="195">
          <cell r="B195">
            <v>15312709</v>
          </cell>
          <cell r="C195" t="str">
            <v>MRO1</v>
          </cell>
          <cell r="D195" t="str">
            <v>PINHAO P/REDUTO;508041285722 FALK BRASIL</v>
          </cell>
          <cell r="E195" t="str">
            <v>PC</v>
          </cell>
          <cell r="F195" t="str">
            <v>FALK; FALK; FALK</v>
          </cell>
          <cell r="G195" t="str">
            <v>508041285722; 285722; .</v>
          </cell>
          <cell r="H195">
            <v>3</v>
          </cell>
          <cell r="I195">
            <v>198.82333333333335</v>
          </cell>
          <cell r="J195">
            <v>596.47</v>
          </cell>
          <cell r="K195" t="str">
            <v>Norma NFN-0015</v>
          </cell>
          <cell r="L195" t="str">
            <v>NFN-0015</v>
          </cell>
          <cell r="M195" t="str">
            <v>NFN-0015</v>
          </cell>
          <cell r="N195" t="str">
            <v>Pelotização</v>
          </cell>
          <cell r="O195"/>
          <cell r="P195" t="str">
            <v>26111524</v>
          </cell>
          <cell r="Q195" t="str">
            <v>Unidades de engrenagem</v>
          </cell>
          <cell r="R195">
            <v>198.82333333333335</v>
          </cell>
          <cell r="S195" t="str">
            <v>0201057131</v>
          </cell>
        </row>
        <row r="196">
          <cell r="B196">
            <v>15296810</v>
          </cell>
          <cell r="C196" t="str">
            <v>MRO1</v>
          </cell>
          <cell r="D196" t="str">
            <v>CABO COBRE NU</v>
          </cell>
          <cell r="E196" t="str">
            <v>KG</v>
          </cell>
          <cell r="F196" t="str">
            <v/>
          </cell>
          <cell r="G196" t="str">
            <v/>
          </cell>
          <cell r="H196">
            <v>27</v>
          </cell>
          <cell r="I196">
            <v>22.074181818181817</v>
          </cell>
          <cell r="J196">
            <v>596.00290909090904</v>
          </cell>
          <cell r="K196" t="str">
            <v>Norma NFN-0015</v>
          </cell>
          <cell r="L196" t="str">
            <v>NFN-0015</v>
          </cell>
          <cell r="M196" t="str">
            <v>NFN-0015</v>
          </cell>
          <cell r="N196" t="str">
            <v>Pelotização</v>
          </cell>
          <cell r="O196"/>
          <cell r="P196" t="str">
            <v>31151505</v>
          </cell>
          <cell r="Q196" t="str">
            <v>Cabo metálico</v>
          </cell>
          <cell r="R196">
            <v>22.074181818181817</v>
          </cell>
          <cell r="S196" t="str">
            <v>1302013011</v>
          </cell>
        </row>
        <row r="197">
          <cell r="B197">
            <v>15196973</v>
          </cell>
          <cell r="C197" t="str">
            <v>MRO1</v>
          </cell>
          <cell r="D197" t="str">
            <v>MEDIDOR ENERGIA;TIPO ATIVA;GRANDEZA WH;A</v>
          </cell>
          <cell r="E197" t="str">
            <v>PC</v>
          </cell>
          <cell r="F197" t="str">
            <v>INEPAR</v>
          </cell>
          <cell r="G197" t="str">
            <v>DP-80</v>
          </cell>
          <cell r="H197">
            <v>1</v>
          </cell>
          <cell r="I197">
            <v>595.29</v>
          </cell>
          <cell r="J197">
            <v>595.29</v>
          </cell>
          <cell r="K197" t="str">
            <v>Norma NFN-0015</v>
          </cell>
          <cell r="L197" t="str">
            <v>NFN-0015</v>
          </cell>
          <cell r="M197" t="str">
            <v>NFN-0015</v>
          </cell>
          <cell r="N197" t="str">
            <v>Pelotização</v>
          </cell>
          <cell r="O197"/>
          <cell r="P197" t="str">
            <v>41113600</v>
          </cell>
          <cell r="Q197" t="str">
            <v>Equipamentos e acessórios de medição e teste elétrico</v>
          </cell>
          <cell r="R197">
            <v>595.29</v>
          </cell>
          <cell r="S197" t="str">
            <v>0201028041</v>
          </cell>
        </row>
        <row r="198">
          <cell r="B198">
            <v>15306856</v>
          </cell>
          <cell r="C198" t="str">
            <v>MRO1</v>
          </cell>
          <cell r="D198" t="str">
            <v>MANGUEIRA MONTADA NAO METALICA MAGP8-PLS</v>
          </cell>
          <cell r="E198" t="str">
            <v>PC</v>
          </cell>
          <cell r="F198" t="str">
            <v>ERMETO</v>
          </cell>
          <cell r="G198" t="str">
            <v>MAGP8-PLSP 16x8-1200</v>
          </cell>
          <cell r="H198">
            <v>2</v>
          </cell>
          <cell r="I198">
            <v>290.91000000000003</v>
          </cell>
          <cell r="J198">
            <v>581.82000000000005</v>
          </cell>
          <cell r="K198" t="str">
            <v>Norma NFN-0015</v>
          </cell>
          <cell r="L198" t="str">
            <v>NFN-0015</v>
          </cell>
          <cell r="M198" t="str">
            <v>NFN-0015</v>
          </cell>
          <cell r="N198" t="str">
            <v>Pelotização</v>
          </cell>
          <cell r="O198"/>
          <cell r="P198" t="str">
            <v>40142000</v>
          </cell>
          <cell r="Q198" t="str">
            <v>Mangueiras</v>
          </cell>
          <cell r="R198">
            <v>290.91000000000003</v>
          </cell>
          <cell r="S198" t="str">
            <v>0703057021</v>
          </cell>
        </row>
        <row r="199">
          <cell r="B199">
            <v>15360998</v>
          </cell>
          <cell r="C199" t="str">
            <v>MRO1</v>
          </cell>
          <cell r="D199" t="str">
            <v>POLIA COMPONENTE;;840B-22-10053/ 3 SUPEL</v>
          </cell>
          <cell r="E199" t="str">
            <v>PC</v>
          </cell>
          <cell r="F199" t="str">
            <v/>
          </cell>
          <cell r="G199" t="str">
            <v/>
          </cell>
          <cell r="H199">
            <v>3</v>
          </cell>
          <cell r="I199">
            <v>193.03333333333333</v>
          </cell>
          <cell r="J199">
            <v>579.1</v>
          </cell>
          <cell r="K199" t="str">
            <v>Norma NFN-0015</v>
          </cell>
          <cell r="L199" t="str">
            <v>NFN-0015</v>
          </cell>
          <cell r="M199" t="str">
            <v>NFN-0015</v>
          </cell>
          <cell r="N199" t="str">
            <v>Pelotização</v>
          </cell>
          <cell r="O199"/>
          <cell r="P199" t="str">
            <v>26111806</v>
          </cell>
          <cell r="Q199" t="str">
            <v>Polias de transmissão</v>
          </cell>
          <cell r="R199">
            <v>193.03333333333333</v>
          </cell>
          <cell r="S199" t="str">
            <v>0201120031</v>
          </cell>
        </row>
        <row r="200">
          <cell r="B200">
            <v>15360221</v>
          </cell>
          <cell r="C200" t="str">
            <v>MRO1</v>
          </cell>
          <cell r="D200" t="str">
            <v>ROLAMENTO ESFERAS 7215 B XL JP FAG</v>
          </cell>
          <cell r="E200" t="str">
            <v>PC</v>
          </cell>
          <cell r="F200" t="str">
            <v>GM; GENERAL ELEC; DIAMANTUL</v>
          </cell>
          <cell r="G200" t="str">
            <v>902215; 5903499P16; 7324B244</v>
          </cell>
          <cell r="H200">
            <v>6</v>
          </cell>
          <cell r="I200">
            <v>96.141666666666666</v>
          </cell>
          <cell r="J200">
            <v>576.85</v>
          </cell>
          <cell r="K200" t="str">
            <v>Norma NFN-0015</v>
          </cell>
          <cell r="L200" t="str">
            <v>NFN-0015</v>
          </cell>
          <cell r="M200" t="str">
            <v>NFN-0015</v>
          </cell>
          <cell r="N200" t="str">
            <v>Pelotização</v>
          </cell>
          <cell r="O200"/>
          <cell r="P200" t="str">
            <v>31171500</v>
          </cell>
          <cell r="Q200" t="str">
            <v>Rolamentos</v>
          </cell>
          <cell r="R200">
            <v>96.141666666666666</v>
          </cell>
          <cell r="S200" t="str">
            <v>0202101021</v>
          </cell>
        </row>
        <row r="201">
          <cell r="B201">
            <v>15313398</v>
          </cell>
          <cell r="C201" t="str">
            <v>MRO1</v>
          </cell>
          <cell r="D201" t="str">
            <v>ENGRENAGEM ALTA ROTACAO 78290502 PTI</v>
          </cell>
          <cell r="E201" t="str">
            <v>PC</v>
          </cell>
          <cell r="F201" t="str">
            <v>PTI; PTI-POWER; FALK</v>
          </cell>
          <cell r="G201" t="str">
            <v>78290502; .; .</v>
          </cell>
          <cell r="H201">
            <v>1</v>
          </cell>
          <cell r="I201">
            <v>573.79999999999995</v>
          </cell>
          <cell r="J201">
            <v>573.79999999999995</v>
          </cell>
          <cell r="K201" t="str">
            <v>Norma NFN-0015</v>
          </cell>
          <cell r="L201" t="str">
            <v>NFN-0015</v>
          </cell>
          <cell r="M201" t="str">
            <v>NFN-0015</v>
          </cell>
          <cell r="N201" t="str">
            <v>Pelotização</v>
          </cell>
          <cell r="O201"/>
          <cell r="P201" t="str">
            <v>26111524</v>
          </cell>
          <cell r="Q201" t="str">
            <v>Unidades de engrenagem</v>
          </cell>
          <cell r="R201">
            <v>573.79999999999995</v>
          </cell>
          <cell r="S201" t="str">
            <v>0703095021</v>
          </cell>
        </row>
        <row r="202">
          <cell r="B202">
            <v>15516566</v>
          </cell>
          <cell r="C202" t="str">
            <v>MRO1</v>
          </cell>
          <cell r="D202" t="str">
            <v>DISJUNTOR 70A</v>
          </cell>
          <cell r="E202" t="str">
            <v>PC</v>
          </cell>
          <cell r="F202" t="str">
            <v>CUTLER HAMME; ELETROMAR; GENERAL ELEC</v>
          </cell>
          <cell r="G202" t="str">
            <v>HMCP070M2; FWF3070; THED 136070</v>
          </cell>
          <cell r="H202">
            <v>2</v>
          </cell>
          <cell r="I202">
            <v>286.53500000000003</v>
          </cell>
          <cell r="J202">
            <v>573.07000000000005</v>
          </cell>
          <cell r="K202" t="str">
            <v>Norma NFN-0015</v>
          </cell>
          <cell r="L202" t="str">
            <v>NFN-0015</v>
          </cell>
          <cell r="M202" t="str">
            <v>NFN-0015</v>
          </cell>
          <cell r="N202" t="str">
            <v>Pelotização</v>
          </cell>
          <cell r="O202"/>
          <cell r="P202" t="str">
            <v>39121601</v>
          </cell>
          <cell r="Q202" t="str">
            <v>Disjuntores</v>
          </cell>
          <cell r="R202">
            <v>286.53500000000003</v>
          </cell>
          <cell r="S202" t="str">
            <v>0201123091</v>
          </cell>
        </row>
        <row r="203">
          <cell r="B203">
            <v>15314380</v>
          </cell>
          <cell r="C203" t="str">
            <v>MRO1</v>
          </cell>
          <cell r="D203" t="str">
            <v>EIXO P/REDUT;5220030/5220029 FALK BRASIL</v>
          </cell>
          <cell r="E203" t="str">
            <v>JG</v>
          </cell>
          <cell r="F203" t="str">
            <v>FALK; POHLIG HECKE; PTI-POWER</v>
          </cell>
          <cell r="G203" t="str">
            <v>5220030/5220029; .; .</v>
          </cell>
          <cell r="H203">
            <v>1</v>
          </cell>
          <cell r="I203">
            <v>569.47</v>
          </cell>
          <cell r="J203">
            <v>569.47</v>
          </cell>
          <cell r="K203" t="str">
            <v>Norma NFN-0015</v>
          </cell>
          <cell r="L203" t="str">
            <v>NFN-0015</v>
          </cell>
          <cell r="M203" t="str">
            <v>NFN-0015</v>
          </cell>
          <cell r="N203" t="str">
            <v>Pelotização</v>
          </cell>
          <cell r="O203"/>
          <cell r="P203" t="str">
            <v>26111508</v>
          </cell>
          <cell r="Q203" t="str">
            <v>Transmissores de força mecânica</v>
          </cell>
          <cell r="R203">
            <v>569.47</v>
          </cell>
          <cell r="S203" t="str">
            <v>0201045151</v>
          </cell>
        </row>
        <row r="204">
          <cell r="B204">
            <v>15336985</v>
          </cell>
          <cell r="C204" t="str">
            <v>MRO1</v>
          </cell>
          <cell r="D204" t="str">
            <v>EIXO ROTACAO AF00525 IMBIL</v>
          </cell>
          <cell r="E204" t="str">
            <v>PC</v>
          </cell>
          <cell r="F204" t="str">
            <v>IMBIL</v>
          </cell>
          <cell r="G204" t="str">
            <v>AF00525</v>
          </cell>
          <cell r="H204">
            <v>1</v>
          </cell>
          <cell r="I204">
            <v>568.9</v>
          </cell>
          <cell r="J204">
            <v>568.9</v>
          </cell>
          <cell r="K204" t="str">
            <v>Norma NFN-0015</v>
          </cell>
          <cell r="L204" t="str">
            <v>NFN-0015</v>
          </cell>
          <cell r="M204" t="str">
            <v>NFN-0015</v>
          </cell>
          <cell r="N204" t="str">
            <v>Pelotização</v>
          </cell>
          <cell r="O204"/>
          <cell r="P204" t="str">
            <v>40151700</v>
          </cell>
          <cell r="Q204" t="str">
            <v>Peças e acessórios de bombas</v>
          </cell>
          <cell r="R204">
            <v>568.9</v>
          </cell>
          <cell r="S204" t="str">
            <v>0201066081</v>
          </cell>
        </row>
        <row r="205">
          <cell r="B205">
            <v>15494687</v>
          </cell>
          <cell r="C205" t="str">
            <v>MRO1</v>
          </cell>
          <cell r="D205" t="str">
            <v>PORTA-ESCOVA;812B-75-10001 / 02A13 SUPEL</v>
          </cell>
          <cell r="E205" t="str">
            <v>PC</v>
          </cell>
          <cell r="F205" t="str">
            <v>DEMAG-LAUCHH</v>
          </cell>
          <cell r="G205" t="str">
            <v>DX09110020-2A13</v>
          </cell>
          <cell r="H205">
            <v>28</v>
          </cell>
          <cell r="I205">
            <v>20.261428571428574</v>
          </cell>
          <cell r="J205">
            <v>567.32000000000005</v>
          </cell>
          <cell r="K205" t="str">
            <v>Norma NFN-0015</v>
          </cell>
          <cell r="L205" t="str">
            <v>NFN-0015</v>
          </cell>
          <cell r="M205" t="str">
            <v>NFN-0015</v>
          </cell>
          <cell r="N205" t="str">
            <v>Pelotização</v>
          </cell>
          <cell r="O205"/>
          <cell r="P205" t="str">
            <v>26101700</v>
          </cell>
          <cell r="Q205" t="str">
            <v>Componentes e acessórios de motores</v>
          </cell>
          <cell r="R205">
            <v>20.261428571428574</v>
          </cell>
          <cell r="S205" t="str">
            <v>0201097051</v>
          </cell>
        </row>
        <row r="206">
          <cell r="B206">
            <v>15342277</v>
          </cell>
          <cell r="C206" t="str">
            <v>MRO1</v>
          </cell>
          <cell r="D206" t="str">
            <v>MODULO ELETR</v>
          </cell>
          <cell r="E206" t="str">
            <v>PC</v>
          </cell>
          <cell r="F206" t="str">
            <v>KRAFTELEKTRO</v>
          </cell>
          <cell r="G206" t="str">
            <v>191487</v>
          </cell>
          <cell r="H206">
            <v>1</v>
          </cell>
          <cell r="I206">
            <v>565.9</v>
          </cell>
          <cell r="J206">
            <v>565.9</v>
          </cell>
          <cell r="K206" t="str">
            <v>Norma NFN-0015</v>
          </cell>
          <cell r="L206" t="str">
            <v>NFN-0015</v>
          </cell>
          <cell r="M206" t="str">
            <v>NFN-0015</v>
          </cell>
          <cell r="N206" t="str">
            <v>Pelotização</v>
          </cell>
          <cell r="O206"/>
          <cell r="P206" t="str">
            <v>32131000</v>
          </cell>
          <cell r="Q206" t="str">
            <v>Peças e insumos e acessórios de componentes eletrônicos</v>
          </cell>
          <cell r="R206">
            <v>565.9</v>
          </cell>
          <cell r="S206" t="str">
            <v>1502005051</v>
          </cell>
        </row>
        <row r="207">
          <cell r="B207">
            <v>15386781</v>
          </cell>
          <cell r="C207" t="str">
            <v>MRO1</v>
          </cell>
          <cell r="D207" t="str">
            <v>REVESTIMENTO AT162501 WEIR</v>
          </cell>
          <cell r="E207" t="str">
            <v>PC</v>
          </cell>
          <cell r="F207" t="str">
            <v>ENVIROTECH; WEIR</v>
          </cell>
          <cell r="G207" t="str">
            <v>AT162501; AT162501</v>
          </cell>
          <cell r="H207">
            <v>3</v>
          </cell>
          <cell r="I207">
            <v>187.43333333333331</v>
          </cell>
          <cell r="J207">
            <v>562.29999999999995</v>
          </cell>
          <cell r="K207" t="str">
            <v>Norma NFN-0015</v>
          </cell>
          <cell r="L207" t="str">
            <v>NFN-0015</v>
          </cell>
          <cell r="M207" t="str">
            <v>NFN-0015</v>
          </cell>
          <cell r="N207" t="str">
            <v>Pelotização</v>
          </cell>
          <cell r="O207"/>
          <cell r="P207" t="str">
            <v>40151700</v>
          </cell>
          <cell r="Q207" t="str">
            <v>Peças e acessórios de bombas</v>
          </cell>
          <cell r="R207">
            <v>187.43333333333331</v>
          </cell>
          <cell r="S207" t="str">
            <v>0701054021</v>
          </cell>
        </row>
        <row r="208">
          <cell r="B208">
            <v>15424602</v>
          </cell>
          <cell r="C208" t="str">
            <v>MRO1</v>
          </cell>
          <cell r="D208" t="str">
            <v>REVESTIMENTO COMPONENTE; ;63R ENVIROTECH</v>
          </cell>
          <cell r="E208" t="str">
            <v>PC</v>
          </cell>
          <cell r="F208" t="str">
            <v>WEIR; ENVIROTECH; MININGTECH</v>
          </cell>
          <cell r="G208" t="str">
            <v>63R; 63R; 63 R</v>
          </cell>
          <cell r="H208">
            <v>4</v>
          </cell>
          <cell r="I208">
            <v>139</v>
          </cell>
          <cell r="J208">
            <v>556</v>
          </cell>
          <cell r="K208" t="str">
            <v>Norma NFN-0015</v>
          </cell>
          <cell r="L208" t="str">
            <v>NFN-0015</v>
          </cell>
          <cell r="M208" t="str">
            <v>NFN-0015</v>
          </cell>
          <cell r="N208" t="str">
            <v>Pelotização</v>
          </cell>
          <cell r="O208"/>
          <cell r="P208" t="str">
            <v>23152103</v>
          </cell>
          <cell r="Q208" t="str">
            <v>Equipamento ou peças ou telas de classificação do ar</v>
          </cell>
          <cell r="R208">
            <v>139</v>
          </cell>
          <cell r="S208" t="str">
            <v>0201111021</v>
          </cell>
        </row>
        <row r="209">
          <cell r="B209">
            <v>15424441</v>
          </cell>
          <cell r="C209" t="str">
            <v>MRO1</v>
          </cell>
          <cell r="D209" t="str">
            <v>ANEL VED NBR</v>
          </cell>
          <cell r="E209" t="str">
            <v>PC</v>
          </cell>
          <cell r="F209" t="str">
            <v>FCM; FRM; HITACHIZOSEN</v>
          </cell>
          <cell r="G209" t="str">
            <v>Z-45; Z45; DX508060216</v>
          </cell>
          <cell r="H209">
            <v>14</v>
          </cell>
          <cell r="I209">
            <v>39.68928571428571</v>
          </cell>
          <cell r="J209">
            <v>555.65</v>
          </cell>
          <cell r="K209" t="str">
            <v>Norma NFN-0015</v>
          </cell>
          <cell r="L209" t="str">
            <v>NFN-0015</v>
          </cell>
          <cell r="M209" t="str">
            <v>NFN-0015</v>
          </cell>
          <cell r="N209" t="str">
            <v>Pelotização</v>
          </cell>
          <cell r="O209"/>
          <cell r="P209" t="str">
            <v>31180000</v>
          </cell>
          <cell r="Q209" t="str">
            <v>Juntas e vedações</v>
          </cell>
          <cell r="R209">
            <v>39.68928571428571</v>
          </cell>
          <cell r="S209" t="str">
            <v>0201052121</v>
          </cell>
        </row>
        <row r="210">
          <cell r="B210">
            <v>15506772</v>
          </cell>
          <cell r="C210" t="str">
            <v>MRO1</v>
          </cell>
          <cell r="D210" t="str">
            <v>BUCHA PROTETORA AF01124 IMBIL</v>
          </cell>
          <cell r="E210" t="str">
            <v>PC</v>
          </cell>
          <cell r="F210" t="str">
            <v>IMBIL</v>
          </cell>
          <cell r="G210" t="str">
            <v>AF01124</v>
          </cell>
          <cell r="H210">
            <v>3</v>
          </cell>
          <cell r="I210">
            <v>183.13</v>
          </cell>
          <cell r="J210">
            <v>549.39</v>
          </cell>
          <cell r="K210" t="str">
            <v>Norma NFN-0015</v>
          </cell>
          <cell r="L210" t="str">
            <v>NFN-0015</v>
          </cell>
          <cell r="M210" t="str">
            <v>NFN-0015</v>
          </cell>
          <cell r="N210" t="str">
            <v>Pelotização</v>
          </cell>
          <cell r="O210"/>
          <cell r="P210" t="str">
            <v>40151700</v>
          </cell>
          <cell r="Q210" t="str">
            <v>Peças e acessórios de bombas</v>
          </cell>
          <cell r="R210">
            <v>183.13</v>
          </cell>
          <cell r="S210" t="str">
            <v>0202019111</v>
          </cell>
        </row>
        <row r="211">
          <cell r="B211">
            <v>15513864</v>
          </cell>
          <cell r="C211" t="str">
            <v>MRO1</v>
          </cell>
          <cell r="D211" t="str">
            <v>KIT COMPONENTE; T;2906062100 ATLAS COPCO</v>
          </cell>
          <cell r="E211" t="str">
            <v>PC</v>
          </cell>
          <cell r="F211" t="str">
            <v>ATLASCOPCO</v>
          </cell>
          <cell r="G211" t="str">
            <v>2906062100</v>
          </cell>
          <cell r="H211">
            <v>3</v>
          </cell>
          <cell r="I211">
            <v>182.67666666666665</v>
          </cell>
          <cell r="J211">
            <v>548.03</v>
          </cell>
          <cell r="K211" t="str">
            <v>Norma NFN-0015</v>
          </cell>
          <cell r="L211" t="str">
            <v>NFN-0015</v>
          </cell>
          <cell r="M211" t="str">
            <v>NFN-0015</v>
          </cell>
          <cell r="N211" t="str">
            <v>Pelotização</v>
          </cell>
          <cell r="O211"/>
          <cell r="P211" t="str">
            <v>40151800</v>
          </cell>
          <cell r="Q211" t="str">
            <v>Peças e acessórios de compressores</v>
          </cell>
          <cell r="R211">
            <v>182.67666666666665</v>
          </cell>
          <cell r="S211" t="str">
            <v>0201032031</v>
          </cell>
        </row>
        <row r="212">
          <cell r="B212">
            <v>15512826</v>
          </cell>
          <cell r="C212" t="str">
            <v>MRO1</v>
          </cell>
          <cell r="D212" t="str">
            <v>FLANGE/LUVA 802-095-006 EXIMPORT</v>
          </cell>
          <cell r="E212" t="str">
            <v>PC</v>
          </cell>
          <cell r="F212" t="str">
            <v>EXIMPORT</v>
          </cell>
          <cell r="G212" t="str">
            <v>802-095-006</v>
          </cell>
          <cell r="H212">
            <v>148</v>
          </cell>
          <cell r="I212">
            <v>3.6864189189189189</v>
          </cell>
          <cell r="J212">
            <v>545.59</v>
          </cell>
          <cell r="K212" t="str">
            <v>Norma NFN-0015</v>
          </cell>
          <cell r="L212" t="str">
            <v>NFN-0015</v>
          </cell>
          <cell r="M212" t="str">
            <v>NFN-0015</v>
          </cell>
          <cell r="N212" t="str">
            <v>Pelotização</v>
          </cell>
          <cell r="O212"/>
          <cell r="P212" t="str">
            <v>40142402</v>
          </cell>
          <cell r="Q212" t="str">
            <v>Peças e acessórios de flanges</v>
          </cell>
          <cell r="R212">
            <v>3.6864189189189189</v>
          </cell>
          <cell r="S212" t="str">
            <v>0201061121</v>
          </cell>
        </row>
        <row r="213">
          <cell r="B213">
            <v>15287381</v>
          </cell>
          <cell r="C213" t="str">
            <v>MRO1</v>
          </cell>
          <cell r="D213" t="str">
            <v>ESPACADOR VMA-558-11001 FLSMIDTH</v>
          </cell>
          <cell r="E213" t="str">
            <v>PC</v>
          </cell>
          <cell r="F213" t="str">
            <v>FLSMIDTH</v>
          </cell>
          <cell r="G213" t="str">
            <v>VMA-558-11001</v>
          </cell>
          <cell r="H213">
            <v>1</v>
          </cell>
          <cell r="I213">
            <v>542.28</v>
          </cell>
          <cell r="J213">
            <v>542.28</v>
          </cell>
          <cell r="K213" t="str">
            <v>Norma NFN-0015</v>
          </cell>
          <cell r="L213" t="str">
            <v>NFN-0015</v>
          </cell>
          <cell r="M213" t="str">
            <v>NFN-0015</v>
          </cell>
          <cell r="N213" t="str">
            <v>Pelotização</v>
          </cell>
          <cell r="O213"/>
          <cell r="P213" t="str">
            <v>40151700</v>
          </cell>
          <cell r="Q213" t="str">
            <v>Peças e acessórios de bombas</v>
          </cell>
          <cell r="R213">
            <v>542.28</v>
          </cell>
          <cell r="S213" t="str">
            <v>0201119121</v>
          </cell>
        </row>
        <row r="214">
          <cell r="B214">
            <v>15460098</v>
          </cell>
          <cell r="C214" t="str">
            <v>MRO1</v>
          </cell>
          <cell r="D214" t="str">
            <v>ANEL COMPONENTE - AF0071;AF00711/A IMBIL</v>
          </cell>
          <cell r="E214" t="str">
            <v>PC</v>
          </cell>
          <cell r="F214" t="str">
            <v>IMBIL</v>
          </cell>
          <cell r="G214" t="str">
            <v>AF00711/A</v>
          </cell>
          <cell r="H214">
            <v>4</v>
          </cell>
          <cell r="I214">
            <v>135.065</v>
          </cell>
          <cell r="J214">
            <v>540.26</v>
          </cell>
          <cell r="K214" t="str">
            <v>Norma NFN-0015</v>
          </cell>
          <cell r="L214" t="str">
            <v>NFN-0015</v>
          </cell>
          <cell r="M214" t="str">
            <v>NFN-0015</v>
          </cell>
          <cell r="N214" t="str">
            <v>Pelotização</v>
          </cell>
          <cell r="O214"/>
          <cell r="P214" t="str">
            <v>31162400</v>
          </cell>
          <cell r="Q214" t="str">
            <v>Fixadores diversos</v>
          </cell>
          <cell r="R214">
            <v>135.065</v>
          </cell>
          <cell r="S214" t="str">
            <v>0202017121</v>
          </cell>
        </row>
        <row r="215">
          <cell r="B215">
            <v>15209940</v>
          </cell>
          <cell r="C215" t="str">
            <v>MRO1</v>
          </cell>
          <cell r="D215" t="str">
            <v>ACOPLAMENTO EIXO 4.057926 F.L.SMIDTH</v>
          </cell>
          <cell r="E215" t="str">
            <v>PC</v>
          </cell>
          <cell r="F215" t="str">
            <v>FLSMIDTH</v>
          </cell>
          <cell r="G215" t="str">
            <v>4.057926</v>
          </cell>
          <cell r="H215">
            <v>6</v>
          </cell>
          <cell r="I215">
            <v>90.009999999999991</v>
          </cell>
          <cell r="J215">
            <v>540.05999999999995</v>
          </cell>
          <cell r="K215" t="str">
            <v>Norma NFN-0015</v>
          </cell>
          <cell r="L215" t="str">
            <v>NFN-0015</v>
          </cell>
          <cell r="M215" t="str">
            <v>NFN-0015</v>
          </cell>
          <cell r="N215" t="str">
            <v>Pelotização</v>
          </cell>
          <cell r="O215"/>
          <cell r="P215" t="str">
            <v>40141616</v>
          </cell>
          <cell r="Q215" t="str">
            <v>Peças e acessórios de válvulas</v>
          </cell>
          <cell r="R215">
            <v>90.009999999999991</v>
          </cell>
          <cell r="S215" t="str">
            <v>0702112021</v>
          </cell>
        </row>
        <row r="216">
          <cell r="B216">
            <v>15410564</v>
          </cell>
          <cell r="C216" t="str">
            <v>MRO1</v>
          </cell>
          <cell r="D216" t="str">
            <v>CONE ROLAMENTO ROLOS CONICOS; DIAMETRO:</v>
          </cell>
          <cell r="E216" t="str">
            <v>PC</v>
          </cell>
          <cell r="F216" t="str">
            <v>FALK; TIMKEN; JEFFREY</v>
          </cell>
          <cell r="G216" t="str">
            <v>921531CONE; 6559C; 68753</v>
          </cell>
          <cell r="H216">
            <v>1</v>
          </cell>
          <cell r="I216">
            <v>530.48</v>
          </cell>
          <cell r="J216">
            <v>530.48</v>
          </cell>
          <cell r="K216" t="str">
            <v>Norma NFN-0015</v>
          </cell>
          <cell r="L216" t="str">
            <v>NFN-0015</v>
          </cell>
          <cell r="M216" t="str">
            <v>NFN-0015</v>
          </cell>
          <cell r="N216" t="str">
            <v>Pelotização</v>
          </cell>
          <cell r="O216"/>
          <cell r="P216" t="str">
            <v>31171500</v>
          </cell>
          <cell r="Q216" t="str">
            <v>Rolamentos</v>
          </cell>
          <cell r="R216">
            <v>530.48</v>
          </cell>
          <cell r="S216" t="str">
            <v>0201098061</v>
          </cell>
        </row>
        <row r="217">
          <cell r="B217">
            <v>15341371</v>
          </cell>
          <cell r="C217" t="str">
            <v>MRO1</v>
          </cell>
          <cell r="D217" t="str">
            <v>RODA COMPON;DESENHO-DX31728029 ITABRASCO</v>
          </cell>
          <cell r="E217" t="str">
            <v>JG</v>
          </cell>
          <cell r="F217" t="str">
            <v/>
          </cell>
          <cell r="G217" t="str">
            <v/>
          </cell>
          <cell r="H217">
            <v>2</v>
          </cell>
          <cell r="I217">
            <v>264.08999999999997</v>
          </cell>
          <cell r="J217">
            <v>528.17999999999995</v>
          </cell>
          <cell r="K217" t="str">
            <v>Norma NFN-0015</v>
          </cell>
          <cell r="L217" t="str">
            <v>NFN-0015</v>
          </cell>
          <cell r="M217" t="str">
            <v>NFN-0015</v>
          </cell>
          <cell r="N217" t="str">
            <v>Pelotização</v>
          </cell>
          <cell r="O217"/>
          <cell r="P217" t="str">
            <v>31171800</v>
          </cell>
          <cell r="Q217" t="str">
            <v>Rodas industriais</v>
          </cell>
          <cell r="R217">
            <v>264.08999999999997</v>
          </cell>
          <cell r="S217" t="str">
            <v>0201072021</v>
          </cell>
        </row>
        <row r="218">
          <cell r="B218">
            <v>15278274</v>
          </cell>
          <cell r="C218" t="str">
            <v>MRO1</v>
          </cell>
          <cell r="D218" t="str">
            <v>LAMINA COMPONENTE; TIPO: R;314G1 LAVRITA</v>
          </cell>
          <cell r="E218" t="str">
            <v>PC</v>
          </cell>
          <cell r="F218" t="str">
            <v>LAVRITA ENGE</v>
          </cell>
          <cell r="G218" t="str">
            <v>314G1</v>
          </cell>
          <cell r="H218">
            <v>19</v>
          </cell>
          <cell r="I218">
            <v>27.796842105263156</v>
          </cell>
          <cell r="J218">
            <v>528.14</v>
          </cell>
          <cell r="K218" t="str">
            <v>Norma NFN-0015</v>
          </cell>
          <cell r="L218" t="str">
            <v>NFN-0015</v>
          </cell>
          <cell r="M218" t="str">
            <v>NFN-0015</v>
          </cell>
          <cell r="N218" t="str">
            <v>Pelotização</v>
          </cell>
          <cell r="O218"/>
          <cell r="P218" t="str">
            <v>24101755A</v>
          </cell>
          <cell r="Q218" t="str">
            <v>Peças e acessórios de transportador de correia</v>
          </cell>
          <cell r="R218">
            <v>27.796842105263156</v>
          </cell>
          <cell r="S218" t="str">
            <v>0201093061</v>
          </cell>
        </row>
        <row r="219">
          <cell r="B219">
            <v>15334240</v>
          </cell>
          <cell r="C219" t="str">
            <v>MRO1</v>
          </cell>
          <cell r="D219" t="str">
            <v>RETENTOR MMAA-517-28001 FLSMIDTH</v>
          </cell>
          <cell r="E219" t="str">
            <v>PC</v>
          </cell>
          <cell r="F219" t="str">
            <v>FLSMIDTH</v>
          </cell>
          <cell r="G219" t="str">
            <v>MMAA-517-28001</v>
          </cell>
          <cell r="H219">
            <v>9</v>
          </cell>
          <cell r="I219">
            <v>57.364444444444445</v>
          </cell>
          <cell r="J219">
            <v>516.28</v>
          </cell>
          <cell r="K219" t="str">
            <v>Norma NFN-0015</v>
          </cell>
          <cell r="L219" t="str">
            <v>NFN-0015</v>
          </cell>
          <cell r="M219" t="str">
            <v>NFN-0015</v>
          </cell>
          <cell r="N219" t="str">
            <v>Pelotização</v>
          </cell>
          <cell r="O219"/>
          <cell r="P219" t="str">
            <v>40151700</v>
          </cell>
          <cell r="Q219" t="str">
            <v>Peças e acessórios de bombas</v>
          </cell>
          <cell r="R219">
            <v>57.364444444444445</v>
          </cell>
          <cell r="S219" t="str">
            <v>0201093021</v>
          </cell>
        </row>
        <row r="220">
          <cell r="B220">
            <v>15516272</v>
          </cell>
          <cell r="C220" t="str">
            <v>MRO1</v>
          </cell>
          <cell r="D220" t="str">
            <v>DISJUNTOR 4A TRIP</v>
          </cell>
          <cell r="E220" t="str">
            <v>PC</v>
          </cell>
          <cell r="F220" t="str">
            <v>SIEMENS; SIEMENS; VILLARES</v>
          </cell>
          <cell r="G220" t="str">
            <v>5SK7304; 5SX1 3; 18150002</v>
          </cell>
          <cell r="H220">
            <v>7</v>
          </cell>
          <cell r="I220">
            <v>73.422857142857154</v>
          </cell>
          <cell r="J220">
            <v>513.96</v>
          </cell>
          <cell r="K220" t="str">
            <v>Norma NFN-0015</v>
          </cell>
          <cell r="L220" t="str">
            <v>NFN-0015</v>
          </cell>
          <cell r="M220" t="str">
            <v>NFN-0015</v>
          </cell>
          <cell r="N220" t="str">
            <v>Pelotização</v>
          </cell>
          <cell r="O220"/>
          <cell r="P220" t="str">
            <v>39121601</v>
          </cell>
          <cell r="Q220" t="str">
            <v>Disjuntores</v>
          </cell>
          <cell r="R220">
            <v>73.422857142857154</v>
          </cell>
          <cell r="S220" t="str">
            <v>0201018121</v>
          </cell>
        </row>
        <row r="221">
          <cell r="B221">
            <v>15301265</v>
          </cell>
          <cell r="C221" t="str">
            <v>MRO1</v>
          </cell>
          <cell r="D221" t="str">
            <v>EIXO 860C-24-10019/24-10021 IT.70</v>
          </cell>
          <cell r="E221" t="str">
            <v>PC</v>
          </cell>
          <cell r="F221" t="str">
            <v/>
          </cell>
          <cell r="G221" t="str">
            <v/>
          </cell>
          <cell r="H221">
            <v>1</v>
          </cell>
          <cell r="I221">
            <v>512.29999999999995</v>
          </cell>
          <cell r="J221">
            <v>512.29999999999995</v>
          </cell>
          <cell r="K221" t="str">
            <v>Norma NFN-0015</v>
          </cell>
          <cell r="L221" t="str">
            <v>NFN-0015</v>
          </cell>
          <cell r="M221" t="str">
            <v>NFN-0015</v>
          </cell>
          <cell r="N221" t="str">
            <v>Pelotização</v>
          </cell>
          <cell r="O221"/>
          <cell r="P221" t="str">
            <v>40161526</v>
          </cell>
          <cell r="Q221" t="str">
            <v>Peças e acessórios de filtros</v>
          </cell>
          <cell r="R221">
            <v>512.29999999999995</v>
          </cell>
          <cell r="S221" t="str">
            <v>4601017011</v>
          </cell>
        </row>
        <row r="222">
          <cell r="B222">
            <v>15382843</v>
          </cell>
          <cell r="C222" t="str">
            <v>MRO1</v>
          </cell>
          <cell r="D222" t="str">
            <v>TECLADO COMPONENTE;;4E002001590 HUMBOLDT</v>
          </cell>
          <cell r="E222" t="str">
            <v>PC</v>
          </cell>
          <cell r="F222" t="str">
            <v>HUMBOLDT</v>
          </cell>
          <cell r="G222" t="str">
            <v>4E002001590</v>
          </cell>
          <cell r="H222">
            <v>1</v>
          </cell>
          <cell r="I222">
            <v>511.74</v>
          </cell>
          <cell r="J222">
            <v>511.74</v>
          </cell>
          <cell r="K222" t="str">
            <v>Norma NFN-0015</v>
          </cell>
          <cell r="L222" t="str">
            <v>NFN-0015</v>
          </cell>
          <cell r="M222" t="str">
            <v>NFN-0015</v>
          </cell>
          <cell r="N222" t="str">
            <v>Pelotização</v>
          </cell>
          <cell r="O222"/>
          <cell r="P222" t="str">
            <v>23171625A</v>
          </cell>
          <cell r="Q222" t="str">
            <v>Peças e acessórios de equipamentos de oficina</v>
          </cell>
          <cell r="R222">
            <v>511.74</v>
          </cell>
          <cell r="S222" t="str">
            <v>1507002021</v>
          </cell>
        </row>
        <row r="223">
          <cell r="B223">
            <v>15382871</v>
          </cell>
          <cell r="C223" t="str">
            <v>MRO1</v>
          </cell>
          <cell r="D223" t="str">
            <v>TECLADO COMPONENTE;;4E003001590 HUMBOLDT</v>
          </cell>
          <cell r="E223" t="str">
            <v>PC</v>
          </cell>
          <cell r="F223" t="str">
            <v>HUMBOLDT</v>
          </cell>
          <cell r="G223" t="str">
            <v>4E003001590</v>
          </cell>
          <cell r="H223">
            <v>1</v>
          </cell>
          <cell r="I223">
            <v>511.74</v>
          </cell>
          <cell r="J223">
            <v>511.74</v>
          </cell>
          <cell r="K223" t="str">
            <v>Norma NFN-0015</v>
          </cell>
          <cell r="L223" t="str">
            <v>NFN-0015</v>
          </cell>
          <cell r="M223" t="str">
            <v>NFN-0015</v>
          </cell>
          <cell r="N223" t="str">
            <v>Pelotização</v>
          </cell>
          <cell r="O223"/>
          <cell r="P223" t="str">
            <v>23171625A</v>
          </cell>
          <cell r="Q223" t="str">
            <v>Peças e acessórios de equipamentos de oficina</v>
          </cell>
          <cell r="R223">
            <v>511.74</v>
          </cell>
          <cell r="S223" t="str">
            <v>1502007041</v>
          </cell>
        </row>
        <row r="224">
          <cell r="B224">
            <v>15446671</v>
          </cell>
          <cell r="C224" t="str">
            <v>MRO1</v>
          </cell>
          <cell r="D224" t="str">
            <v>DISCO COMPON;800P-26-10021 / 55551 SUPEL</v>
          </cell>
          <cell r="E224" t="str">
            <v>PC</v>
          </cell>
          <cell r="F224" t="str">
            <v>HUMBOLDT</v>
          </cell>
          <cell r="G224" t="str">
            <v>DM00095551</v>
          </cell>
          <cell r="H224">
            <v>5</v>
          </cell>
          <cell r="I224">
            <v>102.142</v>
          </cell>
          <cell r="J224">
            <v>510.71</v>
          </cell>
          <cell r="K224" t="str">
            <v>Norma NFN-0015</v>
          </cell>
          <cell r="L224" t="str">
            <v>NFN-0015</v>
          </cell>
          <cell r="M224" t="str">
            <v>NFN-0015</v>
          </cell>
          <cell r="N224" t="str">
            <v>Pelotização</v>
          </cell>
          <cell r="O224"/>
          <cell r="P224" t="str">
            <v>40151700</v>
          </cell>
          <cell r="Q224" t="str">
            <v>Peças e acessórios de bombas</v>
          </cell>
          <cell r="R224">
            <v>102.142</v>
          </cell>
          <cell r="S224" t="str">
            <v>0201033121</v>
          </cell>
        </row>
        <row r="225">
          <cell r="B225">
            <v>15378153</v>
          </cell>
          <cell r="C225" t="str">
            <v>MRO1</v>
          </cell>
          <cell r="D225" t="str">
            <v>ELEMENTO FILTRO</v>
          </cell>
          <cell r="E225" t="str">
            <v>PC</v>
          </cell>
          <cell r="F225" t="str">
            <v>PARKER</v>
          </cell>
          <cell r="G225" t="str">
            <v>PS701P</v>
          </cell>
          <cell r="H225">
            <v>18</v>
          </cell>
          <cell r="I225">
            <v>28.172222222222224</v>
          </cell>
          <cell r="J225">
            <v>507.1</v>
          </cell>
          <cell r="K225" t="str">
            <v>Norma NFN-0015</v>
          </cell>
          <cell r="L225" t="str">
            <v>NFN-0015</v>
          </cell>
          <cell r="M225" t="str">
            <v>NFN-0015</v>
          </cell>
          <cell r="N225" t="str">
            <v>Pelotização</v>
          </cell>
          <cell r="O225"/>
          <cell r="P225" t="str">
            <v>40161526</v>
          </cell>
          <cell r="Q225" t="str">
            <v>Peças e acessórios de filtros</v>
          </cell>
          <cell r="R225">
            <v>28.172222222222224</v>
          </cell>
          <cell r="S225" t="str">
            <v>0201038031</v>
          </cell>
        </row>
        <row r="226">
          <cell r="B226">
            <v>15488408</v>
          </cell>
          <cell r="C226" t="str">
            <v>MRO1</v>
          </cell>
          <cell r="D226" t="str">
            <v>REATOR LAMPADA FLUORESCENTE</v>
          </cell>
          <cell r="E226" t="str">
            <v>PC</v>
          </cell>
          <cell r="F226" t="str">
            <v>HELFONT; INTRAL; PHILIPS</v>
          </cell>
          <cell r="G226" t="str">
            <v>PRD216; 00156AR2X20118127V60; PRD216</v>
          </cell>
          <cell r="H226">
            <v>22</v>
          </cell>
          <cell r="I226">
            <v>23.011818181818182</v>
          </cell>
          <cell r="J226">
            <v>506.26</v>
          </cell>
          <cell r="K226" t="str">
            <v>Norma NFN-0015</v>
          </cell>
          <cell r="L226" t="str">
            <v>NFN-0015</v>
          </cell>
          <cell r="M226" t="str">
            <v>NFN-0015</v>
          </cell>
          <cell r="N226" t="str">
            <v>Pelotização</v>
          </cell>
          <cell r="O226"/>
          <cell r="P226" t="str">
            <v>39121732A</v>
          </cell>
          <cell r="Q226" t="str">
            <v>Material elétrico</v>
          </cell>
          <cell r="R226">
            <v>23.011818181818182</v>
          </cell>
          <cell r="S226" t="str">
            <v>0201080091</v>
          </cell>
        </row>
        <row r="227">
          <cell r="B227">
            <v>15414839</v>
          </cell>
          <cell r="C227" t="str">
            <v>MRO1</v>
          </cell>
          <cell r="D227" t="str">
            <v>PASTILHA INTERCAMBIAVEL FRESAMENTO;MA;CA</v>
          </cell>
          <cell r="E227" t="str">
            <v>PC</v>
          </cell>
          <cell r="F227" t="str">
            <v/>
          </cell>
          <cell r="G227" t="str">
            <v/>
          </cell>
          <cell r="H227">
            <v>10</v>
          </cell>
          <cell r="I227">
            <v>50.335999999999999</v>
          </cell>
          <cell r="J227">
            <v>503.36</v>
          </cell>
          <cell r="K227" t="str">
            <v>Norma NFN-0015</v>
          </cell>
          <cell r="L227" t="str">
            <v>NFN-0015</v>
          </cell>
          <cell r="M227" t="str">
            <v>NFN-0015</v>
          </cell>
          <cell r="N227" t="str">
            <v>Pelotização</v>
          </cell>
          <cell r="O227"/>
          <cell r="P227" t="str">
            <v>23290000</v>
          </cell>
          <cell r="Q227" t="str">
            <v>Ferramentas de máquinas industriais</v>
          </cell>
          <cell r="R227">
            <v>50.335999999999999</v>
          </cell>
          <cell r="S227" t="str">
            <v>0201113091</v>
          </cell>
        </row>
        <row r="228">
          <cell r="B228">
            <v>15217519</v>
          </cell>
          <cell r="C228" t="str">
            <v>MRO1</v>
          </cell>
          <cell r="D228" t="str">
            <v>RODIZIO FMPAX 153 BDS NOVEX</v>
          </cell>
          <cell r="E228" t="str">
            <v>PC</v>
          </cell>
          <cell r="F228" t="str">
            <v>NOVEX</v>
          </cell>
          <cell r="G228" t="str">
            <v>FMPAX 153 BDS</v>
          </cell>
          <cell r="H228">
            <v>2</v>
          </cell>
          <cell r="I228">
            <v>250.48</v>
          </cell>
          <cell r="J228">
            <v>500.96</v>
          </cell>
          <cell r="K228" t="str">
            <v>Norma NFN-0015</v>
          </cell>
          <cell r="L228" t="str">
            <v>NFN-0015</v>
          </cell>
          <cell r="M228" t="str">
            <v>NFN-0015</v>
          </cell>
          <cell r="N228" t="str">
            <v>Pelotização</v>
          </cell>
          <cell r="O228"/>
          <cell r="P228" t="str">
            <v>31162700</v>
          </cell>
          <cell r="Q228" t="str">
            <v>Ferragens rolantes</v>
          </cell>
          <cell r="R228">
            <v>250.48</v>
          </cell>
          <cell r="S228" t="str">
            <v>0701080031</v>
          </cell>
        </row>
        <row r="229">
          <cell r="B229">
            <v>15328266</v>
          </cell>
          <cell r="C229" t="str">
            <v>MRO1</v>
          </cell>
          <cell r="D229" t="str">
            <v>ROLAMENTO ESFERAS UK 313 FRM</v>
          </cell>
          <cell r="E229" t="str">
            <v>PC</v>
          </cell>
          <cell r="F229" t="str">
            <v>FRM; TIMKEN; SKF</v>
          </cell>
          <cell r="G229" t="str">
            <v>UK 313; .; .</v>
          </cell>
          <cell r="H229">
            <v>2</v>
          </cell>
          <cell r="I229">
            <v>250.15</v>
          </cell>
          <cell r="J229">
            <v>500.3</v>
          </cell>
          <cell r="K229" t="str">
            <v>Norma NFN-0015</v>
          </cell>
          <cell r="L229" t="str">
            <v>NFN-0015</v>
          </cell>
          <cell r="M229" t="str">
            <v>NFN-0015</v>
          </cell>
          <cell r="N229" t="str">
            <v>Pelotização</v>
          </cell>
          <cell r="O229"/>
          <cell r="P229" t="str">
            <v>31171500</v>
          </cell>
          <cell r="Q229" t="str">
            <v>Rolamentos</v>
          </cell>
          <cell r="R229">
            <v>250.15</v>
          </cell>
          <cell r="S229" t="str">
            <v>0202117081</v>
          </cell>
        </row>
        <row r="230">
          <cell r="B230">
            <v>15314327</v>
          </cell>
          <cell r="C230" t="str">
            <v>MRO1</v>
          </cell>
          <cell r="D230" t="str">
            <v>PARTES E PECAS ELETRICOS-ELETRONICOS; NO</v>
          </cell>
          <cell r="E230" t="str">
            <v>PC</v>
          </cell>
          <cell r="F230" t="str">
            <v>IBM</v>
          </cell>
          <cell r="G230" t="str">
            <v>90H0750</v>
          </cell>
          <cell r="H230">
            <v>1</v>
          </cell>
          <cell r="I230">
            <v>500</v>
          </cell>
          <cell r="J230">
            <v>500</v>
          </cell>
          <cell r="K230" t="str">
            <v>Norma NFN-0015</v>
          </cell>
          <cell r="L230" t="str">
            <v>NFN-0015</v>
          </cell>
          <cell r="M230" t="str">
            <v>NFN-0015</v>
          </cell>
          <cell r="N230" t="str">
            <v>Pelotização</v>
          </cell>
          <cell r="O230"/>
          <cell r="P230" t="str">
            <v>45000000</v>
          </cell>
          <cell r="Q230" t="str">
            <v>Equipamentos suprimentos fotográficos audiovisuais impressão</v>
          </cell>
          <cell r="R230">
            <v>500</v>
          </cell>
          <cell r="S230" t="str">
            <v>0102085041</v>
          </cell>
        </row>
        <row r="231">
          <cell r="B231">
            <v>15518402</v>
          </cell>
          <cell r="C231" t="str">
            <v>MRO1</v>
          </cell>
          <cell r="D231" t="str">
            <v>VEDACAO PLANA</v>
          </cell>
          <cell r="E231" t="str">
            <v>PC</v>
          </cell>
          <cell r="F231" t="str">
            <v>WEIR; WARMAN</v>
          </cell>
          <cell r="G231" t="str">
            <v>FAHF6060-S01; FAHF6060-S01</v>
          </cell>
          <cell r="H231">
            <v>3</v>
          </cell>
          <cell r="I231">
            <v>165.41666666666666</v>
          </cell>
          <cell r="J231">
            <v>496.25</v>
          </cell>
          <cell r="K231" t="str">
            <v>Norma NFN-0015</v>
          </cell>
          <cell r="L231" t="str">
            <v>NFN-0015</v>
          </cell>
          <cell r="M231" t="str">
            <v>NFN-0015</v>
          </cell>
          <cell r="N231" t="str">
            <v>Pelotização</v>
          </cell>
          <cell r="O231"/>
          <cell r="P231" t="str">
            <v>31180000</v>
          </cell>
          <cell r="Q231" t="str">
            <v>Juntas e vedações</v>
          </cell>
          <cell r="R231">
            <v>165.41666666666666</v>
          </cell>
          <cell r="S231" t="str">
            <v>0202051081</v>
          </cell>
        </row>
        <row r="232">
          <cell r="B232">
            <v>15507646</v>
          </cell>
          <cell r="C232" t="str">
            <v>MRO1</v>
          </cell>
          <cell r="D232" t="str">
            <v>BUCHA AF04653 IMBIL</v>
          </cell>
          <cell r="E232" t="str">
            <v>PC</v>
          </cell>
          <cell r="F232" t="str">
            <v>IMBIL</v>
          </cell>
          <cell r="G232" t="str">
            <v>AF04653</v>
          </cell>
          <cell r="H232">
            <v>2</v>
          </cell>
          <cell r="I232">
            <v>247.595</v>
          </cell>
          <cell r="J232">
            <v>495.19</v>
          </cell>
          <cell r="K232" t="str">
            <v>Norma NFN-0015</v>
          </cell>
          <cell r="L232" t="str">
            <v>NFN-0015</v>
          </cell>
          <cell r="M232" t="str">
            <v>NFN-0015</v>
          </cell>
          <cell r="N232" t="str">
            <v>Pelotização</v>
          </cell>
          <cell r="O232"/>
          <cell r="P232" t="str">
            <v>40151700</v>
          </cell>
          <cell r="Q232" t="str">
            <v>Peças e acessórios de bombas</v>
          </cell>
          <cell r="R232">
            <v>247.595</v>
          </cell>
          <cell r="S232" t="str">
            <v>0202019121</v>
          </cell>
        </row>
        <row r="233">
          <cell r="B233">
            <v>15228696</v>
          </cell>
          <cell r="C233" t="str">
            <v>MRO1</v>
          </cell>
          <cell r="D233" t="str">
            <v>VALVULA SOLENOIDE; NUMERO DE VIAS: 3 ;CA</v>
          </cell>
          <cell r="E233" t="str">
            <v>PC</v>
          </cell>
          <cell r="F233" t="str">
            <v/>
          </cell>
          <cell r="G233" t="str">
            <v/>
          </cell>
          <cell r="H233">
            <v>4</v>
          </cell>
          <cell r="I233">
            <v>122.9725</v>
          </cell>
          <cell r="J233">
            <v>491.89</v>
          </cell>
          <cell r="K233" t="str">
            <v>Norma NFN-0015</v>
          </cell>
          <cell r="L233" t="str">
            <v>NFN-0015</v>
          </cell>
          <cell r="M233" t="str">
            <v>NFN-0015</v>
          </cell>
          <cell r="N233" t="str">
            <v>Pelotização</v>
          </cell>
          <cell r="O233"/>
          <cell r="P233" t="str">
            <v>40141660A</v>
          </cell>
          <cell r="Q233" t="str">
            <v>Válvulas</v>
          </cell>
          <cell r="R233">
            <v>122.9725</v>
          </cell>
          <cell r="S233" t="str">
            <v>0201091021</v>
          </cell>
        </row>
        <row r="234">
          <cell r="B234">
            <v>15441487</v>
          </cell>
          <cell r="C234" t="str">
            <v>MRO1</v>
          </cell>
          <cell r="D234" t="str">
            <v>CAVALETE COMPONENTE;;810A-13-10182 SUPEL</v>
          </cell>
          <cell r="E234" t="str">
            <v>PC</v>
          </cell>
          <cell r="F234" t="str">
            <v/>
          </cell>
          <cell r="G234" t="str">
            <v/>
          </cell>
          <cell r="H234">
            <v>6</v>
          </cell>
          <cell r="I234">
            <v>81.83</v>
          </cell>
          <cell r="J234">
            <v>490.98</v>
          </cell>
          <cell r="K234" t="str">
            <v>Norma NFN-0015</v>
          </cell>
          <cell r="L234" t="str">
            <v>NFN-0015</v>
          </cell>
          <cell r="M234" t="str">
            <v>NFN-0015</v>
          </cell>
          <cell r="N234" t="str">
            <v>Pelotização</v>
          </cell>
          <cell r="O234"/>
          <cell r="P234" t="str">
            <v>24101760A</v>
          </cell>
          <cell r="Q234" t="str">
            <v>Estrutura metálica para transportador de correia</v>
          </cell>
          <cell r="R234">
            <v>81.83</v>
          </cell>
          <cell r="S234" t="str">
            <v>0000001843</v>
          </cell>
        </row>
        <row r="235">
          <cell r="B235">
            <v>15239664</v>
          </cell>
          <cell r="C235" t="str">
            <v>MRO1</v>
          </cell>
          <cell r="D235" t="str">
            <v>PORTA-ESC;821C-75-10004/ ITEM1 ITABRASCO</v>
          </cell>
          <cell r="E235" t="str">
            <v>PC</v>
          </cell>
          <cell r="F235" t="str">
            <v/>
          </cell>
          <cell r="G235" t="str">
            <v/>
          </cell>
          <cell r="H235">
            <v>5</v>
          </cell>
          <cell r="I235">
            <v>98</v>
          </cell>
          <cell r="J235">
            <v>490</v>
          </cell>
          <cell r="K235" t="str">
            <v>Norma NFN-0015</v>
          </cell>
          <cell r="L235" t="str">
            <v>NFN-0015</v>
          </cell>
          <cell r="M235" t="str">
            <v>NFN-0015</v>
          </cell>
          <cell r="N235" t="str">
            <v>Pelotização</v>
          </cell>
          <cell r="O235"/>
          <cell r="P235" t="str">
            <v>26101700</v>
          </cell>
          <cell r="Q235" t="str">
            <v>Componentes e acessórios de motores</v>
          </cell>
          <cell r="R235">
            <v>98</v>
          </cell>
          <cell r="S235" t="str">
            <v>0201014041</v>
          </cell>
        </row>
        <row r="236">
          <cell r="B236">
            <v>15518982</v>
          </cell>
          <cell r="C236" t="str">
            <v>MRO1</v>
          </cell>
          <cell r="D236" t="str">
            <v>CHAVE COMUT 4 POLOS MANUAL 380V</v>
          </cell>
          <cell r="E236" t="str">
            <v>PC</v>
          </cell>
          <cell r="F236" t="str">
            <v>EATON; EATON</v>
          </cell>
          <cell r="G236" t="str">
            <v>25/02.44-P; 25/02.22-P</v>
          </cell>
          <cell r="H236">
            <v>12</v>
          </cell>
          <cell r="I236">
            <v>40.765833333333333</v>
          </cell>
          <cell r="J236">
            <v>489.19</v>
          </cell>
          <cell r="K236" t="str">
            <v>Norma NFN-0015</v>
          </cell>
          <cell r="L236" t="str">
            <v>NFN-0015</v>
          </cell>
          <cell r="M236" t="str">
            <v>NFN-0015</v>
          </cell>
          <cell r="N236" t="str">
            <v>Pelotização</v>
          </cell>
          <cell r="O236"/>
          <cell r="P236" t="str">
            <v>39121732A</v>
          </cell>
          <cell r="Q236" t="str">
            <v>Material elétrico</v>
          </cell>
          <cell r="R236">
            <v>40.765833333333333</v>
          </cell>
          <cell r="S236" t="str">
            <v>0201066031</v>
          </cell>
        </row>
        <row r="237">
          <cell r="B237">
            <v>15314009</v>
          </cell>
          <cell r="C237" t="str">
            <v>MRO1</v>
          </cell>
          <cell r="D237" t="str">
            <v>ENGRENAGEM P/TAL;DX50827023-21 MEIDENSHA</v>
          </cell>
          <cell r="E237" t="str">
            <v>PC</v>
          </cell>
          <cell r="F237" t="str">
            <v>MEIDENSHA</v>
          </cell>
          <cell r="G237" t="str">
            <v>DX50827023-21</v>
          </cell>
          <cell r="H237">
            <v>2</v>
          </cell>
          <cell r="I237">
            <v>243.82</v>
          </cell>
          <cell r="J237">
            <v>487.64</v>
          </cell>
          <cell r="K237" t="str">
            <v>Norma NFN-0015</v>
          </cell>
          <cell r="L237" t="str">
            <v>NFN-0015</v>
          </cell>
          <cell r="M237" t="str">
            <v>NFN-0015</v>
          </cell>
          <cell r="N237" t="str">
            <v>Pelotização</v>
          </cell>
          <cell r="O237"/>
          <cell r="P237" t="str">
            <v>26111524</v>
          </cell>
          <cell r="Q237" t="str">
            <v>Unidades de engrenagem</v>
          </cell>
          <cell r="R237">
            <v>243.82</v>
          </cell>
          <cell r="S237" t="str">
            <v>1802036021</v>
          </cell>
        </row>
        <row r="238">
          <cell r="B238">
            <v>15362923</v>
          </cell>
          <cell r="C238" t="str">
            <v>MRO1</v>
          </cell>
          <cell r="D238" t="str">
            <v>ROLAMENTO ESF 3318 SKF</v>
          </cell>
          <cell r="E238" t="str">
            <v>PC</v>
          </cell>
          <cell r="F238" t="str">
            <v>SKF; TIMKEN; SKF</v>
          </cell>
          <cell r="G238" t="str">
            <v>3318; .; .</v>
          </cell>
          <cell r="H238">
            <v>1</v>
          </cell>
          <cell r="I238">
            <v>487.03</v>
          </cell>
          <cell r="J238">
            <v>487.03</v>
          </cell>
          <cell r="K238" t="str">
            <v>Norma NFN-0015</v>
          </cell>
          <cell r="L238" t="str">
            <v>NFN-0015</v>
          </cell>
          <cell r="M238" t="str">
            <v>NFN-0015</v>
          </cell>
          <cell r="N238" t="str">
            <v>Pelotização</v>
          </cell>
          <cell r="O238"/>
          <cell r="P238" t="str">
            <v>31171500</v>
          </cell>
          <cell r="Q238" t="str">
            <v>Rolamentos</v>
          </cell>
          <cell r="R238">
            <v>487.03</v>
          </cell>
          <cell r="S238" t="str">
            <v>0202109051</v>
          </cell>
        </row>
        <row r="239">
          <cell r="B239">
            <v>15468881</v>
          </cell>
          <cell r="C239" t="str">
            <v>MRO1</v>
          </cell>
          <cell r="D239" t="str">
            <v>MODULO ELETR</v>
          </cell>
          <cell r="E239" t="str">
            <v>PC</v>
          </cell>
          <cell r="F239" t="str">
            <v>ABB</v>
          </cell>
          <cell r="G239" t="str">
            <v>58424293</v>
          </cell>
          <cell r="H239">
            <v>1</v>
          </cell>
          <cell r="I239">
            <v>482.49</v>
          </cell>
          <cell r="J239">
            <v>482.49</v>
          </cell>
          <cell r="K239" t="str">
            <v>Norma NFN-0015</v>
          </cell>
          <cell r="L239" t="str">
            <v>NFN-0015</v>
          </cell>
          <cell r="M239" t="str">
            <v>NFN-0015</v>
          </cell>
          <cell r="N239" t="str">
            <v>Pelotização</v>
          </cell>
          <cell r="O239"/>
          <cell r="P239" t="str">
            <v>32131000</v>
          </cell>
          <cell r="Q239" t="str">
            <v>Peças e insumos e acessórios de componentes eletrônicos</v>
          </cell>
          <cell r="R239">
            <v>482.49</v>
          </cell>
          <cell r="S239" t="str">
            <v>0201017051</v>
          </cell>
        </row>
        <row r="240">
          <cell r="B240">
            <v>15260095</v>
          </cell>
          <cell r="C240" t="str">
            <v>MRO1</v>
          </cell>
          <cell r="D240" t="str">
            <v>FILTRO FLUIDO OLEO HIDR</v>
          </cell>
          <cell r="E240" t="str">
            <v>PC</v>
          </cell>
          <cell r="F240" t="str">
            <v/>
          </cell>
          <cell r="G240" t="str">
            <v/>
          </cell>
          <cell r="H240">
            <v>10</v>
          </cell>
          <cell r="I240">
            <v>48.172000000000004</v>
          </cell>
          <cell r="J240">
            <v>481.72</v>
          </cell>
          <cell r="K240" t="str">
            <v>Norma NFN-0015</v>
          </cell>
          <cell r="L240" t="str">
            <v>NFN-0015</v>
          </cell>
          <cell r="M240" t="str">
            <v>NFN-0015</v>
          </cell>
          <cell r="N240" t="str">
            <v>Pelotização</v>
          </cell>
          <cell r="O240"/>
          <cell r="P240" t="str">
            <v>40161534A</v>
          </cell>
          <cell r="Q240" t="str">
            <v>Filtros</v>
          </cell>
          <cell r="R240">
            <v>48.172000000000004</v>
          </cell>
          <cell r="S240" t="str">
            <v>0201081121</v>
          </cell>
        </row>
        <row r="241">
          <cell r="B241">
            <v>15209155</v>
          </cell>
          <cell r="C241" t="str">
            <v>MRO1</v>
          </cell>
          <cell r="D241" t="str">
            <v>PI;812F-75-10035 / ITEM02,03,13 NIBRASCO</v>
          </cell>
          <cell r="E241" t="str">
            <v>PC</v>
          </cell>
          <cell r="F241" t="str">
            <v>NIBRASCO</v>
          </cell>
          <cell r="G241" t="str">
            <v>812F-75-10035 / ITEM02,03,13</v>
          </cell>
          <cell r="H241">
            <v>1</v>
          </cell>
          <cell r="I241">
            <v>477</v>
          </cell>
          <cell r="J241">
            <v>477</v>
          </cell>
          <cell r="K241" t="str">
            <v>Norma NFN-0015</v>
          </cell>
          <cell r="L241" t="str">
            <v>NFN-0015</v>
          </cell>
          <cell r="M241" t="str">
            <v>NFN-0015</v>
          </cell>
          <cell r="N241" t="str">
            <v>Pelotização</v>
          </cell>
          <cell r="O241"/>
          <cell r="P241" t="str">
            <v>31162400</v>
          </cell>
          <cell r="Q241" t="str">
            <v>Fixadores diversos</v>
          </cell>
          <cell r="R241">
            <v>477</v>
          </cell>
          <cell r="S241" t="str">
            <v>0703003021</v>
          </cell>
        </row>
        <row r="242">
          <cell r="B242">
            <v>15226624</v>
          </cell>
          <cell r="C242" t="str">
            <v>MRO1</v>
          </cell>
          <cell r="D242" t="str">
            <v>CONT;CS1A111122K-440V60 SPRECHER ENERGIE</v>
          </cell>
          <cell r="E242" t="str">
            <v>PC</v>
          </cell>
          <cell r="F242" t="str">
            <v>SPRECHER ENE</v>
          </cell>
          <cell r="G242" t="str">
            <v>CS1A111122K-440V60</v>
          </cell>
          <cell r="H242">
            <v>2</v>
          </cell>
          <cell r="I242">
            <v>238.18</v>
          </cell>
          <cell r="J242">
            <v>476.36</v>
          </cell>
          <cell r="K242" t="str">
            <v>Norma NFN-0015</v>
          </cell>
          <cell r="L242" t="str">
            <v>NFN-0015</v>
          </cell>
          <cell r="M242" t="str">
            <v>NFN-0015</v>
          </cell>
          <cell r="N242" t="str">
            <v>Pelotização</v>
          </cell>
          <cell r="O242"/>
          <cell r="P242" t="str">
            <v>39121732A</v>
          </cell>
          <cell r="Q242" t="str">
            <v>Material elétrico</v>
          </cell>
          <cell r="R242">
            <v>238.18</v>
          </cell>
          <cell r="S242" t="str">
            <v>0201127051</v>
          </cell>
        </row>
        <row r="243">
          <cell r="B243">
            <v>15455995</v>
          </cell>
          <cell r="C243" t="str">
            <v>MRO1</v>
          </cell>
          <cell r="D243" t="str">
            <v>ANEL P/REDUTOR;TIPO. LAB;9549554 FLENDER</v>
          </cell>
          <cell r="E243" t="str">
            <v>PC</v>
          </cell>
          <cell r="F243" t="str">
            <v>FLENDER</v>
          </cell>
          <cell r="G243" t="str">
            <v>9549554</v>
          </cell>
          <cell r="H243">
            <v>1</v>
          </cell>
          <cell r="I243">
            <v>472.73</v>
          </cell>
          <cell r="J243">
            <v>472.73</v>
          </cell>
          <cell r="K243" t="str">
            <v>Norma NFN-0015</v>
          </cell>
          <cell r="L243" t="str">
            <v>NFN-0015</v>
          </cell>
          <cell r="M243" t="str">
            <v>NFN-0015</v>
          </cell>
          <cell r="N243" t="str">
            <v>Pelotização</v>
          </cell>
          <cell r="O243"/>
          <cell r="P243" t="str">
            <v>31180000</v>
          </cell>
          <cell r="Q243" t="str">
            <v>Juntas e vedações</v>
          </cell>
          <cell r="R243">
            <v>472.73</v>
          </cell>
          <cell r="S243" t="str">
            <v>0702049021</v>
          </cell>
        </row>
        <row r="244">
          <cell r="B244">
            <v>15279287</v>
          </cell>
          <cell r="C244" t="str">
            <v>MRO1</v>
          </cell>
          <cell r="D244" t="str">
            <v>DISJUNTOR 6A</v>
          </cell>
          <cell r="E244" t="str">
            <v>PC</v>
          </cell>
          <cell r="F244" t="str">
            <v>SCHNEIDER; WALTEC; MERLIN GERIN</v>
          </cell>
          <cell r="G244" t="str">
            <v>24335; 1117041; C60N 24335</v>
          </cell>
          <cell r="H244">
            <v>4</v>
          </cell>
          <cell r="I244">
            <v>118.05</v>
          </cell>
          <cell r="J244">
            <v>472.2</v>
          </cell>
          <cell r="K244" t="str">
            <v>Norma NFN-0015</v>
          </cell>
          <cell r="L244" t="str">
            <v>NFN-0015</v>
          </cell>
          <cell r="M244" t="str">
            <v>NFN-0015</v>
          </cell>
          <cell r="N244" t="str">
            <v>Pelotização</v>
          </cell>
          <cell r="O244"/>
          <cell r="P244" t="str">
            <v>39121601</v>
          </cell>
          <cell r="Q244" t="str">
            <v>Disjuntores</v>
          </cell>
          <cell r="R244">
            <v>118.05</v>
          </cell>
          <cell r="S244" t="str">
            <v>0201080101</v>
          </cell>
        </row>
        <row r="245">
          <cell r="B245">
            <v>15319267</v>
          </cell>
          <cell r="C245" t="str">
            <v>MRO1</v>
          </cell>
          <cell r="D245" t="str">
            <v>EIXO P/REDUTOR;TI;11622/11649 SEW BRASIL</v>
          </cell>
          <cell r="E245" t="str">
            <v>JG</v>
          </cell>
          <cell r="F245" t="str">
            <v>SEW BRASIL</v>
          </cell>
          <cell r="G245" t="str">
            <v>11622/11649</v>
          </cell>
          <cell r="H245">
            <v>1</v>
          </cell>
          <cell r="I245">
            <v>472.02</v>
          </cell>
          <cell r="J245">
            <v>472.02</v>
          </cell>
          <cell r="K245" t="str">
            <v>Norma NFN-0015</v>
          </cell>
          <cell r="L245" t="str">
            <v>NFN-0015</v>
          </cell>
          <cell r="M245" t="str">
            <v>NFN-0015</v>
          </cell>
          <cell r="N245" t="str">
            <v>Pelotização</v>
          </cell>
          <cell r="O245"/>
          <cell r="P245" t="str">
            <v>26111508</v>
          </cell>
          <cell r="Q245" t="str">
            <v>Transmissores de força mecânica</v>
          </cell>
          <cell r="R245">
            <v>472.02</v>
          </cell>
          <cell r="S245" t="str">
            <v>0201045151</v>
          </cell>
        </row>
        <row r="246">
          <cell r="B246">
            <v>15495238</v>
          </cell>
          <cell r="C246" t="str">
            <v>MRO1</v>
          </cell>
          <cell r="D246" t="str">
            <v>ANEL 2250 8191 00 ATLAS COPCO</v>
          </cell>
          <cell r="E246" t="str">
            <v>PC</v>
          </cell>
          <cell r="F246" t="str">
            <v>ATLAS COPCO</v>
          </cell>
          <cell r="G246" t="str">
            <v>2250 8191 00</v>
          </cell>
          <cell r="H246">
            <v>1</v>
          </cell>
          <cell r="I246">
            <v>469.6</v>
          </cell>
          <cell r="J246">
            <v>469.6</v>
          </cell>
          <cell r="K246" t="str">
            <v>Norma NFN-0015</v>
          </cell>
          <cell r="L246" t="str">
            <v>NFN-0015</v>
          </cell>
          <cell r="M246" t="str">
            <v>NFN-0015</v>
          </cell>
          <cell r="N246" t="str">
            <v>Pelotização</v>
          </cell>
          <cell r="O246"/>
          <cell r="P246" t="str">
            <v>40151800</v>
          </cell>
          <cell r="Q246" t="str">
            <v>Peças e acessórios de compressores</v>
          </cell>
          <cell r="R246">
            <v>469.6</v>
          </cell>
          <cell r="S246" t="str">
            <v>0202075121</v>
          </cell>
        </row>
        <row r="247">
          <cell r="B247">
            <v>15201458</v>
          </cell>
          <cell r="C247" t="str">
            <v>MRO1</v>
          </cell>
          <cell r="D247" t="str">
            <v>ADAPTADOR TUBO/MACHO; MATERIAL/NORMA: LA</v>
          </cell>
          <cell r="E247" t="str">
            <v>PC</v>
          </cell>
          <cell r="F247" t="str">
            <v>ATLASCOPCO; ERMETO</v>
          </cell>
          <cell r="G247" t="str">
            <v>58100280149; UMC 8X1/4BSP</v>
          </cell>
          <cell r="H247">
            <v>26</v>
          </cell>
          <cell r="I247">
            <v>17.928076923076922</v>
          </cell>
          <cell r="J247">
            <v>466.13</v>
          </cell>
          <cell r="K247" t="str">
            <v>Norma NFN-0015</v>
          </cell>
          <cell r="L247" t="str">
            <v>NFN-0015</v>
          </cell>
          <cell r="M247" t="str">
            <v>NFN-0015</v>
          </cell>
          <cell r="N247" t="str">
            <v>Pelotização</v>
          </cell>
          <cell r="O247"/>
          <cell r="P247" t="str">
            <v>40142300</v>
          </cell>
          <cell r="Q247" t="str">
            <v>Conexões de tubos</v>
          </cell>
          <cell r="R247">
            <v>17.928076923076922</v>
          </cell>
          <cell r="S247" t="str">
            <v>0201010081</v>
          </cell>
        </row>
        <row r="248">
          <cell r="B248">
            <v>15520911</v>
          </cell>
          <cell r="C248" t="str">
            <v>MRO1</v>
          </cell>
          <cell r="D248" t="str">
            <v>CONECTOR PASSAG 16MM2 82A 750VCA</v>
          </cell>
          <cell r="E248" t="str">
            <v>PC</v>
          </cell>
          <cell r="F248" t="str">
            <v>CONEXEL; CONEXEL</v>
          </cell>
          <cell r="G248" t="str">
            <v>SAK 16; SAK16-2710.2</v>
          </cell>
          <cell r="H248">
            <v>39</v>
          </cell>
          <cell r="I248">
            <v>11.881794871794872</v>
          </cell>
          <cell r="J248">
            <v>463.39</v>
          </cell>
          <cell r="K248" t="str">
            <v>Norma NFN-0015</v>
          </cell>
          <cell r="L248" t="str">
            <v>NFN-0015</v>
          </cell>
          <cell r="M248" t="str">
            <v>NFN-0015</v>
          </cell>
          <cell r="N248" t="str">
            <v>Pelotização</v>
          </cell>
          <cell r="O248"/>
          <cell r="P248" t="str">
            <v>26120000</v>
          </cell>
          <cell r="Q248" t="str">
            <v>Fios e cabos e conexões elétricas</v>
          </cell>
          <cell r="R248">
            <v>11.881794871794872</v>
          </cell>
          <cell r="S248" t="str">
            <v>0202067051</v>
          </cell>
        </row>
        <row r="249">
          <cell r="B249">
            <v>15329150</v>
          </cell>
          <cell r="C249" t="str">
            <v>MRO1</v>
          </cell>
          <cell r="D249" t="str">
            <v>DISJUNTOR 15A BIPOLAR</v>
          </cell>
          <cell r="E249" t="str">
            <v>PC</v>
          </cell>
          <cell r="F249" t="str">
            <v>LG</v>
          </cell>
          <cell r="G249" t="str">
            <v>50AF2</v>
          </cell>
          <cell r="H249">
            <v>3</v>
          </cell>
          <cell r="I249">
            <v>154.39000000000001</v>
          </cell>
          <cell r="J249">
            <v>463.17000000000007</v>
          </cell>
          <cell r="K249" t="str">
            <v>Norma NFN-0015</v>
          </cell>
          <cell r="L249" t="str">
            <v>NFN-0015</v>
          </cell>
          <cell r="M249" t="str">
            <v>NFN-0015</v>
          </cell>
          <cell r="N249" t="str">
            <v>Pelotização</v>
          </cell>
          <cell r="O249"/>
          <cell r="P249" t="str">
            <v>39121601</v>
          </cell>
          <cell r="Q249" t="str">
            <v>Disjuntores</v>
          </cell>
          <cell r="R249">
            <v>154.39000000000001</v>
          </cell>
          <cell r="S249" t="str">
            <v>0201080141</v>
          </cell>
        </row>
        <row r="250">
          <cell r="B250">
            <v>15239745</v>
          </cell>
          <cell r="C250" t="str">
            <v>MRO1</v>
          </cell>
          <cell r="D250" t="str">
            <v>ELETRODO COMPONE;5211361 MAKE ELIN UNION</v>
          </cell>
          <cell r="E250" t="str">
            <v>PC</v>
          </cell>
          <cell r="F250" t="str">
            <v>ELIN UNION</v>
          </cell>
          <cell r="G250" t="str">
            <v>5211361</v>
          </cell>
          <cell r="H250">
            <v>1</v>
          </cell>
          <cell r="I250">
            <v>459.22</v>
          </cell>
          <cell r="J250">
            <v>459.22</v>
          </cell>
          <cell r="K250" t="str">
            <v>Norma NFN-0015</v>
          </cell>
          <cell r="L250" t="str">
            <v>NFN-0015</v>
          </cell>
          <cell r="M250" t="str">
            <v>NFN-0015</v>
          </cell>
          <cell r="N250" t="str">
            <v>Pelotização</v>
          </cell>
          <cell r="O250"/>
          <cell r="P250" t="str">
            <v>41111900</v>
          </cell>
          <cell r="Q250" t="str">
            <v>Instrumentos de indicação e registro</v>
          </cell>
          <cell r="R250">
            <v>459.22</v>
          </cell>
          <cell r="S250" t="str">
            <v>0702098041</v>
          </cell>
        </row>
        <row r="251">
          <cell r="B251">
            <v>15264905</v>
          </cell>
          <cell r="C251" t="str">
            <v>MRO1</v>
          </cell>
          <cell r="D251" t="str">
            <v>PARAFUSO 12MM 35MM METR</v>
          </cell>
          <cell r="E251" t="str">
            <v>PC</v>
          </cell>
          <cell r="F251" t="str">
            <v/>
          </cell>
          <cell r="G251" t="str">
            <v/>
          </cell>
          <cell r="H251">
            <v>644</v>
          </cell>
          <cell r="I251">
            <v>0.71122670807453414</v>
          </cell>
          <cell r="J251">
            <v>458.03</v>
          </cell>
          <cell r="K251" t="str">
            <v>Norma NFN-0015</v>
          </cell>
          <cell r="L251" t="str">
            <v>NFN-0015</v>
          </cell>
          <cell r="M251" t="str">
            <v>NFN-0015</v>
          </cell>
          <cell r="N251" t="str">
            <v>Pelotização</v>
          </cell>
          <cell r="O251"/>
          <cell r="P251" t="str">
            <v>31161627</v>
          </cell>
          <cell r="Q251" t="str">
            <v>Conjunto de parafusos</v>
          </cell>
          <cell r="R251">
            <v>0.71122670807453414</v>
          </cell>
          <cell r="S251" t="str">
            <v>0101064011</v>
          </cell>
        </row>
        <row r="252">
          <cell r="B252">
            <v>15447514</v>
          </cell>
          <cell r="C252" t="str">
            <v>MRO1</v>
          </cell>
          <cell r="D252" t="str">
            <v>SEPARADOR P/COMPR;1202275281 ATLAS COPCO</v>
          </cell>
          <cell r="E252" t="str">
            <v>PC</v>
          </cell>
          <cell r="F252" t="str">
            <v>ATLASCOPCO</v>
          </cell>
          <cell r="G252" t="str">
            <v>1202275281</v>
          </cell>
          <cell r="H252">
            <v>1</v>
          </cell>
          <cell r="I252">
            <v>456.32</v>
          </cell>
          <cell r="J252">
            <v>456.32</v>
          </cell>
          <cell r="K252" t="str">
            <v>Norma NFN-0015</v>
          </cell>
          <cell r="L252" t="str">
            <v>NFN-0015</v>
          </cell>
          <cell r="M252" t="str">
            <v>NFN-0015</v>
          </cell>
          <cell r="N252" t="str">
            <v>Pelotização</v>
          </cell>
          <cell r="O252"/>
          <cell r="P252" t="str">
            <v>40151800</v>
          </cell>
          <cell r="Q252" t="str">
            <v>Peças e acessórios de compressores</v>
          </cell>
          <cell r="R252">
            <v>456.32</v>
          </cell>
          <cell r="S252" t="str">
            <v>0701085011</v>
          </cell>
        </row>
        <row r="253">
          <cell r="B253">
            <v>15290179</v>
          </cell>
          <cell r="C253" t="str">
            <v>MRO1</v>
          </cell>
          <cell r="D253" t="str">
            <v>PROTETOR CONTRA;FLT60400 PHOENIX CONTACT</v>
          </cell>
          <cell r="E253" t="str">
            <v>PC</v>
          </cell>
          <cell r="F253" t="str">
            <v>PHOENIX CONT</v>
          </cell>
          <cell r="G253" t="str">
            <v>FLT60400</v>
          </cell>
          <cell r="H253">
            <v>3</v>
          </cell>
          <cell r="I253">
            <v>151.64000000000001</v>
          </cell>
          <cell r="J253">
            <v>454.92000000000007</v>
          </cell>
          <cell r="K253" t="str">
            <v>Norma NFN-0015</v>
          </cell>
          <cell r="L253" t="str">
            <v>NFN-0015</v>
          </cell>
          <cell r="M253" t="str">
            <v>NFN-0015</v>
          </cell>
          <cell r="N253" t="str">
            <v>Pelotização</v>
          </cell>
          <cell r="O253"/>
          <cell r="P253" t="str">
            <v>39121732A</v>
          </cell>
          <cell r="Q253" t="str">
            <v>Material elétrico</v>
          </cell>
          <cell r="R253">
            <v>151.64000000000001</v>
          </cell>
          <cell r="S253" t="str">
            <v>0000001476</v>
          </cell>
        </row>
        <row r="254">
          <cell r="B254">
            <v>15515946</v>
          </cell>
          <cell r="C254" t="str">
            <v>MRO1</v>
          </cell>
          <cell r="D254" t="str">
            <v>ELEMENTO COMPONENTE;;0030D010BH4HC HYDAC</v>
          </cell>
          <cell r="E254" t="str">
            <v>PC</v>
          </cell>
          <cell r="F254" t="str">
            <v>HYDAC</v>
          </cell>
          <cell r="G254" t="str">
            <v>0030D010BH4HC</v>
          </cell>
          <cell r="H254">
            <v>2</v>
          </cell>
          <cell r="I254">
            <v>226.66499999999999</v>
          </cell>
          <cell r="J254">
            <v>453.33</v>
          </cell>
          <cell r="K254" t="str">
            <v>Norma NFN-0015</v>
          </cell>
          <cell r="L254" t="str">
            <v>NFN-0015</v>
          </cell>
          <cell r="M254" t="str">
            <v>NFN-0015</v>
          </cell>
          <cell r="N254" t="str">
            <v>Pelotização</v>
          </cell>
          <cell r="O254"/>
          <cell r="P254" t="str">
            <v>23171625A</v>
          </cell>
          <cell r="Q254" t="str">
            <v>Peças e acessórios de equipamentos de oficina</v>
          </cell>
          <cell r="R254">
            <v>226.66499999999999</v>
          </cell>
          <cell r="S254" t="str">
            <v>0201016061</v>
          </cell>
        </row>
        <row r="255">
          <cell r="B255">
            <v>15296107</v>
          </cell>
          <cell r="C255" t="str">
            <v>MRO1</v>
          </cell>
          <cell r="D255" t="str">
            <v>VALVULA REG VAZAO 1POL</v>
          </cell>
          <cell r="E255" t="str">
            <v>PC</v>
          </cell>
          <cell r="F255" t="str">
            <v>EATON</v>
          </cell>
          <cell r="G255" t="str">
            <v>NV1-16-K-0</v>
          </cell>
          <cell r="H255">
            <v>1</v>
          </cell>
          <cell r="I255">
            <v>450.65</v>
          </cell>
          <cell r="J255">
            <v>450.65</v>
          </cell>
          <cell r="K255" t="str">
            <v>Norma NFN-0015</v>
          </cell>
          <cell r="L255" t="str">
            <v>NFN-0015</v>
          </cell>
          <cell r="M255" t="str">
            <v>NFN-0015</v>
          </cell>
          <cell r="N255" t="str">
            <v>Pelotização</v>
          </cell>
          <cell r="O255"/>
          <cell r="P255" t="str">
            <v>40141660A</v>
          </cell>
          <cell r="Q255" t="str">
            <v>Válvulas</v>
          </cell>
          <cell r="R255">
            <v>450.65</v>
          </cell>
          <cell r="S255" t="str">
            <v>0201092061</v>
          </cell>
        </row>
        <row r="256">
          <cell r="B256">
            <v>15427208</v>
          </cell>
          <cell r="C256" t="str">
            <v>MRO1</v>
          </cell>
          <cell r="D256" t="str">
            <v>PONTE RETIF TRIF 31 A 1400 V</v>
          </cell>
          <cell r="E256" t="str">
            <v>PC</v>
          </cell>
          <cell r="F256" t="str">
            <v>SEMIKRON</v>
          </cell>
          <cell r="G256" t="str">
            <v>SKD 31/14</v>
          </cell>
          <cell r="H256">
            <v>4</v>
          </cell>
          <cell r="I256">
            <v>112.13500000000001</v>
          </cell>
          <cell r="J256">
            <v>448.54</v>
          </cell>
          <cell r="K256" t="str">
            <v>Norma NFN-0015</v>
          </cell>
          <cell r="L256" t="str">
            <v>NFN-0015</v>
          </cell>
          <cell r="M256" t="str">
            <v>NFN-0015</v>
          </cell>
          <cell r="N256" t="str">
            <v>Pelotização</v>
          </cell>
          <cell r="O256"/>
          <cell r="P256" t="str">
            <v>32121701</v>
          </cell>
          <cell r="Q256" t="str">
            <v>Retificadores</v>
          </cell>
          <cell r="R256">
            <v>112.13500000000001</v>
          </cell>
          <cell r="S256" t="str">
            <v>0201080021</v>
          </cell>
        </row>
        <row r="257">
          <cell r="B257">
            <v>15383996</v>
          </cell>
          <cell r="C257" t="str">
            <v>MRO1</v>
          </cell>
          <cell r="D257" t="str">
            <v>ROLAM ROL CIL NUP 211 E TVP2 FAG</v>
          </cell>
          <cell r="E257" t="str">
            <v>PC</v>
          </cell>
          <cell r="F257" t="str">
            <v>TIMKEN; SKF; NTN</v>
          </cell>
          <cell r="G257"/>
          <cell r="H257">
            <v>4</v>
          </cell>
          <cell r="I257">
            <v>111.715</v>
          </cell>
          <cell r="J257">
            <v>446.86</v>
          </cell>
          <cell r="K257" t="str">
            <v>Norma NFN-0015</v>
          </cell>
          <cell r="L257" t="str">
            <v>NFN-0015</v>
          </cell>
          <cell r="M257" t="str">
            <v>NFN-0015</v>
          </cell>
          <cell r="N257" t="str">
            <v>Pelotização</v>
          </cell>
          <cell r="O257"/>
          <cell r="P257" t="str">
            <v>31171500</v>
          </cell>
          <cell r="Q257" t="str">
            <v>Rolamentos</v>
          </cell>
          <cell r="R257">
            <v>111.715</v>
          </cell>
          <cell r="S257" t="str">
            <v>0202105051</v>
          </cell>
        </row>
        <row r="258">
          <cell r="B258">
            <v>15482792</v>
          </cell>
          <cell r="C258" t="str">
            <v>MRO1</v>
          </cell>
          <cell r="D258" t="str">
            <v>MANCAL ROLAM FLANGE QUADRADO 45MM</v>
          </cell>
          <cell r="E258" t="str">
            <v>PC</v>
          </cell>
          <cell r="F258" t="str">
            <v>FRM; EBC</v>
          </cell>
          <cell r="G258" t="str">
            <v>UCF 209; UCF 209</v>
          </cell>
          <cell r="H258">
            <v>5</v>
          </cell>
          <cell r="I258">
            <v>88.334000000000003</v>
          </cell>
          <cell r="J258">
            <v>441.67</v>
          </cell>
          <cell r="K258" t="str">
            <v>Norma NFN-0015</v>
          </cell>
          <cell r="L258" t="str">
            <v>NFN-0015</v>
          </cell>
          <cell r="M258" t="str">
            <v>NFN-0015</v>
          </cell>
          <cell r="N258" t="str">
            <v>Pelotização</v>
          </cell>
          <cell r="O258"/>
          <cell r="P258" t="str">
            <v>31171600</v>
          </cell>
          <cell r="Q258" t="str">
            <v>Mancal</v>
          </cell>
          <cell r="R258">
            <v>88.334000000000003</v>
          </cell>
          <cell r="S258" t="str">
            <v>0201076031</v>
          </cell>
        </row>
        <row r="259">
          <cell r="B259">
            <v>15382848</v>
          </cell>
          <cell r="C259" t="str">
            <v>MRO1</v>
          </cell>
          <cell r="D259" t="str">
            <v>COROA 6.780.031 TRANSMOTECNICA</v>
          </cell>
          <cell r="E259" t="str">
            <v>PC</v>
          </cell>
          <cell r="F259" t="str">
            <v>PTI</v>
          </cell>
          <cell r="G259" t="str">
            <v>6.780.031</v>
          </cell>
          <cell r="H259">
            <v>1</v>
          </cell>
          <cell r="I259">
            <v>439.34</v>
          </cell>
          <cell r="J259">
            <v>439.34</v>
          </cell>
          <cell r="K259" t="str">
            <v>Norma NFN-0015</v>
          </cell>
          <cell r="L259" t="str">
            <v>NFN-0015</v>
          </cell>
          <cell r="M259" t="str">
            <v>NFN-0015</v>
          </cell>
          <cell r="N259" t="str">
            <v>Pelotização</v>
          </cell>
          <cell r="O259"/>
          <cell r="P259" t="str">
            <v>26111524</v>
          </cell>
          <cell r="Q259" t="str">
            <v>Unidades de engrenagem</v>
          </cell>
          <cell r="R259">
            <v>439.34</v>
          </cell>
          <cell r="S259" t="str">
            <v>0201095011</v>
          </cell>
        </row>
        <row r="260">
          <cell r="B260">
            <v>15394405</v>
          </cell>
          <cell r="C260" t="str">
            <v>MRO1</v>
          </cell>
          <cell r="D260" t="str">
            <v>ANEL VED TSN 522C SKF</v>
          </cell>
          <cell r="E260" t="str">
            <v>PC</v>
          </cell>
          <cell r="F260" t="str">
            <v>SKF</v>
          </cell>
          <cell r="G260" t="str">
            <v>TSN 522C</v>
          </cell>
          <cell r="H260">
            <v>3</v>
          </cell>
          <cell r="I260">
            <v>146.29333333333332</v>
          </cell>
          <cell r="J260">
            <v>438.88</v>
          </cell>
          <cell r="K260" t="str">
            <v>Norma NFN-0015</v>
          </cell>
          <cell r="L260" t="str">
            <v>NFN-0015</v>
          </cell>
          <cell r="M260" t="str">
            <v>NFN-0015</v>
          </cell>
          <cell r="N260" t="str">
            <v>Pelotização</v>
          </cell>
          <cell r="O260"/>
          <cell r="P260" t="str">
            <v>31180000</v>
          </cell>
          <cell r="Q260" t="str">
            <v>Juntas e vedações</v>
          </cell>
          <cell r="R260">
            <v>146.29333333333332</v>
          </cell>
          <cell r="S260" t="str">
            <v>0201023051</v>
          </cell>
        </row>
        <row r="261">
          <cell r="B261">
            <v>15361526</v>
          </cell>
          <cell r="C261" t="str">
            <v>MRO1</v>
          </cell>
          <cell r="D261" t="str">
            <v>ROLAMENTO ESFERAS 3212 A SKF</v>
          </cell>
          <cell r="E261" t="str">
            <v>PC</v>
          </cell>
          <cell r="F261" t="str">
            <v>SKF; NTN; SKF</v>
          </cell>
          <cell r="G261" t="str">
            <v>3212BTVH; 3212; 3212 A</v>
          </cell>
          <cell r="H261">
            <v>3</v>
          </cell>
          <cell r="I261">
            <v>145.60999999999999</v>
          </cell>
          <cell r="J261">
            <v>436.82999999999993</v>
          </cell>
          <cell r="K261" t="str">
            <v>Norma NFN-0015</v>
          </cell>
          <cell r="L261" t="str">
            <v>NFN-0015</v>
          </cell>
          <cell r="M261" t="str">
            <v>NFN-0015</v>
          </cell>
          <cell r="N261" t="str">
            <v>Pelotização</v>
          </cell>
          <cell r="O261"/>
          <cell r="P261" t="str">
            <v>31171500</v>
          </cell>
          <cell r="Q261" t="str">
            <v>Rolamentos</v>
          </cell>
          <cell r="R261">
            <v>145.60999999999999</v>
          </cell>
          <cell r="S261" t="str">
            <v>0202117051</v>
          </cell>
        </row>
        <row r="262">
          <cell r="B262">
            <v>15470320</v>
          </cell>
          <cell r="C262" t="str">
            <v>MRO1</v>
          </cell>
          <cell r="D262" t="str">
            <v>EIXO COMPONENTE; APLICAC;CAMO73ME03 WEIR</v>
          </cell>
          <cell r="E262" t="str">
            <v>PC</v>
          </cell>
          <cell r="F262" t="str">
            <v>WEIR</v>
          </cell>
          <cell r="G262" t="str">
            <v>CAMO73ME03</v>
          </cell>
          <cell r="H262">
            <v>1</v>
          </cell>
          <cell r="I262">
            <v>431.58</v>
          </cell>
          <cell r="J262">
            <v>431.58</v>
          </cell>
          <cell r="K262" t="str">
            <v>Norma NFN-0015</v>
          </cell>
          <cell r="L262" t="str">
            <v>NFN-0015</v>
          </cell>
          <cell r="M262" t="str">
            <v>NFN-0015</v>
          </cell>
          <cell r="N262" t="str">
            <v>Pelotização</v>
          </cell>
          <cell r="O262"/>
          <cell r="P262" t="str">
            <v>40151700</v>
          </cell>
          <cell r="Q262" t="str">
            <v>Peças e acessórios de bombas</v>
          </cell>
          <cell r="R262">
            <v>431.58</v>
          </cell>
          <cell r="S262" t="str">
            <v>0201031081</v>
          </cell>
        </row>
        <row r="263">
          <cell r="B263">
            <v>15521258</v>
          </cell>
          <cell r="C263" t="str">
            <v>MRO1</v>
          </cell>
          <cell r="D263" t="str">
            <v>FLANGE COMPONENTE; TIP;669SPC-ST-6 KREBS</v>
          </cell>
          <cell r="E263" t="str">
            <v>PC</v>
          </cell>
          <cell r="F263" t="str">
            <v>KREBS</v>
          </cell>
          <cell r="G263" t="str">
            <v>669SPC-ST-6</v>
          </cell>
          <cell r="H263">
            <v>4</v>
          </cell>
          <cell r="I263">
            <v>107.73</v>
          </cell>
          <cell r="J263">
            <v>430.92</v>
          </cell>
          <cell r="K263" t="str">
            <v>Norma NFN-0015</v>
          </cell>
          <cell r="L263" t="str">
            <v>NFN-0015</v>
          </cell>
          <cell r="M263" t="str">
            <v>NFN-0015</v>
          </cell>
          <cell r="N263" t="str">
            <v>Pelotização</v>
          </cell>
          <cell r="O263"/>
          <cell r="P263" t="str">
            <v>40142402</v>
          </cell>
          <cell r="Q263" t="str">
            <v>Peças e acessórios de flanges</v>
          </cell>
          <cell r="R263">
            <v>107.73</v>
          </cell>
          <cell r="S263" t="str">
            <v>0201040011</v>
          </cell>
        </row>
        <row r="264">
          <cell r="B264">
            <v>15394555</v>
          </cell>
          <cell r="C264" t="str">
            <v>MRO1</v>
          </cell>
          <cell r="D264" t="str">
            <v>ROLAMENTO 22320 ES K TVPB C3 FAG</v>
          </cell>
          <cell r="E264" t="str">
            <v>PC</v>
          </cell>
          <cell r="F264" t="str">
            <v>FAG</v>
          </cell>
          <cell r="G264" t="str">
            <v>22320 ES K TVPB C3</v>
          </cell>
          <cell r="H264">
            <v>5</v>
          </cell>
          <cell r="I264">
            <v>85.72999999999999</v>
          </cell>
          <cell r="J264">
            <v>428.65</v>
          </cell>
          <cell r="K264" t="str">
            <v>Norma NFN-0015</v>
          </cell>
          <cell r="L264" t="str">
            <v>NFN-0015</v>
          </cell>
          <cell r="M264" t="str">
            <v>NFN-0015</v>
          </cell>
          <cell r="N264" t="str">
            <v>Pelotização</v>
          </cell>
          <cell r="O264"/>
          <cell r="P264" t="str">
            <v>31171500</v>
          </cell>
          <cell r="Q264" t="str">
            <v>Rolamentos</v>
          </cell>
          <cell r="R264">
            <v>85.72999999999999</v>
          </cell>
          <cell r="S264" t="str">
            <v>0101024031</v>
          </cell>
        </row>
        <row r="265">
          <cell r="B265">
            <v>15281420</v>
          </cell>
          <cell r="C265" t="str">
            <v>MRO1</v>
          </cell>
          <cell r="D265" t="str">
            <v>CARCACA P/PLUG MULTIP BLIND; NUMERO POLO</v>
          </cell>
          <cell r="E265" t="str">
            <v>PC</v>
          </cell>
          <cell r="F265" t="str">
            <v>CONEXEL</v>
          </cell>
          <cell r="G265" t="str">
            <v>CX6-101</v>
          </cell>
          <cell r="H265">
            <v>16</v>
          </cell>
          <cell r="I265">
            <v>26.438124999999999</v>
          </cell>
          <cell r="J265">
            <v>423.01</v>
          </cell>
          <cell r="K265" t="str">
            <v>Norma NFN-0015</v>
          </cell>
          <cell r="L265" t="str">
            <v>NFN-0015</v>
          </cell>
          <cell r="M265" t="str">
            <v>NFN-0015</v>
          </cell>
          <cell r="N265" t="str">
            <v>Pelotização</v>
          </cell>
          <cell r="O265"/>
          <cell r="P265" t="str">
            <v>39121732A</v>
          </cell>
          <cell r="Q265" t="str">
            <v>Material elétrico</v>
          </cell>
          <cell r="R265">
            <v>26.438124999999999</v>
          </cell>
          <cell r="S265" t="str">
            <v>0201056041</v>
          </cell>
        </row>
        <row r="266">
          <cell r="B266">
            <v>15459034</v>
          </cell>
          <cell r="C266" t="str">
            <v>MRO1</v>
          </cell>
          <cell r="D266" t="str">
            <v>CIRCUITO COMPONENTE; TIPO;3772134 GM-EMD</v>
          </cell>
          <cell r="E266" t="str">
            <v>PC</v>
          </cell>
          <cell r="F266" t="str">
            <v>GM-EMD</v>
          </cell>
          <cell r="G266" t="str">
            <v>3772134</v>
          </cell>
          <cell r="H266">
            <v>2</v>
          </cell>
          <cell r="I266">
            <v>211.375</v>
          </cell>
          <cell r="J266">
            <v>422.75</v>
          </cell>
          <cell r="K266" t="str">
            <v>Norma NFN-0015</v>
          </cell>
          <cell r="L266" t="str">
            <v>NFN-0015</v>
          </cell>
          <cell r="M266" t="str">
            <v>NFN-0015</v>
          </cell>
          <cell r="N266" t="str">
            <v>Pelotização</v>
          </cell>
          <cell r="O266"/>
          <cell r="P266" t="str">
            <v>32131000</v>
          </cell>
          <cell r="Q266" t="str">
            <v>Peças e insumos e acessórios de componentes eletrônicos</v>
          </cell>
          <cell r="R266">
            <v>211.375</v>
          </cell>
          <cell r="S266" t="str">
            <v>1502007021</v>
          </cell>
        </row>
        <row r="267">
          <cell r="B267">
            <v>15405786</v>
          </cell>
          <cell r="C267" t="str">
            <v>MRO1</v>
          </cell>
          <cell r="D267" t="str">
            <v>SOBREPOSTA 3.130124 FLS MILJO</v>
          </cell>
          <cell r="E267" t="str">
            <v>PC</v>
          </cell>
          <cell r="F267" t="str">
            <v>FLS MILJO</v>
          </cell>
          <cell r="G267" t="str">
            <v>3.130124</v>
          </cell>
          <cell r="H267">
            <v>6</v>
          </cell>
          <cell r="I267">
            <v>70.27</v>
          </cell>
          <cell r="J267">
            <v>421.62</v>
          </cell>
          <cell r="K267" t="str">
            <v>Norma NFN-0015</v>
          </cell>
          <cell r="L267" t="str">
            <v>NFN-0015</v>
          </cell>
          <cell r="M267" t="str">
            <v>NFN-0015</v>
          </cell>
          <cell r="N267" t="str">
            <v>Pelotização</v>
          </cell>
          <cell r="O267"/>
          <cell r="P267" t="str">
            <v>40151700</v>
          </cell>
          <cell r="Q267" t="str">
            <v>Peças e acessórios de bombas</v>
          </cell>
          <cell r="R267">
            <v>70.27</v>
          </cell>
          <cell r="S267" t="str">
            <v>0201081031</v>
          </cell>
        </row>
        <row r="268">
          <cell r="B268">
            <v>15208501</v>
          </cell>
          <cell r="C268" t="str">
            <v>MRO1</v>
          </cell>
          <cell r="D268" t="str">
            <v>ROLETE COMPONENTE; TIPO:;4606851 SCHENCK</v>
          </cell>
          <cell r="E268" t="str">
            <v>PC</v>
          </cell>
          <cell r="F268" t="str">
            <v>SCHENCK; SCHENCK</v>
          </cell>
          <cell r="G268" t="str">
            <v>4606851; .</v>
          </cell>
          <cell r="H268">
            <v>2</v>
          </cell>
          <cell r="I268">
            <v>210.02</v>
          </cell>
          <cell r="J268">
            <v>420.04</v>
          </cell>
          <cell r="K268" t="str">
            <v>Norma NFN-0015</v>
          </cell>
          <cell r="L268" t="str">
            <v>NFN-0015</v>
          </cell>
          <cell r="M268" t="str">
            <v>NFN-0015</v>
          </cell>
          <cell r="N268" t="str">
            <v>Pelotização</v>
          </cell>
          <cell r="O268"/>
          <cell r="P268" t="str">
            <v>24101716</v>
          </cell>
          <cell r="Q268" t="str">
            <v>Tambores de correia</v>
          </cell>
          <cell r="R268">
            <v>210.02</v>
          </cell>
          <cell r="S268" t="str">
            <v>2102031041</v>
          </cell>
        </row>
        <row r="269">
          <cell r="B269">
            <v>15435288</v>
          </cell>
          <cell r="C269" t="str">
            <v>MRO1</v>
          </cell>
          <cell r="D269" t="str">
            <v>VISOR 827C-55-10012 / ITEM42FL1</v>
          </cell>
          <cell r="E269" t="str">
            <v>PC</v>
          </cell>
          <cell r="F269" t="str">
            <v/>
          </cell>
          <cell r="G269" t="str">
            <v/>
          </cell>
          <cell r="H269">
            <v>2</v>
          </cell>
          <cell r="I269">
            <v>210</v>
          </cell>
          <cell r="J269">
            <v>420</v>
          </cell>
          <cell r="K269" t="str">
            <v>Norma NFN-0015</v>
          </cell>
          <cell r="L269" t="str">
            <v>NFN-0015</v>
          </cell>
          <cell r="M269" t="str">
            <v>NFN-0015</v>
          </cell>
          <cell r="N269" t="str">
            <v>Pelotização</v>
          </cell>
          <cell r="O269"/>
          <cell r="P269" t="str">
            <v>40151700</v>
          </cell>
          <cell r="Q269" t="str">
            <v>Peças e acessórios de bombas</v>
          </cell>
          <cell r="R269">
            <v>210</v>
          </cell>
          <cell r="S269" t="str">
            <v>0201100031</v>
          </cell>
        </row>
        <row r="270">
          <cell r="B270">
            <v>15256293</v>
          </cell>
          <cell r="C270" t="str">
            <v>MRO1</v>
          </cell>
          <cell r="D270" t="str">
            <v>PLUG P/MOTOR;TIPO. ;FNBF40826F24 FUJINOR</v>
          </cell>
          <cell r="E270" t="str">
            <v>PC</v>
          </cell>
          <cell r="F270" t="str">
            <v>FUJINOR</v>
          </cell>
          <cell r="G270" t="str">
            <v>FNBF40826F24</v>
          </cell>
          <cell r="H270">
            <v>5</v>
          </cell>
          <cell r="I270">
            <v>83.453999999999994</v>
          </cell>
          <cell r="J270">
            <v>417.27</v>
          </cell>
          <cell r="K270" t="str">
            <v>Norma NFN-0015</v>
          </cell>
          <cell r="L270" t="str">
            <v>NFN-0015</v>
          </cell>
          <cell r="M270" t="str">
            <v>NFN-0015</v>
          </cell>
          <cell r="N270" t="str">
            <v>Pelotização</v>
          </cell>
          <cell r="O270"/>
          <cell r="P270" t="str">
            <v>39121732A</v>
          </cell>
          <cell r="Q270" t="str">
            <v>Material elétrico</v>
          </cell>
          <cell r="R270">
            <v>83.453999999999994</v>
          </cell>
          <cell r="S270" t="str">
            <v>0201041061</v>
          </cell>
        </row>
        <row r="271">
          <cell r="B271">
            <v>15234039</v>
          </cell>
          <cell r="C271" t="str">
            <v>MRO1</v>
          </cell>
          <cell r="D271" t="str">
            <v>LENCOL BORRACHA 1250MM 6MM</v>
          </cell>
          <cell r="E271" t="str">
            <v>M</v>
          </cell>
          <cell r="F271" t="str">
            <v>LINATEX; LINATEX</v>
          </cell>
          <cell r="G271" t="str">
            <v>LINATEX40; 40030LAAB060MM</v>
          </cell>
          <cell r="H271">
            <v>1</v>
          </cell>
          <cell r="I271">
            <v>414.5</v>
          </cell>
          <cell r="J271">
            <v>414.5</v>
          </cell>
          <cell r="K271" t="str">
            <v>Norma NFN-0015</v>
          </cell>
          <cell r="L271" t="str">
            <v>NFN-0015</v>
          </cell>
          <cell r="M271" t="str">
            <v>NFN-0015</v>
          </cell>
          <cell r="N271" t="str">
            <v>Pelotização</v>
          </cell>
          <cell r="O271"/>
          <cell r="P271" t="str">
            <v>13101500</v>
          </cell>
          <cell r="Q271" t="str">
            <v>Borracha natural</v>
          </cell>
          <cell r="R271">
            <v>414.5</v>
          </cell>
          <cell r="S271" t="str">
            <v>1101010011</v>
          </cell>
        </row>
        <row r="272">
          <cell r="B272">
            <v>15308416</v>
          </cell>
          <cell r="C272" t="str">
            <v>MRO1</v>
          </cell>
          <cell r="D272" t="str">
            <v>ROLETE P/MOTOREDU;H857-15 SUMITOMO CYCLO</v>
          </cell>
          <cell r="E272" t="str">
            <v>JG</v>
          </cell>
          <cell r="F272" t="str">
            <v>SUMITOMO CYC</v>
          </cell>
          <cell r="G272" t="str">
            <v>H857-15</v>
          </cell>
          <cell r="H272">
            <v>1</v>
          </cell>
          <cell r="I272">
            <v>413.2</v>
          </cell>
          <cell r="J272">
            <v>413.2</v>
          </cell>
          <cell r="K272" t="str">
            <v>Norma NFN-0015</v>
          </cell>
          <cell r="L272" t="str">
            <v>NFN-0015</v>
          </cell>
          <cell r="M272" t="str">
            <v>NFN-0015</v>
          </cell>
          <cell r="N272" t="str">
            <v>Pelotização</v>
          </cell>
          <cell r="O272"/>
          <cell r="P272" t="str">
            <v>26111551A</v>
          </cell>
          <cell r="Q272" t="str">
            <v>Redutor de velocidade</v>
          </cell>
          <cell r="R272">
            <v>413.2</v>
          </cell>
          <cell r="S272" t="str">
            <v>0201068141</v>
          </cell>
        </row>
        <row r="273">
          <cell r="B273">
            <v>15437472</v>
          </cell>
          <cell r="C273" t="str">
            <v>MRO1</v>
          </cell>
          <cell r="D273" t="str">
            <v>TAMPA COMPONENTE; TIPO: EXPA;011166X SEW</v>
          </cell>
          <cell r="E273" t="str">
            <v>PC</v>
          </cell>
          <cell r="F273" t="str">
            <v>SEW</v>
          </cell>
          <cell r="G273" t="str">
            <v>011166X</v>
          </cell>
          <cell r="H273">
            <v>3</v>
          </cell>
          <cell r="I273">
            <v>137.52000000000001</v>
          </cell>
          <cell r="J273">
            <v>412.56000000000006</v>
          </cell>
          <cell r="K273" t="str">
            <v>Norma NFN-0015</v>
          </cell>
          <cell r="L273" t="str">
            <v>NFN-0015</v>
          </cell>
          <cell r="M273" t="str">
            <v>NFN-0015</v>
          </cell>
          <cell r="N273" t="str">
            <v>Pelotização</v>
          </cell>
          <cell r="O273"/>
          <cell r="P273" t="str">
            <v>26111551A</v>
          </cell>
          <cell r="Q273" t="str">
            <v>Redutor de velocidade</v>
          </cell>
          <cell r="R273">
            <v>137.52000000000001</v>
          </cell>
          <cell r="S273" t="str">
            <v>0201058081</v>
          </cell>
        </row>
        <row r="274">
          <cell r="B274">
            <v>15396290</v>
          </cell>
          <cell r="C274" t="str">
            <v>MRO1</v>
          </cell>
          <cell r="D274" t="str">
            <v>ROLAMENTO AUTOCOMP ESFERAS 1317 K SNR</v>
          </cell>
          <cell r="E274" t="str">
            <v>PC</v>
          </cell>
          <cell r="F274" t="str">
            <v>SNR; NSK; SKF</v>
          </cell>
          <cell r="G274" t="str">
            <v>1317 K; 1317 K; 1317 K</v>
          </cell>
          <cell r="H274">
            <v>1</v>
          </cell>
          <cell r="I274">
            <v>410</v>
          </cell>
          <cell r="J274">
            <v>410</v>
          </cell>
          <cell r="K274" t="str">
            <v>Norma NFN-0015</v>
          </cell>
          <cell r="L274" t="str">
            <v>NFN-0015</v>
          </cell>
          <cell r="M274" t="str">
            <v>NFN-0015</v>
          </cell>
          <cell r="N274" t="str">
            <v>Pelotização</v>
          </cell>
          <cell r="O274"/>
          <cell r="P274" t="str">
            <v>31171500</v>
          </cell>
          <cell r="Q274" t="str">
            <v>Rolamentos</v>
          </cell>
          <cell r="R274">
            <v>410</v>
          </cell>
          <cell r="S274" t="str">
            <v>0202109141</v>
          </cell>
        </row>
        <row r="275">
          <cell r="B275">
            <v>15397810</v>
          </cell>
          <cell r="C275" t="str">
            <v>MRO1</v>
          </cell>
          <cell r="D275" t="str">
            <v>TERMOMETRO CAPELA</v>
          </cell>
          <cell r="E275" t="str">
            <v>PC</v>
          </cell>
          <cell r="F275" t="str">
            <v>RENE GRAF</v>
          </cell>
          <cell r="G275" t="str">
            <v>T-032</v>
          </cell>
          <cell r="H275">
            <v>5</v>
          </cell>
          <cell r="I275">
            <v>81.44</v>
          </cell>
          <cell r="J275">
            <v>407.2</v>
          </cell>
          <cell r="K275" t="str">
            <v>Norma NFN-0015</v>
          </cell>
          <cell r="L275" t="str">
            <v>NFN-0015</v>
          </cell>
          <cell r="M275" t="str">
            <v>NFN-0015</v>
          </cell>
          <cell r="N275" t="str">
            <v>Pelotização</v>
          </cell>
          <cell r="O275"/>
          <cell r="P275" t="str">
            <v>41112200</v>
          </cell>
          <cell r="Q275" t="str">
            <v>Instrumentos de medição de temperatura e calor</v>
          </cell>
          <cell r="R275">
            <v>81.44</v>
          </cell>
          <cell r="S275" t="str">
            <v>0201069061</v>
          </cell>
        </row>
        <row r="276">
          <cell r="B276">
            <v>15520598</v>
          </cell>
          <cell r="C276" t="str">
            <v>MRO1</v>
          </cell>
          <cell r="D276" t="str">
            <v>BOTAO COMANDO</v>
          </cell>
          <cell r="E276" t="str">
            <v>PC</v>
          </cell>
          <cell r="F276" t="str">
            <v>EATON</v>
          </cell>
          <cell r="G276" t="str">
            <v>20/01.11-VM</v>
          </cell>
          <cell r="H276">
            <v>5</v>
          </cell>
          <cell r="I276">
            <v>80.87</v>
          </cell>
          <cell r="J276">
            <v>404.35</v>
          </cell>
          <cell r="K276" t="str">
            <v>Norma NFN-0015</v>
          </cell>
          <cell r="L276" t="str">
            <v>NFN-0015</v>
          </cell>
          <cell r="M276" t="str">
            <v>NFN-0015</v>
          </cell>
          <cell r="N276" t="str">
            <v>Pelotização</v>
          </cell>
          <cell r="O276"/>
          <cell r="P276" t="str">
            <v>39121732A</v>
          </cell>
          <cell r="Q276" t="str">
            <v>Material elétrico</v>
          </cell>
          <cell r="R276">
            <v>80.87</v>
          </cell>
          <cell r="S276" t="str">
            <v>0202065081</v>
          </cell>
        </row>
        <row r="277">
          <cell r="B277">
            <v>15511978</v>
          </cell>
          <cell r="C277" t="str">
            <v>MRO1</v>
          </cell>
          <cell r="D277" t="str">
            <v>ANEL VALVULA 661100047 ATLAS COPCO</v>
          </cell>
          <cell r="E277" t="str">
            <v>PC</v>
          </cell>
          <cell r="F277" t="str">
            <v>ATLASCOPCO</v>
          </cell>
          <cell r="G277" t="str">
            <v>661100047</v>
          </cell>
          <cell r="H277">
            <v>4</v>
          </cell>
          <cell r="I277">
            <v>100</v>
          </cell>
          <cell r="J277">
            <v>400</v>
          </cell>
          <cell r="K277" t="str">
            <v>Norma NFN-0015</v>
          </cell>
          <cell r="L277" t="str">
            <v>NFN-0015</v>
          </cell>
          <cell r="M277" t="str">
            <v>NFN-0015</v>
          </cell>
          <cell r="N277" t="str">
            <v>Pelotização</v>
          </cell>
          <cell r="O277"/>
          <cell r="P277" t="str">
            <v>40141616</v>
          </cell>
          <cell r="Q277" t="str">
            <v>Peças e acessórios de válvulas</v>
          </cell>
          <cell r="R277">
            <v>100</v>
          </cell>
          <cell r="S277" t="str">
            <v>0201063051</v>
          </cell>
        </row>
        <row r="278">
          <cell r="B278">
            <v>15300980</v>
          </cell>
          <cell r="C278" t="str">
            <v>MRO1</v>
          </cell>
          <cell r="D278" t="str">
            <v>EIXO 860C-24-10019/24-10021 IT.10</v>
          </cell>
          <cell r="E278" t="str">
            <v>PC</v>
          </cell>
          <cell r="F278" t="str">
            <v/>
          </cell>
          <cell r="G278" t="str">
            <v/>
          </cell>
          <cell r="H278">
            <v>1</v>
          </cell>
          <cell r="I278">
            <v>397.87</v>
          </cell>
          <cell r="J278">
            <v>397.87</v>
          </cell>
          <cell r="K278" t="str">
            <v>Norma NFN-0015</v>
          </cell>
          <cell r="L278" t="str">
            <v>NFN-0015</v>
          </cell>
          <cell r="M278" t="str">
            <v>NFN-0015</v>
          </cell>
          <cell r="N278" t="str">
            <v>Pelotização</v>
          </cell>
          <cell r="O278"/>
          <cell r="P278" t="str">
            <v>40161526</v>
          </cell>
          <cell r="Q278" t="str">
            <v>Peças e acessórios de filtros</v>
          </cell>
          <cell r="R278">
            <v>397.87</v>
          </cell>
          <cell r="S278" t="str">
            <v>0702082031</v>
          </cell>
        </row>
        <row r="279">
          <cell r="B279">
            <v>15210749</v>
          </cell>
          <cell r="C279" t="str">
            <v>MRO1</v>
          </cell>
          <cell r="D279" t="str">
            <v>ROLETE 1-29-4-3074 EMH</v>
          </cell>
          <cell r="E279" t="str">
            <v>PC</v>
          </cell>
          <cell r="F279" t="str">
            <v>EMH</v>
          </cell>
          <cell r="G279" t="str">
            <v>1-29-4-3074</v>
          </cell>
          <cell r="H279">
            <v>5</v>
          </cell>
          <cell r="I279">
            <v>78.805999999999997</v>
          </cell>
          <cell r="J279">
            <v>394.03</v>
          </cell>
          <cell r="K279" t="str">
            <v>Norma NFN-0015</v>
          </cell>
          <cell r="L279" t="str">
            <v>NFN-0015</v>
          </cell>
          <cell r="M279" t="str">
            <v>NFN-0015</v>
          </cell>
          <cell r="N279" t="str">
            <v>Pelotização</v>
          </cell>
          <cell r="O279"/>
          <cell r="P279" t="str">
            <v>24101664A</v>
          </cell>
          <cell r="Q279" t="str">
            <v>Peças acessórios equipamentos carregamento elevação</v>
          </cell>
          <cell r="R279">
            <v>78.805999999999997</v>
          </cell>
          <cell r="S279" t="str">
            <v>0701047021</v>
          </cell>
        </row>
        <row r="280">
          <cell r="B280">
            <v>15343078</v>
          </cell>
          <cell r="C280" t="str">
            <v>MRO1</v>
          </cell>
          <cell r="D280" t="str">
            <v>CHAPA DESGASTE860B-24-10110 IT.5</v>
          </cell>
          <cell r="E280" t="str">
            <v>PC</v>
          </cell>
          <cell r="F280" t="str">
            <v>FAI; COIMESA; FUNDIÃ├O GON</v>
          </cell>
          <cell r="G280"/>
          <cell r="H280">
            <v>3</v>
          </cell>
          <cell r="I280">
            <v>131.09</v>
          </cell>
          <cell r="J280">
            <v>393.27</v>
          </cell>
          <cell r="K280" t="str">
            <v>Norma NFN-0015</v>
          </cell>
          <cell r="L280" t="str">
            <v>NFN-0015</v>
          </cell>
          <cell r="M280" t="str">
            <v>NFN-0015</v>
          </cell>
          <cell r="N280" t="str">
            <v>Pelotização</v>
          </cell>
          <cell r="O280"/>
          <cell r="P280" t="str">
            <v>30102200</v>
          </cell>
          <cell r="Q280" t="str">
            <v>Chapas</v>
          </cell>
          <cell r="R280">
            <v>131.09</v>
          </cell>
          <cell r="S280" t="str">
            <v>0702012031</v>
          </cell>
        </row>
        <row r="281">
          <cell r="B281">
            <v>15349912</v>
          </cell>
          <cell r="C281" t="str">
            <v>MRO1</v>
          </cell>
          <cell r="D281" t="str">
            <v>BATERIA P/RADIO HNN9008AR MOTOROLA</v>
          </cell>
          <cell r="E281" t="str">
            <v>PC</v>
          </cell>
          <cell r="F281" t="str">
            <v>MOTOROLA</v>
          </cell>
          <cell r="G281" t="str">
            <v>HNN9008AR</v>
          </cell>
          <cell r="H281">
            <v>2</v>
          </cell>
          <cell r="I281">
            <v>196</v>
          </cell>
          <cell r="J281">
            <v>392</v>
          </cell>
          <cell r="K281" t="str">
            <v>Norma NFN-0015</v>
          </cell>
          <cell r="L281" t="str">
            <v>NFN-0015</v>
          </cell>
          <cell r="M281" t="str">
            <v>NFN-0015</v>
          </cell>
          <cell r="N281" t="str">
            <v>Pelotização</v>
          </cell>
          <cell r="O281"/>
          <cell r="P281" t="str">
            <v>26111700</v>
          </cell>
          <cell r="Q281" t="str">
            <v>Baterias e pilhas e acessórios</v>
          </cell>
          <cell r="R281">
            <v>196</v>
          </cell>
          <cell r="S281" t="str">
            <v>0202095051</v>
          </cell>
        </row>
        <row r="282">
          <cell r="B282">
            <v>15481137</v>
          </cell>
          <cell r="C282" t="str">
            <v>MRO1</v>
          </cell>
          <cell r="D282" t="str">
            <v>CORREIA V 13/32POL 21/32POL</v>
          </cell>
          <cell r="E282" t="str">
            <v>JG</v>
          </cell>
          <cell r="F282" t="str">
            <v>GATES; GOODYEAR; GATES</v>
          </cell>
          <cell r="G282" t="str">
            <v>.; .; B173</v>
          </cell>
          <cell r="H282">
            <v>2</v>
          </cell>
          <cell r="I282">
            <v>192.72499999999999</v>
          </cell>
          <cell r="J282">
            <v>385.45</v>
          </cell>
          <cell r="K282" t="str">
            <v>Norma NFN-0015</v>
          </cell>
          <cell r="L282" t="str">
            <v>NFN-0015</v>
          </cell>
          <cell r="M282" t="str">
            <v>NFN-0015</v>
          </cell>
          <cell r="N282" t="str">
            <v>Pelotização</v>
          </cell>
          <cell r="O282"/>
          <cell r="P282" t="str">
            <v>26111508</v>
          </cell>
          <cell r="Q282" t="str">
            <v>Transmissores de força mecânica</v>
          </cell>
          <cell r="R282">
            <v>192.72499999999999</v>
          </cell>
          <cell r="S282" t="str">
            <v>0201098151</v>
          </cell>
        </row>
        <row r="283">
          <cell r="B283">
            <v>15430473</v>
          </cell>
          <cell r="C283" t="str">
            <v>MRO1</v>
          </cell>
          <cell r="D283" t="str">
            <v>RETENTOR VED NBR 170MM 200MM</v>
          </cell>
          <cell r="E283" t="str">
            <v>PC</v>
          </cell>
          <cell r="F283" t="str">
            <v>FREUDENBERG; VEDABRAS; GARLOCK</v>
          </cell>
          <cell r="G283" t="str">
            <v>.; 30492 R2 FPM; .</v>
          </cell>
          <cell r="H283">
            <v>2</v>
          </cell>
          <cell r="I283">
            <v>192.48</v>
          </cell>
          <cell r="J283">
            <v>384.96</v>
          </cell>
          <cell r="K283" t="str">
            <v>Norma NFN-0015</v>
          </cell>
          <cell r="L283" t="str">
            <v>NFN-0015</v>
          </cell>
          <cell r="M283" t="str">
            <v>NFN-0015</v>
          </cell>
          <cell r="N283" t="str">
            <v>Pelotização</v>
          </cell>
          <cell r="O283"/>
          <cell r="P283" t="str">
            <v>31180000</v>
          </cell>
          <cell r="Q283" t="str">
            <v>Juntas e vedações</v>
          </cell>
          <cell r="R283">
            <v>192.48</v>
          </cell>
          <cell r="S283" t="str">
            <v>0201106011</v>
          </cell>
        </row>
        <row r="284">
          <cell r="B284">
            <v>15369177</v>
          </cell>
          <cell r="C284" t="str">
            <v>MRO1</v>
          </cell>
          <cell r="D284" t="str">
            <v>PARTES E PECAS EQUIP DIVERSOS; NOME DO I</v>
          </cell>
          <cell r="E284" t="str">
            <v>PC</v>
          </cell>
          <cell r="F284" t="str">
            <v/>
          </cell>
          <cell r="G284" t="str">
            <v/>
          </cell>
          <cell r="H284">
            <v>1</v>
          </cell>
          <cell r="I284">
            <v>382.02</v>
          </cell>
          <cell r="J284">
            <v>382.02</v>
          </cell>
          <cell r="K284" t="str">
            <v>Norma NFN-0015</v>
          </cell>
          <cell r="L284" t="str">
            <v>NFN-0015</v>
          </cell>
          <cell r="M284" t="str">
            <v>NFN-0015</v>
          </cell>
          <cell r="N284" t="str">
            <v>Pelotização</v>
          </cell>
          <cell r="O284"/>
          <cell r="P284" t="str">
            <v>30102200</v>
          </cell>
          <cell r="Q284" t="str">
            <v>Chapas</v>
          </cell>
          <cell r="R284">
            <v>382.02</v>
          </cell>
          <cell r="S284" t="str">
            <v>2501024011</v>
          </cell>
        </row>
        <row r="285">
          <cell r="B285">
            <v>15456073</v>
          </cell>
          <cell r="C285" t="str">
            <v>MRO1</v>
          </cell>
          <cell r="D285" t="str">
            <v>ANEL P/REDUTOR;TIPO. LA;95495548 FLENDER</v>
          </cell>
          <cell r="E285" t="str">
            <v>PC</v>
          </cell>
          <cell r="F285" t="str">
            <v>FLENDER</v>
          </cell>
          <cell r="G285" t="str">
            <v>95495548</v>
          </cell>
          <cell r="H285">
            <v>1</v>
          </cell>
          <cell r="I285">
            <v>380.43</v>
          </cell>
          <cell r="J285">
            <v>380.43</v>
          </cell>
          <cell r="K285" t="str">
            <v>Norma NFN-0015</v>
          </cell>
          <cell r="L285" t="str">
            <v>NFN-0015</v>
          </cell>
          <cell r="M285" t="str">
            <v>NFN-0015</v>
          </cell>
          <cell r="N285" t="str">
            <v>Pelotização</v>
          </cell>
          <cell r="O285"/>
          <cell r="P285" t="str">
            <v>31180000</v>
          </cell>
          <cell r="Q285" t="str">
            <v>Juntas e vedações</v>
          </cell>
          <cell r="R285">
            <v>380.43</v>
          </cell>
          <cell r="S285" t="str">
            <v>0201080021</v>
          </cell>
        </row>
        <row r="286">
          <cell r="B286">
            <v>15325610</v>
          </cell>
          <cell r="C286" t="str">
            <v>MRO1</v>
          </cell>
          <cell r="D286" t="str">
            <v>INDICADOR DIGITAL P/PROCESSOS; SINAL: 4</v>
          </cell>
          <cell r="E286" t="str">
            <v>PC</v>
          </cell>
          <cell r="F286" t="str">
            <v>NOVUS</v>
          </cell>
          <cell r="G286" t="str">
            <v>N480-IRF</v>
          </cell>
          <cell r="H286">
            <v>1</v>
          </cell>
          <cell r="I286">
            <v>378.22</v>
          </cell>
          <cell r="J286">
            <v>378.22</v>
          </cell>
          <cell r="K286" t="str">
            <v>Norma NFN-0015</v>
          </cell>
          <cell r="L286" t="str">
            <v>NFN-0015</v>
          </cell>
          <cell r="M286" t="str">
            <v>NFN-0015</v>
          </cell>
          <cell r="N286" t="str">
            <v>Pelotização</v>
          </cell>
          <cell r="O286"/>
          <cell r="P286" t="str">
            <v>41111900</v>
          </cell>
          <cell r="Q286" t="str">
            <v>Instrumentos de indicação e registro</v>
          </cell>
          <cell r="R286">
            <v>378.22</v>
          </cell>
          <cell r="S286" t="str">
            <v>0201106021</v>
          </cell>
        </row>
        <row r="287">
          <cell r="B287">
            <v>15324941</v>
          </cell>
          <cell r="C287" t="str">
            <v>MRO1</v>
          </cell>
          <cell r="D287" t="str">
            <v>BOMBA INDUSTRIAL;TIPO;DRAGA 4" HIDRO JET</v>
          </cell>
          <cell r="E287" t="str">
            <v>PC</v>
          </cell>
          <cell r="F287" t="str">
            <v>HIDRO JET</v>
          </cell>
          <cell r="G287" t="str">
            <v>DRAGA 4"</v>
          </cell>
          <cell r="H287">
            <v>1</v>
          </cell>
          <cell r="I287">
            <v>375.71</v>
          </cell>
          <cell r="J287">
            <v>375.71</v>
          </cell>
          <cell r="K287" t="str">
            <v>Norma NFN-0015</v>
          </cell>
          <cell r="L287" t="str">
            <v>NFN-0015</v>
          </cell>
          <cell r="M287" t="str">
            <v>NFN-0015</v>
          </cell>
          <cell r="N287" t="str">
            <v>Pelotização</v>
          </cell>
          <cell r="O287"/>
          <cell r="P287" t="str">
            <v>40151500</v>
          </cell>
          <cell r="Q287" t="str">
            <v>Bombas</v>
          </cell>
          <cell r="R287">
            <v>375.71</v>
          </cell>
          <cell r="S287" t="str">
            <v>0701116051</v>
          </cell>
        </row>
        <row r="288">
          <cell r="B288">
            <v>15463336</v>
          </cell>
          <cell r="C288" t="str">
            <v>MRO1</v>
          </cell>
          <cell r="D288" t="str">
            <v>ANEL 233460-180 OILGEAR</v>
          </cell>
          <cell r="E288" t="str">
            <v>PC</v>
          </cell>
          <cell r="F288" t="str">
            <v>OILGEAR; OILGEAR</v>
          </cell>
          <cell r="G288" t="str">
            <v>947280-377; 233460-180</v>
          </cell>
          <cell r="H288">
            <v>4</v>
          </cell>
          <cell r="I288">
            <v>93.09</v>
          </cell>
          <cell r="J288">
            <v>372.36</v>
          </cell>
          <cell r="K288" t="str">
            <v>Norma NFN-0015</v>
          </cell>
          <cell r="L288" t="str">
            <v>NFN-0015</v>
          </cell>
          <cell r="M288" t="str">
            <v>NFN-0015</v>
          </cell>
          <cell r="N288" t="str">
            <v>Pelotização</v>
          </cell>
          <cell r="O288"/>
          <cell r="P288" t="str">
            <v>40151700</v>
          </cell>
          <cell r="Q288" t="str">
            <v>Peças e acessórios de bombas</v>
          </cell>
          <cell r="R288">
            <v>93.09</v>
          </cell>
          <cell r="S288" t="str">
            <v>0201006081</v>
          </cell>
        </row>
        <row r="289">
          <cell r="B289">
            <v>15412906</v>
          </cell>
          <cell r="C289" t="str">
            <v>MRO1</v>
          </cell>
          <cell r="D289" t="str">
            <v>CONE ROLAMENTO ROLOS CONICOS 63,5MM</v>
          </cell>
          <cell r="E289" t="str">
            <v>PC</v>
          </cell>
          <cell r="F289" t="str">
            <v>TIMKEN; FALK</v>
          </cell>
          <cell r="G289" t="str">
            <v>565; 921572 CONE</v>
          </cell>
          <cell r="H289">
            <v>2</v>
          </cell>
          <cell r="I289">
            <v>184.4</v>
          </cell>
          <cell r="J289">
            <v>368.8</v>
          </cell>
          <cell r="K289" t="str">
            <v>Norma NFN-0015</v>
          </cell>
          <cell r="L289" t="str">
            <v>NFN-0015</v>
          </cell>
          <cell r="M289" t="str">
            <v>NFN-0015</v>
          </cell>
          <cell r="N289" t="str">
            <v>Pelotização</v>
          </cell>
          <cell r="O289"/>
          <cell r="P289" t="str">
            <v>31171500</v>
          </cell>
          <cell r="Q289" t="str">
            <v>Rolamentos</v>
          </cell>
          <cell r="R289">
            <v>184.4</v>
          </cell>
          <cell r="S289" t="str">
            <v>0201054091</v>
          </cell>
        </row>
        <row r="290">
          <cell r="B290">
            <v>15344304</v>
          </cell>
          <cell r="C290" t="str">
            <v>MRO1</v>
          </cell>
          <cell r="D290" t="str">
            <v>ROLAMENTO ESF 6409 SKF</v>
          </cell>
          <cell r="E290" t="str">
            <v>PC</v>
          </cell>
          <cell r="F290" t="str">
            <v>ADARO; FNM; FAG</v>
          </cell>
          <cell r="G290" t="str">
            <v>Y2250027; 290060166; 6409</v>
          </cell>
          <cell r="H290">
            <v>3</v>
          </cell>
          <cell r="I290">
            <v>122.21</v>
          </cell>
          <cell r="J290">
            <v>366.63</v>
          </cell>
          <cell r="K290" t="str">
            <v>Norma NFN-0015</v>
          </cell>
          <cell r="L290" t="str">
            <v>NFN-0015</v>
          </cell>
          <cell r="M290" t="str">
            <v>NFN-0015</v>
          </cell>
          <cell r="N290" t="str">
            <v>Pelotização</v>
          </cell>
          <cell r="O290"/>
          <cell r="P290" t="str">
            <v>31171500</v>
          </cell>
          <cell r="Q290" t="str">
            <v>Rolamentos</v>
          </cell>
          <cell r="R290">
            <v>122.21</v>
          </cell>
          <cell r="S290" t="str">
            <v>0202113151</v>
          </cell>
        </row>
        <row r="291">
          <cell r="B291">
            <v>15382886</v>
          </cell>
          <cell r="C291" t="str">
            <v>MRO1</v>
          </cell>
          <cell r="D291" t="str">
            <v>VALVULA ;D2771B8011-Z ROSS SOUTH AMERICA</v>
          </cell>
          <cell r="E291" t="str">
            <v>PC</v>
          </cell>
          <cell r="F291" t="str">
            <v>ROSS SOUTH A; ROSS SOUTH A</v>
          </cell>
          <cell r="G291" t="str">
            <v>D2771B8011-Z; .</v>
          </cell>
          <cell r="H291">
            <v>1</v>
          </cell>
          <cell r="I291">
            <v>365.17</v>
          </cell>
          <cell r="J291">
            <v>365.17</v>
          </cell>
          <cell r="K291" t="str">
            <v>Norma NFN-0015</v>
          </cell>
          <cell r="L291" t="str">
            <v>NFN-0015</v>
          </cell>
          <cell r="M291" t="str">
            <v>NFN-0015</v>
          </cell>
          <cell r="N291" t="str">
            <v>Pelotização</v>
          </cell>
          <cell r="O291"/>
          <cell r="P291" t="str">
            <v>40141660A</v>
          </cell>
          <cell r="Q291" t="str">
            <v>Válvulas</v>
          </cell>
          <cell r="R291">
            <v>365.17</v>
          </cell>
          <cell r="S291" t="str">
            <v>0201008111</v>
          </cell>
        </row>
        <row r="292">
          <cell r="B292">
            <v>15410644</v>
          </cell>
          <cell r="C292" t="str">
            <v>MRO1</v>
          </cell>
          <cell r="D292" t="str">
            <v>CONE ROLAMENTO ROLOS CONICOS 85,72MM</v>
          </cell>
          <cell r="E292" t="str">
            <v>PC</v>
          </cell>
          <cell r="F292" t="str">
            <v>TIMKEN; SVEDALA FACO; LORAIN</v>
          </cell>
          <cell r="G292" t="str">
            <v>497; 0007774; P6210</v>
          </cell>
          <cell r="H292">
            <v>4</v>
          </cell>
          <cell r="I292">
            <v>91.28</v>
          </cell>
          <cell r="J292">
            <v>365.12</v>
          </cell>
          <cell r="K292" t="str">
            <v>Norma NFN-0015</v>
          </cell>
          <cell r="L292" t="str">
            <v>NFN-0015</v>
          </cell>
          <cell r="M292" t="str">
            <v>NFN-0015</v>
          </cell>
          <cell r="N292" t="str">
            <v>Pelotização</v>
          </cell>
          <cell r="O292"/>
          <cell r="P292" t="str">
            <v>31171500</v>
          </cell>
          <cell r="Q292" t="str">
            <v>Rolamentos</v>
          </cell>
          <cell r="R292">
            <v>91.28</v>
          </cell>
          <cell r="S292" t="str">
            <v>0201078151</v>
          </cell>
        </row>
        <row r="293">
          <cell r="B293">
            <v>15353943</v>
          </cell>
          <cell r="C293" t="str">
            <v>MRO1</v>
          </cell>
          <cell r="D293" t="str">
            <v>RETENTOR VITON 42MM 62MM</v>
          </cell>
          <cell r="E293" t="str">
            <v>PC</v>
          </cell>
          <cell r="F293" t="str">
            <v>DICETTI; GARLOCK; FREUDENBERG</v>
          </cell>
          <cell r="G293" t="str">
            <v>10131558; .; .</v>
          </cell>
          <cell r="H293">
            <v>3</v>
          </cell>
          <cell r="I293">
            <v>120.50999999999999</v>
          </cell>
          <cell r="J293">
            <v>361.53</v>
          </cell>
          <cell r="K293" t="str">
            <v>Norma NFN-0015</v>
          </cell>
          <cell r="L293" t="str">
            <v>NFN-0015</v>
          </cell>
          <cell r="M293" t="str">
            <v>NFN-0015</v>
          </cell>
          <cell r="N293" t="str">
            <v>Pelotização</v>
          </cell>
          <cell r="O293"/>
          <cell r="P293" t="str">
            <v>31180000</v>
          </cell>
          <cell r="Q293" t="str">
            <v>Juntas e vedações</v>
          </cell>
          <cell r="R293">
            <v>120.50999999999999</v>
          </cell>
          <cell r="S293" t="str">
            <v>0201048041</v>
          </cell>
        </row>
        <row r="294">
          <cell r="B294">
            <v>15319105</v>
          </cell>
          <cell r="C294" t="str">
            <v>MRO1</v>
          </cell>
          <cell r="D294" t="str">
            <v>CONTATOR ELETR 220VCA N/A</v>
          </cell>
          <cell r="E294" t="str">
            <v>PC</v>
          </cell>
          <cell r="F294" t="str">
            <v>SIEMENS</v>
          </cell>
          <cell r="G294" t="str">
            <v>3RT10 35 1AN10</v>
          </cell>
          <cell r="H294">
            <v>2</v>
          </cell>
          <cell r="I294">
            <v>179.16</v>
          </cell>
          <cell r="J294">
            <v>358.32</v>
          </cell>
          <cell r="K294" t="str">
            <v>Norma NFN-0015</v>
          </cell>
          <cell r="L294" t="str">
            <v>NFN-0015</v>
          </cell>
          <cell r="M294" t="str">
            <v>NFN-0015</v>
          </cell>
          <cell r="N294" t="str">
            <v>Pelotização</v>
          </cell>
          <cell r="O294"/>
          <cell r="P294" t="str">
            <v>39121732A</v>
          </cell>
          <cell r="Q294" t="str">
            <v>Material elétrico</v>
          </cell>
          <cell r="R294">
            <v>179.16</v>
          </cell>
          <cell r="S294" t="str">
            <v>0101088061</v>
          </cell>
        </row>
        <row r="295">
          <cell r="B295">
            <v>15481941</v>
          </cell>
          <cell r="C295" t="str">
            <v>MRO1</v>
          </cell>
          <cell r="D295" t="str">
            <v>CORREIA V 21/64POL 3/8POL</v>
          </cell>
          <cell r="E295" t="str">
            <v>JG</v>
          </cell>
          <cell r="F295" t="str">
            <v>GATES; GOODYEAR; GATES</v>
          </cell>
          <cell r="G295" t="str">
            <v>.; .; 3V750</v>
          </cell>
          <cell r="H295">
            <v>8</v>
          </cell>
          <cell r="I295">
            <v>44.72625</v>
          </cell>
          <cell r="J295">
            <v>357.81</v>
          </cell>
          <cell r="K295" t="str">
            <v>Norma NFN-0015</v>
          </cell>
          <cell r="L295" t="str">
            <v>NFN-0015</v>
          </cell>
          <cell r="M295" t="str">
            <v>NFN-0015</v>
          </cell>
          <cell r="N295" t="str">
            <v>Pelotização</v>
          </cell>
          <cell r="O295"/>
          <cell r="P295" t="str">
            <v>26111508</v>
          </cell>
          <cell r="Q295" t="str">
            <v>Transmissores de força mecânica</v>
          </cell>
          <cell r="R295">
            <v>44.72625</v>
          </cell>
          <cell r="S295" t="str">
            <v>0103049061</v>
          </cell>
        </row>
        <row r="296">
          <cell r="B296">
            <v>15265528</v>
          </cell>
          <cell r="C296" t="str">
            <v>MRO1</v>
          </cell>
          <cell r="D296" t="str">
            <v>TUBO COMPONEN;827G-24-10003-210 KOBRASCO</v>
          </cell>
          <cell r="E296" t="str">
            <v>PC</v>
          </cell>
          <cell r="F296" t="str">
            <v/>
          </cell>
          <cell r="G296" t="str">
            <v/>
          </cell>
          <cell r="H296">
            <v>4</v>
          </cell>
          <cell r="I296">
            <v>89.277500000000003</v>
          </cell>
          <cell r="J296">
            <v>357.11</v>
          </cell>
          <cell r="K296" t="str">
            <v>Norma NFN-0015</v>
          </cell>
          <cell r="L296" t="str">
            <v>NFN-0015</v>
          </cell>
          <cell r="M296" t="str">
            <v>NFN-0015</v>
          </cell>
          <cell r="N296" t="str">
            <v>Pelotização</v>
          </cell>
          <cell r="O296"/>
          <cell r="P296" t="str">
            <v>40170000</v>
          </cell>
          <cell r="Q296" t="str">
            <v>Tubos e tubulações</v>
          </cell>
          <cell r="R296">
            <v>89.277500000000003</v>
          </cell>
          <cell r="S296" t="str">
            <v>0701055021</v>
          </cell>
        </row>
        <row r="297">
          <cell r="B297">
            <v>15288499</v>
          </cell>
          <cell r="C297" t="str">
            <v>MRO1</v>
          </cell>
          <cell r="D297" t="str">
            <v>BUCHA PROTETORA AF01409 IMBIL</v>
          </cell>
          <cell r="E297" t="str">
            <v>PC</v>
          </cell>
          <cell r="F297" t="str">
            <v>IMBIL</v>
          </cell>
          <cell r="G297" t="str">
            <v>AF01409</v>
          </cell>
          <cell r="H297">
            <v>3</v>
          </cell>
          <cell r="I297">
            <v>118.69666666666666</v>
          </cell>
          <cell r="J297">
            <v>356.09</v>
          </cell>
          <cell r="K297" t="str">
            <v>Norma NFN-0015</v>
          </cell>
          <cell r="L297" t="str">
            <v>NFN-0015</v>
          </cell>
          <cell r="M297" t="str">
            <v>NFN-0015</v>
          </cell>
          <cell r="N297" t="str">
            <v>Pelotização</v>
          </cell>
          <cell r="O297"/>
          <cell r="P297" t="str">
            <v>40151700</v>
          </cell>
          <cell r="Q297" t="str">
            <v>Peças e acessórios de bombas</v>
          </cell>
          <cell r="R297">
            <v>118.69666666666666</v>
          </cell>
          <cell r="S297" t="str">
            <v>0201096041</v>
          </cell>
        </row>
        <row r="298">
          <cell r="B298">
            <v>15221087</v>
          </cell>
          <cell r="C298" t="str">
            <v>MRO1</v>
          </cell>
          <cell r="D298" t="str">
            <v>ELEMENTO ELASTICO ACOPLAMENTO FLEXIVE;CA</v>
          </cell>
          <cell r="E298" t="str">
            <v>PC</v>
          </cell>
          <cell r="F298" t="str">
            <v/>
          </cell>
          <cell r="G298" t="str">
            <v/>
          </cell>
          <cell r="H298">
            <v>5</v>
          </cell>
          <cell r="I298">
            <v>70.578000000000003</v>
          </cell>
          <cell r="J298">
            <v>352.89</v>
          </cell>
          <cell r="K298" t="str">
            <v>Norma NFN-0015</v>
          </cell>
          <cell r="L298" t="str">
            <v>NFN-0015</v>
          </cell>
          <cell r="M298" t="str">
            <v>NFN-0015</v>
          </cell>
          <cell r="N298" t="str">
            <v>Pelotização</v>
          </cell>
          <cell r="O298"/>
          <cell r="P298" t="str">
            <v>26111508</v>
          </cell>
          <cell r="Q298" t="str">
            <v>Transmissores de força mecânica</v>
          </cell>
          <cell r="R298">
            <v>70.578000000000003</v>
          </cell>
          <cell r="S298" t="str">
            <v>0201034051</v>
          </cell>
        </row>
        <row r="299">
          <cell r="B299">
            <v>15464058</v>
          </cell>
          <cell r="C299" t="str">
            <v>MRO1</v>
          </cell>
          <cell r="D299" t="str">
            <v>HASTE COMPONENTE; APLICAC;203845 OILGEAR</v>
          </cell>
          <cell r="E299" t="str">
            <v>PC</v>
          </cell>
          <cell r="F299" t="str">
            <v>OILGEAR</v>
          </cell>
          <cell r="G299" t="str">
            <v>203845</v>
          </cell>
          <cell r="H299">
            <v>2</v>
          </cell>
          <cell r="I299">
            <v>176.22499999999999</v>
          </cell>
          <cell r="J299">
            <v>352.45</v>
          </cell>
          <cell r="K299" t="str">
            <v>Norma NFN-0015</v>
          </cell>
          <cell r="L299" t="str">
            <v>NFN-0015</v>
          </cell>
          <cell r="M299" t="str">
            <v>NFN-0015</v>
          </cell>
          <cell r="N299" t="str">
            <v>Pelotização</v>
          </cell>
          <cell r="O299"/>
          <cell r="P299" t="str">
            <v>40151700</v>
          </cell>
          <cell r="Q299" t="str">
            <v>Peças e acessórios de bombas</v>
          </cell>
          <cell r="R299">
            <v>176.22499999999999</v>
          </cell>
          <cell r="S299" t="str">
            <v>0201087021</v>
          </cell>
        </row>
        <row r="300">
          <cell r="B300">
            <v>15497960</v>
          </cell>
          <cell r="C300" t="str">
            <v>MRO1</v>
          </cell>
          <cell r="D300" t="str">
            <v>BOBINA SOLENOIDE;CONEX;96-817-2B ASCOVAL</v>
          </cell>
          <cell r="E300" t="str">
            <v>PC</v>
          </cell>
          <cell r="F300" t="str">
            <v>ASCOVAL</v>
          </cell>
          <cell r="G300" t="str">
            <v>96-817-2B</v>
          </cell>
          <cell r="H300">
            <v>5</v>
          </cell>
          <cell r="I300">
            <v>70</v>
          </cell>
          <cell r="J300">
            <v>350</v>
          </cell>
          <cell r="K300" t="str">
            <v>Norma NFN-0015</v>
          </cell>
          <cell r="L300" t="str">
            <v>NFN-0015</v>
          </cell>
          <cell r="M300" t="str">
            <v>NFN-0015</v>
          </cell>
          <cell r="N300" t="str">
            <v>Pelotização</v>
          </cell>
          <cell r="O300"/>
          <cell r="P300" t="str">
            <v>39121732A</v>
          </cell>
          <cell r="Q300" t="str">
            <v>Material elétrico</v>
          </cell>
          <cell r="R300">
            <v>70</v>
          </cell>
          <cell r="S300" t="str">
            <v>1501001061</v>
          </cell>
        </row>
        <row r="301">
          <cell r="B301">
            <v>15355705</v>
          </cell>
          <cell r="C301" t="str">
            <v>MRO1</v>
          </cell>
          <cell r="D301" t="str">
            <v>FLANGE P/HIDROCICLONE; TIPO.: SOLTO; APL</v>
          </cell>
          <cell r="E301" t="str">
            <v>PC</v>
          </cell>
          <cell r="F301" t="str">
            <v>WEIR</v>
          </cell>
          <cell r="G301" t="str">
            <v>KP208011</v>
          </cell>
          <cell r="H301">
            <v>8</v>
          </cell>
          <cell r="I301">
            <v>43.414999999999999</v>
          </cell>
          <cell r="J301">
            <v>347.32</v>
          </cell>
          <cell r="K301" t="str">
            <v>Norma NFN-0015</v>
          </cell>
          <cell r="L301" t="str">
            <v>NFN-0015</v>
          </cell>
          <cell r="M301" t="str">
            <v>NFN-0015</v>
          </cell>
          <cell r="N301" t="str">
            <v>Pelotização</v>
          </cell>
          <cell r="O301"/>
          <cell r="P301" t="str">
            <v>40142402</v>
          </cell>
          <cell r="Q301" t="str">
            <v>Peças e acessórios de flanges</v>
          </cell>
          <cell r="R301">
            <v>43.414999999999999</v>
          </cell>
          <cell r="S301" t="str">
            <v>0702087021</v>
          </cell>
        </row>
        <row r="302">
          <cell r="B302">
            <v>15236394</v>
          </cell>
          <cell r="C302" t="str">
            <v>MRO1</v>
          </cell>
          <cell r="D302" t="str">
            <v>ISOLADOR 880E-79-11189 NIBRASCO</v>
          </cell>
          <cell r="E302" t="str">
            <v>PC</v>
          </cell>
          <cell r="F302" t="str">
            <v>HITACHI; NIBRASCO</v>
          </cell>
          <cell r="G302" t="str">
            <v>C6; 880E-79-11189</v>
          </cell>
          <cell r="H302">
            <v>3</v>
          </cell>
          <cell r="I302">
            <v>115.77</v>
          </cell>
          <cell r="J302">
            <v>347.31</v>
          </cell>
          <cell r="K302" t="str">
            <v>Norma NFN-0015</v>
          </cell>
          <cell r="L302" t="str">
            <v>NFN-0015</v>
          </cell>
          <cell r="M302" t="str">
            <v>NFN-0015</v>
          </cell>
          <cell r="N302" t="str">
            <v>Pelotização</v>
          </cell>
          <cell r="O302"/>
          <cell r="P302" t="str">
            <v>39121002</v>
          </cell>
          <cell r="Q302" t="str">
            <v>Transformadores de fornecimento de energia elétrica</v>
          </cell>
          <cell r="R302">
            <v>115.77</v>
          </cell>
          <cell r="S302" t="str">
            <v>0103005061</v>
          </cell>
        </row>
        <row r="303">
          <cell r="B303">
            <v>15383738</v>
          </cell>
          <cell r="C303" t="str">
            <v>MRO1</v>
          </cell>
          <cell r="D303" t="str">
            <v>REVESTIMENTO COMPONENTE; T;AQ152501 WEIR</v>
          </cell>
          <cell r="E303" t="str">
            <v>PC</v>
          </cell>
          <cell r="F303" t="str">
            <v>ENVIROTECH; WEIR; WEIR</v>
          </cell>
          <cell r="G303" t="str">
            <v>AQ152501; AQ152501; AQ.152.50.1</v>
          </cell>
          <cell r="H303">
            <v>1</v>
          </cell>
          <cell r="I303">
            <v>345.93</v>
          </cell>
          <cell r="J303">
            <v>345.93</v>
          </cell>
          <cell r="K303" t="str">
            <v>Norma NFN-0015</v>
          </cell>
          <cell r="L303" t="str">
            <v>NFN-0015</v>
          </cell>
          <cell r="M303" t="str">
            <v>NFN-0015</v>
          </cell>
          <cell r="N303" t="str">
            <v>Pelotização</v>
          </cell>
          <cell r="O303"/>
          <cell r="P303" t="str">
            <v>40151700</v>
          </cell>
          <cell r="Q303" t="str">
            <v>Peças e acessórios de bombas</v>
          </cell>
          <cell r="R303">
            <v>345.93</v>
          </cell>
          <cell r="S303" t="str">
            <v>0201038041</v>
          </cell>
        </row>
        <row r="304">
          <cell r="B304">
            <v>15356035</v>
          </cell>
          <cell r="C304" t="str">
            <v>MRO1</v>
          </cell>
          <cell r="D304" t="str">
            <v>TAMPA ENCOSTO850D-26-10130 IT.74</v>
          </cell>
          <cell r="E304" t="str">
            <v>PC</v>
          </cell>
          <cell r="F304" t="str">
            <v>K.K.K.; K.K.K.</v>
          </cell>
          <cell r="G304" t="str">
            <v>DX5192702874; DX4192703174</v>
          </cell>
          <cell r="H304">
            <v>7</v>
          </cell>
          <cell r="I304">
            <v>49.262857142857136</v>
          </cell>
          <cell r="J304">
            <v>344.84</v>
          </cell>
          <cell r="K304" t="str">
            <v>Norma NFN-0015</v>
          </cell>
          <cell r="L304" t="str">
            <v>NFN-0015</v>
          </cell>
          <cell r="M304" t="str">
            <v>NFN-0015</v>
          </cell>
          <cell r="N304" t="str">
            <v>Pelotização</v>
          </cell>
          <cell r="O304"/>
          <cell r="P304" t="str">
            <v>40101700</v>
          </cell>
          <cell r="Q304" t="str">
            <v>Equipamento e peças e acessórios de resfriamento</v>
          </cell>
          <cell r="R304">
            <v>49.262857142857136</v>
          </cell>
          <cell r="S304" t="str">
            <v>0201107021</v>
          </cell>
        </row>
        <row r="305">
          <cell r="B305">
            <v>15371852</v>
          </cell>
          <cell r="C305" t="str">
            <v>MRO1</v>
          </cell>
          <cell r="D305" t="str">
            <v>REVESTIMENTO COMPONENTE;;SPR4041R08 WEIR</v>
          </cell>
          <cell r="E305" t="str">
            <v>PC</v>
          </cell>
          <cell r="F305" t="str">
            <v>WEIR</v>
          </cell>
          <cell r="G305" t="str">
            <v>SPR4041R08</v>
          </cell>
          <cell r="H305">
            <v>1</v>
          </cell>
          <cell r="I305">
            <v>343.23</v>
          </cell>
          <cell r="J305">
            <v>343.23</v>
          </cell>
          <cell r="K305" t="str">
            <v>Norma NFN-0015</v>
          </cell>
          <cell r="L305" t="str">
            <v>NFN-0015</v>
          </cell>
          <cell r="M305" t="str">
            <v>NFN-0015</v>
          </cell>
          <cell r="N305" t="str">
            <v>Pelotização</v>
          </cell>
          <cell r="O305"/>
          <cell r="P305" t="str">
            <v>40151700</v>
          </cell>
          <cell r="Q305" t="str">
            <v>Peças e acessórios de bombas</v>
          </cell>
          <cell r="R305">
            <v>343.23</v>
          </cell>
          <cell r="S305" t="str">
            <v>0701132021</v>
          </cell>
        </row>
        <row r="306">
          <cell r="B306">
            <v>15473706</v>
          </cell>
          <cell r="C306" t="str">
            <v>MRO1</v>
          </cell>
          <cell r="D306" t="str">
            <v>ENGREN;NTI-5/125 ITEM 8, 20 DESENHO OMEL</v>
          </cell>
          <cell r="E306" t="str">
            <v>JG</v>
          </cell>
          <cell r="F306" t="str">
            <v>OMEL</v>
          </cell>
          <cell r="G306" t="str">
            <v>NTI512520D</v>
          </cell>
          <cell r="H306">
            <v>2</v>
          </cell>
          <cell r="I306">
            <v>171.55</v>
          </cell>
          <cell r="J306">
            <v>343.1</v>
          </cell>
          <cell r="K306" t="str">
            <v>Norma NFN-0015</v>
          </cell>
          <cell r="L306" t="str">
            <v>NFN-0015</v>
          </cell>
          <cell r="M306" t="str">
            <v>NFN-0015</v>
          </cell>
          <cell r="N306" t="str">
            <v>Pelotização</v>
          </cell>
          <cell r="O306"/>
          <cell r="P306" t="str">
            <v>26111524</v>
          </cell>
          <cell r="Q306" t="str">
            <v>Unidades de engrenagem</v>
          </cell>
          <cell r="R306">
            <v>171.55</v>
          </cell>
          <cell r="S306" t="str">
            <v>0102041051</v>
          </cell>
        </row>
        <row r="307">
          <cell r="B307">
            <v>15506356</v>
          </cell>
          <cell r="C307" t="str">
            <v>MRO1</v>
          </cell>
          <cell r="D307" t="str">
            <v>PORCA MS00944 IMBIL</v>
          </cell>
          <cell r="E307" t="str">
            <v>PC</v>
          </cell>
          <cell r="F307" t="str">
            <v>IMBIL</v>
          </cell>
          <cell r="G307" t="str">
            <v>MS00944</v>
          </cell>
          <cell r="H307">
            <v>8</v>
          </cell>
          <cell r="I307">
            <v>42.075555555555553</v>
          </cell>
          <cell r="J307">
            <v>336.60444444444443</v>
          </cell>
          <cell r="K307" t="str">
            <v>Norma NFN-0015</v>
          </cell>
          <cell r="L307" t="str">
            <v>NFN-0015</v>
          </cell>
          <cell r="M307" t="str">
            <v>NFN-0015</v>
          </cell>
          <cell r="N307" t="str">
            <v>Pelotização</v>
          </cell>
          <cell r="O307"/>
          <cell r="P307" t="str">
            <v>40151700</v>
          </cell>
          <cell r="Q307" t="str">
            <v>Peças e acessórios de bombas</v>
          </cell>
          <cell r="R307">
            <v>42.075555555555553</v>
          </cell>
          <cell r="S307" t="str">
            <v>0202017121</v>
          </cell>
        </row>
        <row r="308">
          <cell r="B308">
            <v>15273793</v>
          </cell>
          <cell r="C308" t="str">
            <v>MRO1</v>
          </cell>
          <cell r="D308" t="str">
            <v>EQUALIZADOR COMPONENTE; T;02702400 FLYGT</v>
          </cell>
          <cell r="E308" t="str">
            <v>PC</v>
          </cell>
          <cell r="F308" t="str">
            <v>FLYGT</v>
          </cell>
          <cell r="G308" t="str">
            <v>02702400</v>
          </cell>
          <cell r="H308">
            <v>2</v>
          </cell>
          <cell r="I308">
            <v>167.51</v>
          </cell>
          <cell r="J308">
            <v>335.02</v>
          </cell>
          <cell r="K308" t="str">
            <v>Norma NFN-0015</v>
          </cell>
          <cell r="L308" t="str">
            <v>NFN-0015</v>
          </cell>
          <cell r="M308" t="str">
            <v>NFN-0015</v>
          </cell>
          <cell r="N308" t="str">
            <v>Pelotização</v>
          </cell>
          <cell r="O308"/>
          <cell r="P308" t="str">
            <v>40151700</v>
          </cell>
          <cell r="Q308" t="str">
            <v>Peças e acessórios de bombas</v>
          </cell>
          <cell r="R308">
            <v>167.51</v>
          </cell>
          <cell r="S308" t="str">
            <v>0201041101</v>
          </cell>
        </row>
        <row r="309">
          <cell r="B309">
            <v>15222003</v>
          </cell>
          <cell r="C309" t="str">
            <v>MRO1</v>
          </cell>
          <cell r="D309" t="str">
            <v>LUVA EIXO 24401743440038 WEIR</v>
          </cell>
          <cell r="E309" t="str">
            <v>PC</v>
          </cell>
          <cell r="F309" t="str">
            <v>WEIR</v>
          </cell>
          <cell r="G309" t="str">
            <v>24401743440038</v>
          </cell>
          <cell r="H309">
            <v>1</v>
          </cell>
          <cell r="I309">
            <v>330.88</v>
          </cell>
          <cell r="J309">
            <v>330.88</v>
          </cell>
          <cell r="K309" t="str">
            <v>Norma NFN-0015</v>
          </cell>
          <cell r="L309" t="str">
            <v>NFN-0015</v>
          </cell>
          <cell r="M309" t="str">
            <v>NFN-0015</v>
          </cell>
          <cell r="N309" t="str">
            <v>Pelotização</v>
          </cell>
          <cell r="O309"/>
          <cell r="P309" t="str">
            <v>40151700</v>
          </cell>
          <cell r="Q309" t="str">
            <v>Peças e acessórios de bombas</v>
          </cell>
          <cell r="R309">
            <v>330.88</v>
          </cell>
          <cell r="S309" t="str">
            <v>0201118041</v>
          </cell>
        </row>
        <row r="310">
          <cell r="B310">
            <v>15447695</v>
          </cell>
          <cell r="C310" t="str">
            <v>MRO1</v>
          </cell>
          <cell r="D310" t="str">
            <v>ANEL LUBRIFICACAO 3.130130 FLS MILJO</v>
          </cell>
          <cell r="E310" t="str">
            <v>PC</v>
          </cell>
          <cell r="F310" t="str">
            <v>FLS MILJO</v>
          </cell>
          <cell r="G310" t="str">
            <v>3.130130</v>
          </cell>
          <cell r="H310">
            <v>3</v>
          </cell>
          <cell r="I310">
            <v>110.25</v>
          </cell>
          <cell r="J310">
            <v>330.75</v>
          </cell>
          <cell r="K310" t="str">
            <v>Norma NFN-0015</v>
          </cell>
          <cell r="L310" t="str">
            <v>NFN-0015</v>
          </cell>
          <cell r="M310" t="str">
            <v>NFN-0015</v>
          </cell>
          <cell r="N310" t="str">
            <v>Pelotização</v>
          </cell>
          <cell r="O310"/>
          <cell r="P310" t="str">
            <v>40142703B</v>
          </cell>
          <cell r="Q310" t="str">
            <v>Equipamento de lubrificação e suas peças e acessórios</v>
          </cell>
          <cell r="R310">
            <v>110.25</v>
          </cell>
          <cell r="S310" t="str">
            <v>0201064011</v>
          </cell>
        </row>
        <row r="311">
          <cell r="B311">
            <v>15211041</v>
          </cell>
          <cell r="C311" t="str">
            <v>MRO1</v>
          </cell>
          <cell r="D311" t="str">
            <v>SINALIZADOR VERM 22,50 MM</v>
          </cell>
          <cell r="E311" t="str">
            <v>PC</v>
          </cell>
          <cell r="F311" t="str">
            <v>BLINDEX BROW; EATON; EATON</v>
          </cell>
          <cell r="G311" t="str">
            <v>2B-2054R.240VM; 2B-2054R.240-VM; 2B-2054R.240-R</v>
          </cell>
          <cell r="H311">
            <v>5</v>
          </cell>
          <cell r="I311">
            <v>65.72</v>
          </cell>
          <cell r="J311">
            <v>328.6</v>
          </cell>
          <cell r="K311" t="str">
            <v>Norma NFN-0015</v>
          </cell>
          <cell r="L311" t="str">
            <v>NFN-0015</v>
          </cell>
          <cell r="M311" t="str">
            <v>NFN-0015</v>
          </cell>
          <cell r="N311" t="str">
            <v>Pelotização</v>
          </cell>
          <cell r="O311"/>
          <cell r="P311" t="str">
            <v>46160000</v>
          </cell>
          <cell r="Q311" t="str">
            <v>Segurança e proteção pública</v>
          </cell>
          <cell r="R311">
            <v>65.72</v>
          </cell>
          <cell r="S311" t="str">
            <v>0201122021</v>
          </cell>
        </row>
        <row r="312">
          <cell r="B312">
            <v>15288459</v>
          </cell>
          <cell r="C312" t="str">
            <v>MRO1</v>
          </cell>
          <cell r="D312" t="str">
            <v>BUCHA PROTETORA AF01407 IMBIL</v>
          </cell>
          <cell r="E312" t="str">
            <v>PC</v>
          </cell>
          <cell r="F312" t="str">
            <v>IMBIL</v>
          </cell>
          <cell r="G312" t="str">
            <v>AF01407</v>
          </cell>
          <cell r="H312">
            <v>3</v>
          </cell>
          <cell r="I312">
            <v>108.82</v>
          </cell>
          <cell r="J312">
            <v>326.45999999999998</v>
          </cell>
          <cell r="K312" t="str">
            <v>Norma NFN-0015</v>
          </cell>
          <cell r="L312" t="str">
            <v>NFN-0015</v>
          </cell>
          <cell r="M312" t="str">
            <v>NFN-0015</v>
          </cell>
          <cell r="N312" t="str">
            <v>Pelotização</v>
          </cell>
          <cell r="O312"/>
          <cell r="P312" t="str">
            <v>40151700</v>
          </cell>
          <cell r="Q312" t="str">
            <v>Peças e acessórios de bombas</v>
          </cell>
          <cell r="R312">
            <v>108.82</v>
          </cell>
          <cell r="S312" t="str">
            <v>0201094041</v>
          </cell>
        </row>
        <row r="313">
          <cell r="B313">
            <v>15493232</v>
          </cell>
          <cell r="C313" t="str">
            <v>MRO1</v>
          </cell>
          <cell r="D313" t="str">
            <v>ELEM;827C-52-10002 / 2 DESENHO ITABRASCO</v>
          </cell>
          <cell r="E313" t="str">
            <v>PC</v>
          </cell>
          <cell r="F313" t="str">
            <v/>
          </cell>
          <cell r="G313" t="str">
            <v/>
          </cell>
          <cell r="H313">
            <v>1</v>
          </cell>
          <cell r="I313">
            <v>325</v>
          </cell>
          <cell r="J313">
            <v>325</v>
          </cell>
          <cell r="K313" t="str">
            <v>Norma NFN-0015</v>
          </cell>
          <cell r="L313" t="str">
            <v>NFN-0015</v>
          </cell>
          <cell r="M313" t="str">
            <v>NFN-0015</v>
          </cell>
          <cell r="N313" t="str">
            <v>Pelotização</v>
          </cell>
          <cell r="O313"/>
          <cell r="P313" t="str">
            <v>31171800</v>
          </cell>
          <cell r="Q313" t="str">
            <v>Rodas industriais</v>
          </cell>
          <cell r="R313">
            <v>325</v>
          </cell>
          <cell r="S313" t="str">
            <v>0201004141</v>
          </cell>
        </row>
        <row r="314">
          <cell r="B314">
            <v>15518780</v>
          </cell>
          <cell r="C314" t="str">
            <v>MRO1</v>
          </cell>
          <cell r="D314" t="str">
            <v>LUVA PROTECAO811G-46-15116 IT.4</v>
          </cell>
          <cell r="E314" t="str">
            <v>PC</v>
          </cell>
          <cell r="F314" t="str">
            <v/>
          </cell>
          <cell r="G314" t="str">
            <v/>
          </cell>
          <cell r="H314">
            <v>1</v>
          </cell>
          <cell r="I314">
            <v>324.8</v>
          </cell>
          <cell r="J314">
            <v>324.8</v>
          </cell>
          <cell r="K314" t="str">
            <v>Norma NFN-0015</v>
          </cell>
          <cell r="L314" t="str">
            <v>NFN-0015</v>
          </cell>
          <cell r="M314" t="str">
            <v>NFN-0015</v>
          </cell>
          <cell r="N314" t="str">
            <v>Pelotização</v>
          </cell>
          <cell r="O314"/>
          <cell r="P314" t="str">
            <v>24101664A</v>
          </cell>
          <cell r="Q314" t="str">
            <v>Peças acessórios equipamentos carregamento elevação</v>
          </cell>
          <cell r="R314">
            <v>324.8</v>
          </cell>
          <cell r="S314" t="str">
            <v>0201080021</v>
          </cell>
        </row>
        <row r="315">
          <cell r="B315">
            <v>15301104</v>
          </cell>
          <cell r="C315" t="str">
            <v>MRO1</v>
          </cell>
          <cell r="D315" t="str">
            <v>EIXO 860C-24-10019/24-10021 IT.30</v>
          </cell>
          <cell r="E315" t="str">
            <v>PC</v>
          </cell>
          <cell r="F315" t="str">
            <v/>
          </cell>
          <cell r="G315" t="str">
            <v/>
          </cell>
          <cell r="H315">
            <v>1</v>
          </cell>
          <cell r="I315">
            <v>322.16000000000003</v>
          </cell>
          <cell r="J315">
            <v>322.16000000000003</v>
          </cell>
          <cell r="K315" t="str">
            <v>Norma NFN-0015</v>
          </cell>
          <cell r="L315" t="str">
            <v>NFN-0015</v>
          </cell>
          <cell r="M315" t="str">
            <v>NFN-0015</v>
          </cell>
          <cell r="N315" t="str">
            <v>Pelotização</v>
          </cell>
          <cell r="O315"/>
          <cell r="P315" t="str">
            <v>40161526</v>
          </cell>
          <cell r="Q315" t="str">
            <v>Peças e acessórios de filtros</v>
          </cell>
          <cell r="R315">
            <v>322.16000000000003</v>
          </cell>
          <cell r="S315" t="str">
            <v>4601017011</v>
          </cell>
        </row>
        <row r="316">
          <cell r="B316">
            <v>15316017</v>
          </cell>
          <cell r="C316" t="str">
            <v>MRO1</v>
          </cell>
          <cell r="D316" t="str">
            <v>ENGRENAGEM COMPONENTE;;282112037 FLENDER</v>
          </cell>
          <cell r="E316" t="str">
            <v>PC</v>
          </cell>
          <cell r="F316" t="str">
            <v>FLENDER</v>
          </cell>
          <cell r="G316" t="str">
            <v>282112037</v>
          </cell>
          <cell r="H316">
            <v>2</v>
          </cell>
          <cell r="I316">
            <v>158.85499999999999</v>
          </cell>
          <cell r="J316">
            <v>317.70999999999998</v>
          </cell>
          <cell r="K316" t="str">
            <v>Norma NFN-0015</v>
          </cell>
          <cell r="L316" t="str">
            <v>NFN-0015</v>
          </cell>
          <cell r="M316" t="str">
            <v>NFN-0015</v>
          </cell>
          <cell r="N316" t="str">
            <v>Pelotização</v>
          </cell>
          <cell r="O316"/>
          <cell r="P316" t="str">
            <v>26111524</v>
          </cell>
          <cell r="Q316" t="str">
            <v>Unidades de engrenagem</v>
          </cell>
          <cell r="R316">
            <v>158.85499999999999</v>
          </cell>
          <cell r="S316" t="str">
            <v>0201055141</v>
          </cell>
        </row>
        <row r="317">
          <cell r="B317">
            <v>15234734</v>
          </cell>
          <cell r="C317" t="str">
            <v>MRO1</v>
          </cell>
          <cell r="D317" t="str">
            <v>SEDE VALVULA SEDE VB EPDM 8POL KEYSTONE</v>
          </cell>
          <cell r="E317" t="str">
            <v>PC</v>
          </cell>
          <cell r="F317" t="str">
            <v>KEYSTONE</v>
          </cell>
          <cell r="G317" t="str">
            <v>SEDE VB EPDM 8POL</v>
          </cell>
          <cell r="H317">
            <v>12</v>
          </cell>
          <cell r="I317">
            <v>26.469166666666666</v>
          </cell>
          <cell r="J317">
            <v>317.63</v>
          </cell>
          <cell r="K317" t="str">
            <v>Norma NFN-0015</v>
          </cell>
          <cell r="L317" t="str">
            <v>NFN-0015</v>
          </cell>
          <cell r="M317" t="str">
            <v>NFN-0015</v>
          </cell>
          <cell r="N317" t="str">
            <v>Pelotização</v>
          </cell>
          <cell r="O317"/>
          <cell r="P317" t="str">
            <v>40141616</v>
          </cell>
          <cell r="Q317" t="str">
            <v>Peças e acessórios de válvulas</v>
          </cell>
          <cell r="R317">
            <v>26.469166666666666</v>
          </cell>
          <cell r="S317" t="str">
            <v>0201048031</v>
          </cell>
        </row>
        <row r="318">
          <cell r="B318">
            <v>15311750</v>
          </cell>
          <cell r="C318" t="str">
            <v>MRO1</v>
          </cell>
          <cell r="D318" t="str">
            <v>CARCACA COMPONENTE; APLICAC;604-ST KREBS</v>
          </cell>
          <cell r="E318" t="str">
            <v>PC</v>
          </cell>
          <cell r="F318" t="str">
            <v>KREBS; KREBS</v>
          </cell>
          <cell r="G318" t="str">
            <v>604-ST; 604ST</v>
          </cell>
          <cell r="H318">
            <v>2</v>
          </cell>
          <cell r="I318">
            <v>158.08500000000001</v>
          </cell>
          <cell r="J318">
            <v>316.17</v>
          </cell>
          <cell r="K318" t="str">
            <v>Norma NFN-0015</v>
          </cell>
          <cell r="L318" t="str">
            <v>NFN-0015</v>
          </cell>
          <cell r="M318" t="str">
            <v>NFN-0015</v>
          </cell>
          <cell r="N318" t="str">
            <v>Pelotização</v>
          </cell>
          <cell r="O318"/>
          <cell r="P318" t="str">
            <v>23152103</v>
          </cell>
          <cell r="Q318" t="str">
            <v>Equipamento ou peças ou telas de classificação do ar</v>
          </cell>
          <cell r="R318">
            <v>158.08500000000001</v>
          </cell>
          <cell r="S318" t="str">
            <v>0201060151</v>
          </cell>
        </row>
        <row r="319">
          <cell r="B319">
            <v>15447669</v>
          </cell>
          <cell r="C319" t="str">
            <v>MRO1</v>
          </cell>
          <cell r="D319" t="str">
            <v>PURGADOR</v>
          </cell>
          <cell r="E319" t="str">
            <v>PC</v>
          </cell>
          <cell r="F319" t="str">
            <v>ATLASCOPCO</v>
          </cell>
          <cell r="G319" t="str">
            <v>2252 4970</v>
          </cell>
          <cell r="H319">
            <v>1</v>
          </cell>
          <cell r="I319">
            <v>313.70999999999998</v>
          </cell>
          <cell r="J319">
            <v>313.70999999999998</v>
          </cell>
          <cell r="K319" t="str">
            <v>Norma NFN-0015</v>
          </cell>
          <cell r="L319" t="str">
            <v>NFN-0015</v>
          </cell>
          <cell r="M319" t="str">
            <v>NFN-0015</v>
          </cell>
          <cell r="N319" t="str">
            <v>Pelotização</v>
          </cell>
          <cell r="O319"/>
          <cell r="P319" t="str">
            <v>40151800</v>
          </cell>
          <cell r="Q319" t="str">
            <v>Peças e acessórios de compressores</v>
          </cell>
          <cell r="R319">
            <v>313.70999999999998</v>
          </cell>
          <cell r="S319" t="str">
            <v>0701059051</v>
          </cell>
        </row>
        <row r="320">
          <cell r="B320">
            <v>15313837</v>
          </cell>
          <cell r="C320" t="str">
            <v>MRO1</v>
          </cell>
          <cell r="D320" t="str">
            <v>EIXO P/BALANCA;TIPO P;285604 FALK BRASIL</v>
          </cell>
          <cell r="E320" t="str">
            <v>PC</v>
          </cell>
          <cell r="F320" t="str">
            <v>FALK; PTI-POWER; FALK</v>
          </cell>
          <cell r="G320" t="str">
            <v>285604; .; .</v>
          </cell>
          <cell r="H320">
            <v>1</v>
          </cell>
          <cell r="I320">
            <v>312.18</v>
          </cell>
          <cell r="J320">
            <v>312.18</v>
          </cell>
          <cell r="K320" t="str">
            <v>Norma NFN-0015</v>
          </cell>
          <cell r="L320" t="str">
            <v>NFN-0015</v>
          </cell>
          <cell r="M320" t="str">
            <v>NFN-0015</v>
          </cell>
          <cell r="N320" t="str">
            <v>Pelotização</v>
          </cell>
          <cell r="O320"/>
          <cell r="P320" t="str">
            <v>26111508</v>
          </cell>
          <cell r="Q320" t="str">
            <v>Transmissores de força mecânica</v>
          </cell>
          <cell r="R320">
            <v>312.18</v>
          </cell>
          <cell r="S320" t="str">
            <v>0201047151</v>
          </cell>
        </row>
        <row r="321">
          <cell r="B321">
            <v>15315597</v>
          </cell>
          <cell r="C321" t="str">
            <v>MRO1</v>
          </cell>
          <cell r="D321" t="str">
            <v>GRAMP;821A-22-06003 ITEM  8 DESENHO CVRD</v>
          </cell>
          <cell r="E321" t="str">
            <v>PC</v>
          </cell>
          <cell r="F321" t="str">
            <v/>
          </cell>
          <cell r="G321" t="str">
            <v/>
          </cell>
          <cell r="H321">
            <v>20</v>
          </cell>
          <cell r="I321">
            <v>15.4275</v>
          </cell>
          <cell r="J321">
            <v>308.55</v>
          </cell>
          <cell r="K321" t="str">
            <v>Norma NFN-0015</v>
          </cell>
          <cell r="L321" t="str">
            <v>NFN-0015</v>
          </cell>
          <cell r="M321" t="str">
            <v>NFN-0015</v>
          </cell>
          <cell r="N321" t="str">
            <v>Pelotização</v>
          </cell>
          <cell r="O321"/>
          <cell r="P321" t="str">
            <v>31162400</v>
          </cell>
          <cell r="Q321" t="str">
            <v>Fixadores diversos</v>
          </cell>
          <cell r="R321">
            <v>15.4275</v>
          </cell>
          <cell r="S321" t="str">
            <v>0702118031</v>
          </cell>
        </row>
        <row r="322">
          <cell r="B322">
            <v>15203212</v>
          </cell>
          <cell r="C322" t="str">
            <v>MRO1</v>
          </cell>
          <cell r="D322" t="str">
            <v>LABIRINTO P/RECUPERADORA;TIPO. BIPARTIDO</v>
          </cell>
          <cell r="E322" t="str">
            <v>PC</v>
          </cell>
          <cell r="F322" t="str">
            <v/>
          </cell>
          <cell r="G322" t="str">
            <v/>
          </cell>
          <cell r="H322">
            <v>4</v>
          </cell>
          <cell r="I322">
            <v>76.650000000000006</v>
          </cell>
          <cell r="J322">
            <v>306.60000000000002</v>
          </cell>
          <cell r="K322" t="str">
            <v>Norma NFN-0015</v>
          </cell>
          <cell r="L322" t="str">
            <v>NFN-0015</v>
          </cell>
          <cell r="M322" t="str">
            <v>NFN-0015</v>
          </cell>
          <cell r="N322" t="str">
            <v>Pelotização</v>
          </cell>
          <cell r="O322"/>
          <cell r="P322" t="str">
            <v>31180000</v>
          </cell>
          <cell r="Q322" t="str">
            <v>Juntas e vedações</v>
          </cell>
          <cell r="R322">
            <v>76.650000000000006</v>
          </cell>
          <cell r="S322" t="str">
            <v>0701016051</v>
          </cell>
        </row>
        <row r="323">
          <cell r="B323">
            <v>15235902</v>
          </cell>
          <cell r="C323" t="str">
            <v>MRO1</v>
          </cell>
          <cell r="D323" t="str">
            <v>TUBO ISOLANTE ESPAGUETE;FLEXSIL SPAGFLEX</v>
          </cell>
          <cell r="E323" t="str">
            <v>M</v>
          </cell>
          <cell r="F323" t="str">
            <v>SPAGFLEX</v>
          </cell>
          <cell r="G323" t="str">
            <v>FLEXSIL</v>
          </cell>
          <cell r="H323">
            <v>210</v>
          </cell>
          <cell r="I323">
            <v>1.449904761904762</v>
          </cell>
          <cell r="J323">
            <v>304.48</v>
          </cell>
          <cell r="K323" t="str">
            <v>Norma NFN-0015</v>
          </cell>
          <cell r="L323" t="str">
            <v>NFN-0015</v>
          </cell>
          <cell r="M323" t="str">
            <v>NFN-0015</v>
          </cell>
          <cell r="N323" t="str">
            <v>Pelotização</v>
          </cell>
          <cell r="O323"/>
          <cell r="P323" t="str">
            <v>40170000</v>
          </cell>
          <cell r="Q323" t="str">
            <v>Tubos e tubulações</v>
          </cell>
          <cell r="R323">
            <v>1.449904761904762</v>
          </cell>
          <cell r="S323" t="str">
            <v>0201037051</v>
          </cell>
        </row>
        <row r="324">
          <cell r="B324">
            <v>15447181</v>
          </cell>
          <cell r="C324" t="str">
            <v>MRO1</v>
          </cell>
          <cell r="D324" t="str">
            <v>DRIVE 22508847 ATLAS COPCO</v>
          </cell>
          <cell r="E324" t="str">
            <v>PC</v>
          </cell>
          <cell r="F324" t="str">
            <v>ATLASCOPCO</v>
          </cell>
          <cell r="G324" t="str">
            <v>22508847</v>
          </cell>
          <cell r="H324">
            <v>1</v>
          </cell>
          <cell r="I324">
            <v>304.33</v>
          </cell>
          <cell r="J324">
            <v>304.33</v>
          </cell>
          <cell r="K324" t="str">
            <v>Norma NFN-0015</v>
          </cell>
          <cell r="L324" t="str">
            <v>NFN-0015</v>
          </cell>
          <cell r="M324" t="str">
            <v>NFN-0015</v>
          </cell>
          <cell r="N324" t="str">
            <v>Pelotização</v>
          </cell>
          <cell r="O324"/>
          <cell r="P324" t="str">
            <v>40151800</v>
          </cell>
          <cell r="Q324" t="str">
            <v>Peças e acessórios de compressores</v>
          </cell>
          <cell r="R324">
            <v>304.33</v>
          </cell>
          <cell r="S324" t="str">
            <v>0201095121</v>
          </cell>
        </row>
        <row r="325">
          <cell r="B325">
            <v>15340606</v>
          </cell>
          <cell r="C325" t="str">
            <v>MRO1</v>
          </cell>
          <cell r="D325" t="str">
            <v>POLIA V 130MM 42MMH7 5 CANAIS V</v>
          </cell>
          <cell r="E325" t="str">
            <v>PC</v>
          </cell>
          <cell r="F325" t="str">
            <v/>
          </cell>
          <cell r="G325" t="str">
            <v/>
          </cell>
          <cell r="H325">
            <v>1</v>
          </cell>
          <cell r="I325">
            <v>302.82</v>
          </cell>
          <cell r="J325">
            <v>302.82</v>
          </cell>
          <cell r="K325" t="str">
            <v>Norma NFN-0015</v>
          </cell>
          <cell r="L325" t="str">
            <v>NFN-0015</v>
          </cell>
          <cell r="M325" t="str">
            <v>NFN-0015</v>
          </cell>
          <cell r="N325" t="str">
            <v>Pelotização</v>
          </cell>
          <cell r="O325"/>
          <cell r="P325" t="str">
            <v>26111806</v>
          </cell>
          <cell r="Q325" t="str">
            <v>Polias de transmissão</v>
          </cell>
          <cell r="R325">
            <v>302.82</v>
          </cell>
          <cell r="S325" t="str">
            <v>0201018071</v>
          </cell>
        </row>
        <row r="326">
          <cell r="B326">
            <v>15442309</v>
          </cell>
          <cell r="C326" t="str">
            <v>MRO1</v>
          </cell>
          <cell r="D326" t="str">
            <v>ACOPL FLEX</v>
          </cell>
          <cell r="E326" t="str">
            <v>PC</v>
          </cell>
          <cell r="F326" t="str">
            <v>FLENDER; VULKAN; FLENDER</v>
          </cell>
          <cell r="G326" t="str">
            <v>RUPEX RWN 112; .; .</v>
          </cell>
          <cell r="H326">
            <v>1</v>
          </cell>
          <cell r="I326">
            <v>300</v>
          </cell>
          <cell r="J326">
            <v>300</v>
          </cell>
          <cell r="K326" t="str">
            <v>Norma NFN-0015</v>
          </cell>
          <cell r="L326" t="str">
            <v>NFN-0015</v>
          </cell>
          <cell r="M326" t="str">
            <v>NFN-0015</v>
          </cell>
          <cell r="N326" t="str">
            <v>Pelotização</v>
          </cell>
          <cell r="O326"/>
          <cell r="P326" t="str">
            <v>26111508</v>
          </cell>
          <cell r="Q326" t="str">
            <v>Transmissores de força mecânica</v>
          </cell>
          <cell r="R326">
            <v>300</v>
          </cell>
          <cell r="S326" t="str">
            <v>0201058061</v>
          </cell>
        </row>
        <row r="327">
          <cell r="B327">
            <v>15284717</v>
          </cell>
          <cell r="C327" t="str">
            <v>MRO1</v>
          </cell>
          <cell r="D327" t="str">
            <v>PORCA</v>
          </cell>
          <cell r="E327" t="str">
            <v>PC</v>
          </cell>
          <cell r="F327" t="str">
            <v>VULKAN</v>
          </cell>
          <cell r="G327" t="str">
            <v>7020124000</v>
          </cell>
          <cell r="H327">
            <v>19</v>
          </cell>
          <cell r="I327">
            <v>15.726842105263158</v>
          </cell>
          <cell r="J327">
            <v>298.81</v>
          </cell>
          <cell r="K327" t="str">
            <v>Norma NFN-0015</v>
          </cell>
          <cell r="L327" t="str">
            <v>NFN-0015</v>
          </cell>
          <cell r="M327" t="str">
            <v>NFN-0015</v>
          </cell>
          <cell r="N327" t="str">
            <v>Pelotização</v>
          </cell>
          <cell r="O327"/>
          <cell r="P327" t="str">
            <v>31161627</v>
          </cell>
          <cell r="Q327" t="str">
            <v>Conjunto de parafusos</v>
          </cell>
          <cell r="R327">
            <v>15.726842105263158</v>
          </cell>
          <cell r="S327" t="str">
            <v>0202033111</v>
          </cell>
        </row>
        <row r="328">
          <cell r="B328">
            <v>15288630</v>
          </cell>
          <cell r="C328" t="str">
            <v>MRO1</v>
          </cell>
          <cell r="D328" t="str">
            <v>ANEL CENTRIFUGADOR AF01461 IMBIL</v>
          </cell>
          <cell r="E328" t="str">
            <v>PC</v>
          </cell>
          <cell r="F328" t="str">
            <v>IMBIL</v>
          </cell>
          <cell r="G328" t="str">
            <v>AF01461</v>
          </cell>
          <cell r="H328">
            <v>3</v>
          </cell>
          <cell r="I328">
            <v>99.376666666666665</v>
          </cell>
          <cell r="J328">
            <v>298.13</v>
          </cell>
          <cell r="K328" t="str">
            <v>Norma NFN-0015</v>
          </cell>
          <cell r="L328" t="str">
            <v>NFN-0015</v>
          </cell>
          <cell r="M328" t="str">
            <v>NFN-0015</v>
          </cell>
          <cell r="N328" t="str">
            <v>Pelotização</v>
          </cell>
          <cell r="O328"/>
          <cell r="P328" t="str">
            <v>40151700</v>
          </cell>
          <cell r="Q328" t="str">
            <v>Peças e acessórios de bombas</v>
          </cell>
          <cell r="R328">
            <v>99.376666666666665</v>
          </cell>
          <cell r="S328" t="str">
            <v>0201095021</v>
          </cell>
        </row>
        <row r="329">
          <cell r="B329">
            <v>15405632</v>
          </cell>
          <cell r="C329" t="str">
            <v>MRO1</v>
          </cell>
          <cell r="D329" t="str">
            <v>SOBREPOSTA 3.130129 FLS MILJO</v>
          </cell>
          <cell r="E329" t="str">
            <v>PC</v>
          </cell>
          <cell r="F329" t="str">
            <v>FLS MILJO</v>
          </cell>
          <cell r="G329" t="str">
            <v>3.130129</v>
          </cell>
          <cell r="H329">
            <v>2</v>
          </cell>
          <cell r="I329">
            <v>148.26</v>
          </cell>
          <cell r="J329">
            <v>296.52</v>
          </cell>
          <cell r="K329" t="str">
            <v>Norma NFN-0015</v>
          </cell>
          <cell r="L329" t="str">
            <v>NFN-0015</v>
          </cell>
          <cell r="M329" t="str">
            <v>NFN-0015</v>
          </cell>
          <cell r="N329" t="str">
            <v>Pelotização</v>
          </cell>
          <cell r="O329"/>
          <cell r="P329" t="str">
            <v>40151700</v>
          </cell>
          <cell r="Q329" t="str">
            <v>Peças e acessórios de bombas</v>
          </cell>
          <cell r="R329">
            <v>148.26</v>
          </cell>
          <cell r="S329" t="str">
            <v>0201092021</v>
          </cell>
        </row>
        <row r="330">
          <cell r="B330">
            <v>15343543</v>
          </cell>
          <cell r="C330" t="str">
            <v>MRO1</v>
          </cell>
          <cell r="D330" t="str">
            <v>MANCAL</v>
          </cell>
          <cell r="E330" t="str">
            <v>PC</v>
          </cell>
          <cell r="F330" t="str">
            <v>SCHENCK</v>
          </cell>
          <cell r="G330"/>
          <cell r="H330">
            <v>1</v>
          </cell>
          <cell r="I330">
            <v>294.94</v>
          </cell>
          <cell r="J330">
            <v>294.94</v>
          </cell>
          <cell r="K330" t="str">
            <v>Norma NFN-0015</v>
          </cell>
          <cell r="L330" t="str">
            <v>NFN-0015</v>
          </cell>
          <cell r="M330" t="str">
            <v>NFN-0015</v>
          </cell>
          <cell r="N330" t="str">
            <v>Pelotização</v>
          </cell>
          <cell r="O330"/>
          <cell r="P330" t="str">
            <v>31171600</v>
          </cell>
          <cell r="Q330" t="str">
            <v>Mancal</v>
          </cell>
          <cell r="R330">
            <v>294.94</v>
          </cell>
          <cell r="S330" t="str">
            <v>0201016091</v>
          </cell>
        </row>
        <row r="331">
          <cell r="B331">
            <v>15406027</v>
          </cell>
          <cell r="C331" t="str">
            <v>MRO1</v>
          </cell>
          <cell r="D331" t="str">
            <v>SOBREPOSTA 3.130121 FLS MILJO</v>
          </cell>
          <cell r="E331" t="str">
            <v>PC</v>
          </cell>
          <cell r="F331" t="str">
            <v>FLS MILJO</v>
          </cell>
          <cell r="G331" t="str">
            <v>3.130121</v>
          </cell>
          <cell r="H331">
            <v>3</v>
          </cell>
          <cell r="I331">
            <v>97.2</v>
          </cell>
          <cell r="J331">
            <v>291.60000000000002</v>
          </cell>
          <cell r="K331" t="str">
            <v>Norma NFN-0015</v>
          </cell>
          <cell r="L331" t="str">
            <v>NFN-0015</v>
          </cell>
          <cell r="M331" t="str">
            <v>NFN-0015</v>
          </cell>
          <cell r="N331" t="str">
            <v>Pelotização</v>
          </cell>
          <cell r="O331"/>
          <cell r="P331" t="str">
            <v>40151700</v>
          </cell>
          <cell r="Q331" t="str">
            <v>Peças e acessórios de bombas</v>
          </cell>
          <cell r="R331">
            <v>97.2</v>
          </cell>
          <cell r="S331" t="str">
            <v>0201122031</v>
          </cell>
        </row>
        <row r="332">
          <cell r="B332">
            <v>15447847</v>
          </cell>
          <cell r="C332" t="str">
            <v>MRO1</v>
          </cell>
          <cell r="D332" t="str">
            <v>PISTAO 2252480057 ATLAS COPCO</v>
          </cell>
          <cell r="E332" t="str">
            <v>PC</v>
          </cell>
          <cell r="F332" t="str">
            <v>ATLASCOPCO</v>
          </cell>
          <cell r="G332" t="str">
            <v>2252480057</v>
          </cell>
          <cell r="H332">
            <v>1</v>
          </cell>
          <cell r="I332">
            <v>290.60000000000002</v>
          </cell>
          <cell r="J332">
            <v>290.60000000000002</v>
          </cell>
          <cell r="K332" t="str">
            <v>Norma NFN-0015</v>
          </cell>
          <cell r="L332" t="str">
            <v>NFN-0015</v>
          </cell>
          <cell r="M332" t="str">
            <v>NFN-0015</v>
          </cell>
          <cell r="N332" t="str">
            <v>Pelotização</v>
          </cell>
          <cell r="O332"/>
          <cell r="P332" t="str">
            <v>40151800</v>
          </cell>
          <cell r="Q332" t="str">
            <v>Peças e acessórios de compressores</v>
          </cell>
          <cell r="R332">
            <v>290.60000000000002</v>
          </cell>
          <cell r="S332" t="str">
            <v>0201031131</v>
          </cell>
        </row>
        <row r="333">
          <cell r="B333">
            <v>15447634</v>
          </cell>
          <cell r="C333" t="str">
            <v>MRO1</v>
          </cell>
          <cell r="D333" t="str">
            <v>ANEL COMPONENTE;850B-52-10004/ /56 SUPEL</v>
          </cell>
          <cell r="E333" t="str">
            <v>PC</v>
          </cell>
          <cell r="F333" t="str">
            <v/>
          </cell>
          <cell r="G333" t="str">
            <v/>
          </cell>
          <cell r="H333">
            <v>2</v>
          </cell>
          <cell r="I333">
            <v>145</v>
          </cell>
          <cell r="J333">
            <v>290</v>
          </cell>
          <cell r="K333" t="str">
            <v>Norma NFN-0015</v>
          </cell>
          <cell r="L333" t="str">
            <v>NFN-0015</v>
          </cell>
          <cell r="M333" t="str">
            <v>NFN-0015</v>
          </cell>
          <cell r="N333" t="str">
            <v>Pelotização</v>
          </cell>
          <cell r="O333"/>
          <cell r="P333" t="str">
            <v>31162400</v>
          </cell>
          <cell r="Q333" t="str">
            <v>Fixadores diversos</v>
          </cell>
          <cell r="R333">
            <v>145</v>
          </cell>
          <cell r="S333" t="str">
            <v>0201018041</v>
          </cell>
        </row>
        <row r="334">
          <cell r="B334">
            <v>15462410</v>
          </cell>
          <cell r="C334" t="str">
            <v>MRO1</v>
          </cell>
          <cell r="D334" t="str">
            <v>ADAPTA;895P-52-10045 / F15 DESENHO SUPEL</v>
          </cell>
          <cell r="E334" t="str">
            <v>PC</v>
          </cell>
          <cell r="F334" t="str">
            <v/>
          </cell>
          <cell r="G334" t="str">
            <v/>
          </cell>
          <cell r="H334">
            <v>2</v>
          </cell>
          <cell r="I334">
            <v>145</v>
          </cell>
          <cell r="J334">
            <v>290</v>
          </cell>
          <cell r="K334" t="str">
            <v>Norma NFN-0015</v>
          </cell>
          <cell r="L334" t="str">
            <v>NFN-0015</v>
          </cell>
          <cell r="M334" t="str">
            <v>NFN-0015</v>
          </cell>
          <cell r="N334" t="str">
            <v>Pelotização</v>
          </cell>
          <cell r="O334"/>
          <cell r="P334" t="str">
            <v>31162400</v>
          </cell>
          <cell r="Q334" t="str">
            <v>Fixadores diversos</v>
          </cell>
          <cell r="R334">
            <v>145</v>
          </cell>
          <cell r="S334" t="str">
            <v>0201037121</v>
          </cell>
        </row>
        <row r="335">
          <cell r="B335">
            <v>15212107</v>
          </cell>
          <cell r="C335" t="str">
            <v>MRO1</v>
          </cell>
          <cell r="D335" t="str">
            <v>MONITOR MOVIMENTOPMV 500-3000 220VCA</v>
          </cell>
          <cell r="E335" t="str">
            <v>PC</v>
          </cell>
          <cell r="F335" t="str">
            <v>COEL</v>
          </cell>
          <cell r="G335" t="str">
            <v>PMV 500-3000 220VCA</v>
          </cell>
          <cell r="H335">
            <v>2</v>
          </cell>
          <cell r="I335">
            <v>144.32</v>
          </cell>
          <cell r="J335">
            <v>288.64</v>
          </cell>
          <cell r="K335" t="str">
            <v>Norma NFN-0015</v>
          </cell>
          <cell r="L335" t="str">
            <v>NFN-0015</v>
          </cell>
          <cell r="M335" t="str">
            <v>NFN-0015</v>
          </cell>
          <cell r="N335" t="str">
            <v>Pelotização</v>
          </cell>
          <cell r="O335"/>
          <cell r="P335" t="str">
            <v>46171600</v>
          </cell>
          <cell r="Q335" t="str">
            <v>Equipamentos de vigilância e detecção</v>
          </cell>
          <cell r="R335">
            <v>144.32</v>
          </cell>
          <cell r="S335" t="str">
            <v>1501010021</v>
          </cell>
        </row>
        <row r="336">
          <cell r="B336">
            <v>15451864</v>
          </cell>
          <cell r="C336" t="str">
            <v>MRO1</v>
          </cell>
          <cell r="D336" t="str">
            <v>SOBREPOSTA COMPONE;DX5122301843 FURUKAWA</v>
          </cell>
          <cell r="E336" t="str">
            <v>PC</v>
          </cell>
          <cell r="F336" t="str">
            <v>NIBRASCO; FURUKAWA</v>
          </cell>
          <cell r="G336" t="str">
            <v>826E-26-10064/ 43; DX5122301843</v>
          </cell>
          <cell r="H336">
            <v>1</v>
          </cell>
          <cell r="I336">
            <v>285.13</v>
          </cell>
          <cell r="J336">
            <v>285.13</v>
          </cell>
          <cell r="K336" t="str">
            <v>Norma NFN-0015</v>
          </cell>
          <cell r="L336" t="str">
            <v>NFN-0015</v>
          </cell>
          <cell r="M336" t="str">
            <v>NFN-0015</v>
          </cell>
          <cell r="N336" t="str">
            <v>Pelotização</v>
          </cell>
          <cell r="O336"/>
          <cell r="P336" t="str">
            <v>40151700</v>
          </cell>
          <cell r="Q336" t="str">
            <v>Peças e acessórios de bombas</v>
          </cell>
          <cell r="R336">
            <v>285.13</v>
          </cell>
          <cell r="S336" t="str">
            <v>0201064011</v>
          </cell>
        </row>
        <row r="337">
          <cell r="B337">
            <v>15484151</v>
          </cell>
          <cell r="C337" t="str">
            <v>MRO1</v>
          </cell>
          <cell r="D337" t="str">
            <v>TECIDO COM;832G-70-00161/41-00042 POS 13</v>
          </cell>
          <cell r="E337" t="str">
            <v>PC</v>
          </cell>
          <cell r="F337" t="str">
            <v/>
          </cell>
          <cell r="G337" t="str">
            <v/>
          </cell>
          <cell r="H337">
            <v>2</v>
          </cell>
          <cell r="I337">
            <v>142.08000000000001</v>
          </cell>
          <cell r="J337">
            <v>284.16000000000003</v>
          </cell>
          <cell r="K337" t="str">
            <v>Norma NFN-0015</v>
          </cell>
          <cell r="L337" t="str">
            <v>NFN-0015</v>
          </cell>
          <cell r="M337" t="str">
            <v>NFN-0015</v>
          </cell>
          <cell r="N337" t="str">
            <v>Pelotização</v>
          </cell>
          <cell r="O337"/>
          <cell r="P337" t="str">
            <v>40161526</v>
          </cell>
          <cell r="Q337" t="str">
            <v>Peças e acessórios de filtros</v>
          </cell>
          <cell r="R337">
            <v>142.08000000000001</v>
          </cell>
          <cell r="S337" t="str">
            <v>0702036021</v>
          </cell>
        </row>
        <row r="338">
          <cell r="B338">
            <v>15404694</v>
          </cell>
          <cell r="C338" t="str">
            <v>MRO1</v>
          </cell>
          <cell r="D338" t="str">
            <v>GUIA COMPONE;0.3.025501 DESENHO KOBRASCO</v>
          </cell>
          <cell r="E338" t="str">
            <v>PC</v>
          </cell>
          <cell r="F338" t="str">
            <v/>
          </cell>
          <cell r="G338" t="str">
            <v/>
          </cell>
          <cell r="H338">
            <v>1</v>
          </cell>
          <cell r="I338">
            <v>283.5</v>
          </cell>
          <cell r="J338">
            <v>283.5</v>
          </cell>
          <cell r="K338" t="str">
            <v>Norma NFN-0015</v>
          </cell>
          <cell r="L338" t="str">
            <v>NFN-0015</v>
          </cell>
          <cell r="M338" t="str">
            <v>NFN-0015</v>
          </cell>
          <cell r="N338" t="str">
            <v>Pelotização</v>
          </cell>
          <cell r="O338"/>
          <cell r="P338" t="str">
            <v>31162400</v>
          </cell>
          <cell r="Q338" t="str">
            <v>Fixadores diversos</v>
          </cell>
          <cell r="R338">
            <v>283.5</v>
          </cell>
          <cell r="S338" t="str">
            <v>0201102031</v>
          </cell>
        </row>
        <row r="339">
          <cell r="B339">
            <v>15482051</v>
          </cell>
          <cell r="C339" t="str">
            <v>MRO1</v>
          </cell>
          <cell r="D339" t="str">
            <v>VALVULA GAVETA;MATERIAL DO COR;601 MIPEL</v>
          </cell>
          <cell r="E339" t="str">
            <v>PC</v>
          </cell>
          <cell r="F339" t="str">
            <v>METAL.TRIANG; DURATEX; MIPEL</v>
          </cell>
          <cell r="G339" t="str">
            <v>654A; 1502B; 601</v>
          </cell>
          <cell r="H339">
            <v>12</v>
          </cell>
          <cell r="I339">
            <v>23.516666666666666</v>
          </cell>
          <cell r="J339">
            <v>282.2</v>
          </cell>
          <cell r="K339" t="str">
            <v>Norma NFN-0015</v>
          </cell>
          <cell r="L339" t="str">
            <v>NFN-0015</v>
          </cell>
          <cell r="M339" t="str">
            <v>NFN-0015</v>
          </cell>
          <cell r="N339" t="str">
            <v>Pelotização</v>
          </cell>
          <cell r="O339"/>
          <cell r="P339" t="str">
            <v>40141660A</v>
          </cell>
          <cell r="Q339" t="str">
            <v>Válvulas</v>
          </cell>
          <cell r="R339">
            <v>23.516666666666666</v>
          </cell>
          <cell r="S339" t="str">
            <v>0202119111</v>
          </cell>
        </row>
        <row r="340">
          <cell r="B340">
            <v>15433110</v>
          </cell>
          <cell r="C340" t="str">
            <v>MRO1</v>
          </cell>
          <cell r="D340" t="str">
            <v>MANCAL ROLAMENTO FLANGE QUADRADO</v>
          </cell>
          <cell r="E340" t="str">
            <v>PC</v>
          </cell>
          <cell r="F340" t="str">
            <v>ROLMAX</v>
          </cell>
          <cell r="G340" t="str">
            <v>F-6</v>
          </cell>
          <cell r="H340">
            <v>5</v>
          </cell>
          <cell r="I340">
            <v>56.370000000000005</v>
          </cell>
          <cell r="J340">
            <v>281.85000000000002</v>
          </cell>
          <cell r="K340" t="str">
            <v>Norma NFN-0015</v>
          </cell>
          <cell r="L340" t="str">
            <v>NFN-0015</v>
          </cell>
          <cell r="M340" t="str">
            <v>NFN-0015</v>
          </cell>
          <cell r="N340" t="str">
            <v>Pelotização</v>
          </cell>
          <cell r="O340"/>
          <cell r="P340" t="str">
            <v>31171600</v>
          </cell>
          <cell r="Q340" t="str">
            <v>Mancal</v>
          </cell>
          <cell r="R340">
            <v>56.370000000000005</v>
          </cell>
          <cell r="S340" t="str">
            <v>0201081011</v>
          </cell>
        </row>
        <row r="341">
          <cell r="B341">
            <v>15227683</v>
          </cell>
          <cell r="C341" t="str">
            <v>MRO1</v>
          </cell>
          <cell r="D341" t="str">
            <v>RETENTOR NBR 38MM 48MM</v>
          </cell>
          <cell r="E341" t="str">
            <v>PC</v>
          </cell>
          <cell r="F341" t="str">
            <v>DICETTI</v>
          </cell>
          <cell r="G341" t="str">
            <v>1013586-3</v>
          </cell>
          <cell r="H341">
            <v>19</v>
          </cell>
          <cell r="I341">
            <v>14.800526315789472</v>
          </cell>
          <cell r="J341">
            <v>281.20999999999998</v>
          </cell>
          <cell r="K341" t="str">
            <v>Norma NFN-0015</v>
          </cell>
          <cell r="L341" t="str">
            <v>NFN-0015</v>
          </cell>
          <cell r="M341" t="str">
            <v>NFN-0015</v>
          </cell>
          <cell r="N341" t="str">
            <v>Pelotização</v>
          </cell>
          <cell r="O341"/>
          <cell r="P341" t="str">
            <v>31180000</v>
          </cell>
          <cell r="Q341" t="str">
            <v>Juntas e vedações</v>
          </cell>
          <cell r="R341">
            <v>14.800526315789472</v>
          </cell>
          <cell r="S341" t="str">
            <v>0201017051</v>
          </cell>
        </row>
        <row r="342">
          <cell r="B342">
            <v>15346245</v>
          </cell>
          <cell r="C342" t="str">
            <v>MRO1</v>
          </cell>
          <cell r="D342" t="str">
            <v>LUVA COMPONENTE; TIPO: PRO;129800851 KSB</v>
          </cell>
          <cell r="E342" t="str">
            <v>PC</v>
          </cell>
          <cell r="F342" t="str">
            <v>KSB</v>
          </cell>
          <cell r="G342" t="str">
            <v>129800851</v>
          </cell>
          <cell r="H342">
            <v>4</v>
          </cell>
          <cell r="I342">
            <v>70.2</v>
          </cell>
          <cell r="J342">
            <v>280.8</v>
          </cell>
          <cell r="K342" t="str">
            <v>Norma NFN-0015</v>
          </cell>
          <cell r="L342" t="str">
            <v>NFN-0015</v>
          </cell>
          <cell r="M342" t="str">
            <v>NFN-0015</v>
          </cell>
          <cell r="N342" t="str">
            <v>Pelotização</v>
          </cell>
          <cell r="O342"/>
          <cell r="P342" t="str">
            <v>31163005</v>
          </cell>
          <cell r="Q342" t="str">
            <v>Luvas de acoplamento</v>
          </cell>
          <cell r="R342">
            <v>70.2</v>
          </cell>
          <cell r="S342" t="str">
            <v>0201093031</v>
          </cell>
        </row>
        <row r="343">
          <cell r="B343">
            <v>15395270</v>
          </cell>
          <cell r="C343" t="str">
            <v>MRO1</v>
          </cell>
          <cell r="D343" t="str">
            <v>MANGUEIRA MONTADA NAO METALICA; DIAMETRO</v>
          </cell>
          <cell r="E343" t="str">
            <v>PC</v>
          </cell>
          <cell r="F343" t="str">
            <v>ERMETO</v>
          </cell>
          <cell r="G343" t="str">
            <v>MGSP-32</v>
          </cell>
          <cell r="H343">
            <v>2</v>
          </cell>
          <cell r="I343">
            <v>140.11500000000001</v>
          </cell>
          <cell r="J343">
            <v>280.23</v>
          </cell>
          <cell r="K343" t="str">
            <v>Norma NFN-0015</v>
          </cell>
          <cell r="L343" t="str">
            <v>NFN-0015</v>
          </cell>
          <cell r="M343" t="str">
            <v>NFN-0015</v>
          </cell>
          <cell r="N343" t="str">
            <v>Pelotização</v>
          </cell>
          <cell r="O343"/>
          <cell r="P343" t="str">
            <v>40142000</v>
          </cell>
          <cell r="Q343" t="str">
            <v>Mangueiras</v>
          </cell>
          <cell r="R343">
            <v>140.11500000000001</v>
          </cell>
          <cell r="S343" t="str">
            <v>0701078021</v>
          </cell>
        </row>
        <row r="344">
          <cell r="B344">
            <v>15297961</v>
          </cell>
          <cell r="C344" t="str">
            <v>MRO1</v>
          </cell>
          <cell r="D344" t="str">
            <v>CANECA COMPONENTE;;75-3170-EPP/2 TAMFELT</v>
          </cell>
          <cell r="E344" t="str">
            <v>PC</v>
          </cell>
          <cell r="F344" t="str">
            <v>TAMFELT</v>
          </cell>
          <cell r="G344" t="str">
            <v>75-3170-EPP/2</v>
          </cell>
          <cell r="H344">
            <v>6</v>
          </cell>
          <cell r="I344">
            <v>46.625</v>
          </cell>
          <cell r="J344">
            <v>279.75</v>
          </cell>
          <cell r="K344" t="str">
            <v>Norma NFN-0015</v>
          </cell>
          <cell r="L344" t="str">
            <v>NFN-0015</v>
          </cell>
          <cell r="M344" t="str">
            <v>NFN-0015</v>
          </cell>
          <cell r="N344" t="str">
            <v>Pelotização</v>
          </cell>
          <cell r="O344"/>
          <cell r="P344" t="str">
            <v>40161526</v>
          </cell>
          <cell r="Q344" t="str">
            <v>Peças e acessórios de filtros</v>
          </cell>
          <cell r="R344">
            <v>46.625</v>
          </cell>
          <cell r="S344" t="str">
            <v>0201089051</v>
          </cell>
        </row>
        <row r="345">
          <cell r="B345">
            <v>15499317</v>
          </cell>
          <cell r="C345" t="str">
            <v>MRO1</v>
          </cell>
          <cell r="D345" t="str">
            <v>PORCA</v>
          </cell>
          <cell r="E345" t="str">
            <v>PC</v>
          </cell>
          <cell r="F345" t="str">
            <v>WHITE MARTIN</v>
          </cell>
          <cell r="G345" t="str">
            <v>2510057</v>
          </cell>
          <cell r="H345">
            <v>144</v>
          </cell>
          <cell r="I345">
            <v>1.9365972222222223</v>
          </cell>
          <cell r="J345">
            <v>278.87</v>
          </cell>
          <cell r="K345" t="str">
            <v>Norma NFN-0015</v>
          </cell>
          <cell r="L345" t="str">
            <v>NFN-0015</v>
          </cell>
          <cell r="M345" t="str">
            <v>NFN-0015</v>
          </cell>
          <cell r="N345" t="str">
            <v>Pelotização</v>
          </cell>
          <cell r="O345"/>
          <cell r="P345" t="str">
            <v>31161627</v>
          </cell>
          <cell r="Q345" t="str">
            <v>Conjunto de parafusos</v>
          </cell>
          <cell r="R345">
            <v>1.9365972222222223</v>
          </cell>
          <cell r="S345" t="str">
            <v>0201121061</v>
          </cell>
        </row>
        <row r="346">
          <cell r="B346">
            <v>15440113</v>
          </cell>
          <cell r="C346" t="str">
            <v>MRO1</v>
          </cell>
          <cell r="D346" t="str">
            <v>ROTOR P/BO;DX01212006-2/F3 PEERLESS PUMP</v>
          </cell>
          <cell r="E346" t="str">
            <v>PC</v>
          </cell>
          <cell r="F346" t="str">
            <v>PEERLESS</v>
          </cell>
          <cell r="G346" t="str">
            <v>DX01212006-2/F3</v>
          </cell>
          <cell r="H346">
            <v>1</v>
          </cell>
          <cell r="I346">
            <v>278.25</v>
          </cell>
          <cell r="J346">
            <v>278.25</v>
          </cell>
          <cell r="K346" t="str">
            <v>Norma NFN-0015</v>
          </cell>
          <cell r="L346" t="str">
            <v>NFN-0015</v>
          </cell>
          <cell r="M346" t="str">
            <v>NFN-0015</v>
          </cell>
          <cell r="N346" t="str">
            <v>Pelotização</v>
          </cell>
          <cell r="O346"/>
          <cell r="P346" t="str">
            <v>40151700</v>
          </cell>
          <cell r="Q346" t="str">
            <v>Peças e acessórios de bombas</v>
          </cell>
          <cell r="R346">
            <v>278.25</v>
          </cell>
          <cell r="S346" t="str">
            <v>0201039081</v>
          </cell>
        </row>
        <row r="347">
          <cell r="B347">
            <v>15370890</v>
          </cell>
          <cell r="C347" t="str">
            <v>MRO1</v>
          </cell>
          <cell r="D347" t="str">
            <v>SERPENTINA COMPONENTE; ;DX21702010 THUNE</v>
          </cell>
          <cell r="E347" t="str">
            <v>PC</v>
          </cell>
          <cell r="F347" t="str">
            <v>K.K.K.; THUNE</v>
          </cell>
          <cell r="G347" t="str">
            <v>DX21702010; DX21702010</v>
          </cell>
          <cell r="H347">
            <v>1</v>
          </cell>
          <cell r="I347">
            <v>276.82</v>
          </cell>
          <cell r="J347">
            <v>276.82</v>
          </cell>
          <cell r="K347" t="str">
            <v>Norma NFN-0015</v>
          </cell>
          <cell r="L347" t="str">
            <v>NFN-0015</v>
          </cell>
          <cell r="M347" t="str">
            <v>NFN-0015</v>
          </cell>
          <cell r="N347" t="str">
            <v>Pelotização</v>
          </cell>
          <cell r="O347"/>
          <cell r="P347" t="str">
            <v>40101700</v>
          </cell>
          <cell r="Q347" t="str">
            <v>Equipamento e peças e acessórios de resfriamento</v>
          </cell>
          <cell r="R347">
            <v>276.82</v>
          </cell>
          <cell r="S347" t="str">
            <v>0201016051</v>
          </cell>
        </row>
        <row r="348">
          <cell r="B348">
            <v>15358356</v>
          </cell>
          <cell r="C348" t="str">
            <v>MRO1</v>
          </cell>
          <cell r="D348" t="str">
            <v>RETENTOR NBR 35MM 62MM</v>
          </cell>
          <cell r="E348" t="str">
            <v>PC</v>
          </cell>
          <cell r="F348" t="str">
            <v>EMANOEL ROCC; DICETTI; HUMBOLDT</v>
          </cell>
          <cell r="G348" t="str">
            <v>PLR90017A0033; 1014847-7; 356212</v>
          </cell>
          <cell r="H348">
            <v>6</v>
          </cell>
          <cell r="I348">
            <v>46.091666666666669</v>
          </cell>
          <cell r="J348">
            <v>276.55</v>
          </cell>
          <cell r="K348" t="str">
            <v>Norma NFN-0015</v>
          </cell>
          <cell r="L348" t="str">
            <v>NFN-0015</v>
          </cell>
          <cell r="M348" t="str">
            <v>NFN-0015</v>
          </cell>
          <cell r="N348" t="str">
            <v>Pelotização</v>
          </cell>
          <cell r="O348"/>
          <cell r="P348" t="str">
            <v>31180000</v>
          </cell>
          <cell r="Q348" t="str">
            <v>Juntas e vedações</v>
          </cell>
          <cell r="R348">
            <v>46.091666666666669</v>
          </cell>
          <cell r="S348" t="str">
            <v>0201076021</v>
          </cell>
        </row>
        <row r="349">
          <cell r="B349">
            <v>15456645</v>
          </cell>
          <cell r="C349" t="str">
            <v>MRO1</v>
          </cell>
          <cell r="D349" t="str">
            <v>EIXO P/CACAMBA;APLIC;0.3.025584 ISOMONTE</v>
          </cell>
          <cell r="E349" t="str">
            <v>PC</v>
          </cell>
          <cell r="F349" t="str">
            <v>ISOMONTE</v>
          </cell>
          <cell r="G349" t="str">
            <v>0.3.025584</v>
          </cell>
          <cell r="H349">
            <v>1</v>
          </cell>
          <cell r="I349">
            <v>276.08999999999997</v>
          </cell>
          <cell r="J349">
            <v>276.08999999999997</v>
          </cell>
          <cell r="K349" t="str">
            <v>Norma NFN-0015</v>
          </cell>
          <cell r="L349" t="str">
            <v>NFN-0015</v>
          </cell>
          <cell r="M349" t="str">
            <v>NFN-0015</v>
          </cell>
          <cell r="N349" t="str">
            <v>Pelotização</v>
          </cell>
          <cell r="O349"/>
          <cell r="P349" t="str">
            <v>26111508</v>
          </cell>
          <cell r="Q349" t="str">
            <v>Transmissores de força mecânica</v>
          </cell>
          <cell r="R349">
            <v>276.08999999999997</v>
          </cell>
          <cell r="S349" t="str">
            <v>0701081011</v>
          </cell>
        </row>
        <row r="350">
          <cell r="B350">
            <v>15315449</v>
          </cell>
          <cell r="C350" t="str">
            <v>MRO1</v>
          </cell>
          <cell r="D350" t="str">
            <v>EIXO P/REDUTOR;TIPO ;K40061-6100 FLENDER</v>
          </cell>
          <cell r="E350" t="str">
            <v>PC</v>
          </cell>
          <cell r="F350" t="str">
            <v>FLENDER; WOODBROOK DR; WDS</v>
          </cell>
          <cell r="G350" t="str">
            <v>K40061-6100; .; .</v>
          </cell>
          <cell r="H350">
            <v>1</v>
          </cell>
          <cell r="I350">
            <v>275.91000000000003</v>
          </cell>
          <cell r="J350">
            <v>275.91000000000003</v>
          </cell>
          <cell r="K350" t="str">
            <v>Norma NFN-0015</v>
          </cell>
          <cell r="L350" t="str">
            <v>NFN-0015</v>
          </cell>
          <cell r="M350" t="str">
            <v>NFN-0015</v>
          </cell>
          <cell r="N350" t="str">
            <v>Pelotização</v>
          </cell>
          <cell r="O350"/>
          <cell r="P350" t="str">
            <v>26111508</v>
          </cell>
          <cell r="Q350" t="str">
            <v>Transmissores de força mecânica</v>
          </cell>
          <cell r="R350">
            <v>275.91000000000003</v>
          </cell>
          <cell r="S350" t="str">
            <v>0701074021</v>
          </cell>
        </row>
        <row r="351">
          <cell r="B351">
            <v>15315485</v>
          </cell>
          <cell r="C351" t="str">
            <v>MRO1</v>
          </cell>
          <cell r="D351" t="str">
            <v>EIXO P/REDUTOR;APLIC;K40061-6300 FLENDER</v>
          </cell>
          <cell r="E351" t="str">
            <v>PC</v>
          </cell>
          <cell r="F351" t="str">
            <v>FLENDER; WOODBROOK DR; WDS</v>
          </cell>
          <cell r="G351" t="str">
            <v>K40061-6300; .; .</v>
          </cell>
          <cell r="H351">
            <v>1</v>
          </cell>
          <cell r="I351">
            <v>275.91000000000003</v>
          </cell>
          <cell r="J351">
            <v>275.91000000000003</v>
          </cell>
          <cell r="K351" t="str">
            <v>Norma NFN-0015</v>
          </cell>
          <cell r="L351" t="str">
            <v>NFN-0015</v>
          </cell>
          <cell r="M351" t="str">
            <v>NFN-0015</v>
          </cell>
          <cell r="N351" t="str">
            <v>Pelotização</v>
          </cell>
          <cell r="O351"/>
          <cell r="P351" t="str">
            <v>26111508</v>
          </cell>
          <cell r="Q351" t="str">
            <v>Transmissores de força mecânica</v>
          </cell>
          <cell r="R351">
            <v>275.91000000000003</v>
          </cell>
          <cell r="S351" t="str">
            <v>0101070061</v>
          </cell>
        </row>
        <row r="352">
          <cell r="B352">
            <v>15365915</v>
          </cell>
          <cell r="C352" t="str">
            <v>MRO1</v>
          </cell>
          <cell r="D352" t="str">
            <v>ROLAM ROL CIL NU 319 NSK</v>
          </cell>
          <cell r="E352" t="str">
            <v>PC</v>
          </cell>
          <cell r="F352" t="str">
            <v>K.K.K.; K.K.K.; TIMKEN</v>
          </cell>
          <cell r="G352" t="str">
            <v>DX2190702416FL1; DX1190705314FL1; .</v>
          </cell>
          <cell r="H352">
            <v>1</v>
          </cell>
          <cell r="I352">
            <v>274.97000000000003</v>
          </cell>
          <cell r="J352">
            <v>274.97000000000003</v>
          </cell>
          <cell r="K352" t="str">
            <v>Norma NFN-0015</v>
          </cell>
          <cell r="L352" t="str">
            <v>NFN-0015</v>
          </cell>
          <cell r="M352" t="str">
            <v>NFN-0015</v>
          </cell>
          <cell r="N352" t="str">
            <v>Pelotização</v>
          </cell>
          <cell r="O352"/>
          <cell r="P352" t="str">
            <v>31171500</v>
          </cell>
          <cell r="Q352" t="str">
            <v>Rolamentos</v>
          </cell>
          <cell r="R352">
            <v>274.97000000000003</v>
          </cell>
          <cell r="S352" t="str">
            <v>0202111141</v>
          </cell>
        </row>
        <row r="353">
          <cell r="B353">
            <v>15241538</v>
          </cell>
          <cell r="C353" t="str">
            <v>MRO1</v>
          </cell>
          <cell r="D353" t="str">
            <v>COPO WP4L84-L WEIR</v>
          </cell>
          <cell r="E353" t="str">
            <v>PC</v>
          </cell>
          <cell r="F353" t="str">
            <v>WEIR</v>
          </cell>
          <cell r="G353" t="str">
            <v>WP4L84-L</v>
          </cell>
          <cell r="H353">
            <v>3</v>
          </cell>
          <cell r="I353">
            <v>91.063333333333333</v>
          </cell>
          <cell r="J353">
            <v>273.19</v>
          </cell>
          <cell r="K353" t="str">
            <v>Norma NFN-0015</v>
          </cell>
          <cell r="L353" t="str">
            <v>NFN-0015</v>
          </cell>
          <cell r="M353" t="str">
            <v>NFN-0015</v>
          </cell>
          <cell r="N353" t="str">
            <v>Pelotização</v>
          </cell>
          <cell r="O353"/>
          <cell r="P353" t="str">
            <v>40151700</v>
          </cell>
          <cell r="Q353" t="str">
            <v>Peças e acessórios de bombas</v>
          </cell>
          <cell r="R353">
            <v>91.063333333333333</v>
          </cell>
          <cell r="S353" t="str">
            <v>0201026091</v>
          </cell>
        </row>
        <row r="354">
          <cell r="B354">
            <v>15355105</v>
          </cell>
          <cell r="C354" t="str">
            <v>MRO1</v>
          </cell>
          <cell r="D354" t="str">
            <v>GAXETA 2043 7/16POL TEADIT</v>
          </cell>
          <cell r="E354" t="str">
            <v>KG</v>
          </cell>
          <cell r="F354" t="str">
            <v>GORE; TEADIT; SOTEQUI</v>
          </cell>
          <cell r="G354" t="str">
            <v>.; 2043 7/16POL; .</v>
          </cell>
          <cell r="H354">
            <v>2</v>
          </cell>
          <cell r="I354">
            <v>136.36000000000001</v>
          </cell>
          <cell r="J354">
            <v>272.72000000000003</v>
          </cell>
          <cell r="K354" t="str">
            <v>Norma NFN-0015</v>
          </cell>
          <cell r="L354" t="str">
            <v>NFN-0015</v>
          </cell>
          <cell r="M354" t="str">
            <v>NFN-0015</v>
          </cell>
          <cell r="N354" t="str">
            <v>Pelotização</v>
          </cell>
          <cell r="O354"/>
          <cell r="P354" t="str">
            <v>31180000</v>
          </cell>
          <cell r="Q354" t="str">
            <v>Juntas e vedações</v>
          </cell>
          <cell r="R354">
            <v>136.36000000000001</v>
          </cell>
          <cell r="S354" t="str">
            <v>0202071091</v>
          </cell>
        </row>
        <row r="355">
          <cell r="B355">
            <v>15318989</v>
          </cell>
          <cell r="C355" t="str">
            <v>MRO1</v>
          </cell>
          <cell r="D355" t="str">
            <v>EIXO COMPONENTE; TIP;15105/15113-5E6 SEW</v>
          </cell>
          <cell r="E355" t="str">
            <v>JG</v>
          </cell>
          <cell r="F355" t="str">
            <v>SEW</v>
          </cell>
          <cell r="G355" t="str">
            <v>15105/15113-5E6</v>
          </cell>
          <cell r="H355">
            <v>1</v>
          </cell>
          <cell r="I355">
            <v>272.3</v>
          </cell>
          <cell r="J355">
            <v>272.3</v>
          </cell>
          <cell r="K355" t="str">
            <v>Norma NFN-0015</v>
          </cell>
          <cell r="L355" t="str">
            <v>NFN-0015</v>
          </cell>
          <cell r="M355" t="str">
            <v>NFN-0015</v>
          </cell>
          <cell r="N355" t="str">
            <v>Pelotização</v>
          </cell>
          <cell r="O355"/>
          <cell r="P355" t="str">
            <v>26111508</v>
          </cell>
          <cell r="Q355" t="str">
            <v>Transmissores de força mecânica</v>
          </cell>
          <cell r="R355">
            <v>272.3</v>
          </cell>
          <cell r="S355" t="str">
            <v>0201055131</v>
          </cell>
        </row>
        <row r="356">
          <cell r="B356">
            <v>15334438</v>
          </cell>
          <cell r="C356" t="str">
            <v>MRO1</v>
          </cell>
          <cell r="D356" t="str">
            <v>SAPATA COMPONENTE;232111 BANDO MACHINERY</v>
          </cell>
          <cell r="E356" t="str">
            <v>PC</v>
          </cell>
          <cell r="F356" t="str">
            <v>BANDO MACHIN</v>
          </cell>
          <cell r="G356" t="str">
            <v>232111</v>
          </cell>
          <cell r="H356">
            <v>6</v>
          </cell>
          <cell r="I356">
            <v>45.06</v>
          </cell>
          <cell r="J356">
            <v>270.36</v>
          </cell>
          <cell r="K356" t="str">
            <v>Norma NFN-0015</v>
          </cell>
          <cell r="L356" t="str">
            <v>NFN-0015</v>
          </cell>
          <cell r="M356" t="str">
            <v>NFN-0015</v>
          </cell>
          <cell r="N356" t="str">
            <v>Pelotização</v>
          </cell>
          <cell r="O356"/>
          <cell r="P356" t="str">
            <v>26112100</v>
          </cell>
          <cell r="Q356" t="str">
            <v>Sistemas de freios industriais</v>
          </cell>
          <cell r="R356">
            <v>45.06</v>
          </cell>
          <cell r="S356" t="str">
            <v>0201088031</v>
          </cell>
        </row>
        <row r="357">
          <cell r="B357">
            <v>15458591</v>
          </cell>
          <cell r="C357" t="str">
            <v>MRO1</v>
          </cell>
          <cell r="D357" t="str">
            <v>ELEMENTO FILT FLUID</v>
          </cell>
          <cell r="E357" t="str">
            <v>PC</v>
          </cell>
          <cell r="F357" t="str">
            <v>INTERTECH; INTERTECH</v>
          </cell>
          <cell r="G357" t="str">
            <v>AP-200-E; AP200E</v>
          </cell>
          <cell r="H357">
            <v>20</v>
          </cell>
          <cell r="I357">
            <v>13.459999999999999</v>
          </cell>
          <cell r="J357">
            <v>269.2</v>
          </cell>
          <cell r="K357" t="str">
            <v>Norma NFN-0015</v>
          </cell>
          <cell r="L357" t="str">
            <v>NFN-0015</v>
          </cell>
          <cell r="M357" t="str">
            <v>NFN-0015</v>
          </cell>
          <cell r="N357" t="str">
            <v>Pelotização</v>
          </cell>
          <cell r="O357"/>
          <cell r="P357" t="str">
            <v>40161526</v>
          </cell>
          <cell r="Q357" t="str">
            <v>Peças e acessórios de filtros</v>
          </cell>
          <cell r="R357">
            <v>13.459999999999999</v>
          </cell>
          <cell r="S357" t="str">
            <v>0202115091</v>
          </cell>
        </row>
        <row r="358">
          <cell r="B358">
            <v>15226018</v>
          </cell>
          <cell r="C358" t="str">
            <v>MRO1</v>
          </cell>
          <cell r="D358" t="str">
            <v>EIXO COMPONENTE; TIPO: SAIDA;1013467 SEW</v>
          </cell>
          <cell r="E358" t="str">
            <v>PC</v>
          </cell>
          <cell r="F358" t="str">
            <v>SEW BRASIL; SEW</v>
          </cell>
          <cell r="G358" t="str">
            <v>1013467; 1013467</v>
          </cell>
          <cell r="H358">
            <v>1</v>
          </cell>
          <cell r="I358">
            <v>267.42</v>
          </cell>
          <cell r="J358">
            <v>267.42</v>
          </cell>
          <cell r="K358" t="str">
            <v>Norma NFN-0015</v>
          </cell>
          <cell r="L358" t="str">
            <v>NFN-0015</v>
          </cell>
          <cell r="M358" t="str">
            <v>NFN-0015</v>
          </cell>
          <cell r="N358" t="str">
            <v>Pelotização</v>
          </cell>
          <cell r="O358"/>
          <cell r="P358" t="str">
            <v>26111508</v>
          </cell>
          <cell r="Q358" t="str">
            <v>Transmissores de força mecânica</v>
          </cell>
          <cell r="R358">
            <v>267.42</v>
          </cell>
          <cell r="S358" t="str">
            <v>0201034151</v>
          </cell>
        </row>
        <row r="359">
          <cell r="B359">
            <v>15214064</v>
          </cell>
          <cell r="C359" t="str">
            <v>MRO1</v>
          </cell>
          <cell r="D359" t="str">
            <v>ANEL O 0663 2106-18 ATLAS COPCO</v>
          </cell>
          <cell r="E359" t="str">
            <v>PC</v>
          </cell>
          <cell r="F359" t="str">
            <v>ATLAS COPCO</v>
          </cell>
          <cell r="G359" t="str">
            <v>0663 2106-18</v>
          </cell>
          <cell r="H359">
            <v>10</v>
          </cell>
          <cell r="I359">
            <v>26.727999999999998</v>
          </cell>
          <cell r="J359">
            <v>267.27999999999997</v>
          </cell>
          <cell r="K359" t="str">
            <v>Norma NFN-0015</v>
          </cell>
          <cell r="L359" t="str">
            <v>NFN-0015</v>
          </cell>
          <cell r="M359" t="str">
            <v>NFN-0015</v>
          </cell>
          <cell r="N359" t="str">
            <v>Pelotização</v>
          </cell>
          <cell r="O359"/>
          <cell r="P359" t="str">
            <v>31180000</v>
          </cell>
          <cell r="Q359" t="str">
            <v>Juntas e vedações</v>
          </cell>
          <cell r="R359">
            <v>26.727999999999998</v>
          </cell>
          <cell r="S359" t="str">
            <v>0201068031</v>
          </cell>
        </row>
        <row r="360">
          <cell r="B360">
            <v>15397123</v>
          </cell>
          <cell r="C360" t="str">
            <v>MRO1</v>
          </cell>
          <cell r="D360" t="str">
            <v>MANGUEIRA MONTADA NAO METALICA; DIAMETRO</v>
          </cell>
          <cell r="E360" t="str">
            <v>PC</v>
          </cell>
          <cell r="F360" t="str">
            <v>ERMETO</v>
          </cell>
          <cell r="G360" t="str">
            <v>MAPAT-8</v>
          </cell>
          <cell r="H360">
            <v>5</v>
          </cell>
          <cell r="I360">
            <v>53.25</v>
          </cell>
          <cell r="J360">
            <v>266.25</v>
          </cell>
          <cell r="K360" t="str">
            <v>Norma NFN-0015</v>
          </cell>
          <cell r="L360" t="str">
            <v>NFN-0015</v>
          </cell>
          <cell r="M360" t="str">
            <v>NFN-0015</v>
          </cell>
          <cell r="N360" t="str">
            <v>Pelotização</v>
          </cell>
          <cell r="O360"/>
          <cell r="P360" t="str">
            <v>40142000</v>
          </cell>
          <cell r="Q360" t="str">
            <v>Mangueiras</v>
          </cell>
          <cell r="R360">
            <v>53.25</v>
          </cell>
          <cell r="S360" t="str">
            <v>0703055021</v>
          </cell>
        </row>
        <row r="361">
          <cell r="B361">
            <v>15395291</v>
          </cell>
          <cell r="C361" t="str">
            <v>MRO1</v>
          </cell>
          <cell r="D361" t="str">
            <v>ROLAMENTO 22314 E1 XL S TVPB FAG</v>
          </cell>
          <cell r="E361" t="str">
            <v>PC</v>
          </cell>
          <cell r="F361" t="str">
            <v>FAG; ADARO; POHLIG HECKE</v>
          </cell>
          <cell r="G361" t="str">
            <v>22314 E1 XL S TVPB; Y2630028; 356539828</v>
          </cell>
          <cell r="H361">
            <v>1</v>
          </cell>
          <cell r="I361">
            <v>266.24</v>
          </cell>
          <cell r="J361">
            <v>266.24</v>
          </cell>
          <cell r="K361" t="str">
            <v>Norma NFN-0015</v>
          </cell>
          <cell r="L361" t="str">
            <v>NFN-0015</v>
          </cell>
          <cell r="M361" t="str">
            <v>NFN-0015</v>
          </cell>
          <cell r="N361" t="str">
            <v>Pelotização</v>
          </cell>
          <cell r="O361"/>
          <cell r="P361" t="str">
            <v>31171500</v>
          </cell>
          <cell r="Q361" t="str">
            <v>Rolamentos</v>
          </cell>
          <cell r="R361">
            <v>266.24</v>
          </cell>
          <cell r="S361" t="str">
            <v>0202109061</v>
          </cell>
        </row>
        <row r="362">
          <cell r="B362">
            <v>15312292</v>
          </cell>
          <cell r="C362" t="str">
            <v>MRO1</v>
          </cell>
          <cell r="D362" t="str">
            <v>ENGRENAGEM P/TAL;DX50827016-28 MEIDENSHA</v>
          </cell>
          <cell r="E362" t="str">
            <v>PC</v>
          </cell>
          <cell r="F362" t="str">
            <v>MEIDENSHA</v>
          </cell>
          <cell r="G362" t="str">
            <v>DX50827016-28</v>
          </cell>
          <cell r="H362">
            <v>2</v>
          </cell>
          <cell r="I362">
            <v>132.79</v>
          </cell>
          <cell r="J362">
            <v>265.58</v>
          </cell>
          <cell r="K362" t="str">
            <v>Norma NFN-0015</v>
          </cell>
          <cell r="L362" t="str">
            <v>NFN-0015</v>
          </cell>
          <cell r="M362" t="str">
            <v>NFN-0015</v>
          </cell>
          <cell r="N362" t="str">
            <v>Pelotização</v>
          </cell>
          <cell r="O362"/>
          <cell r="P362" t="str">
            <v>26111524</v>
          </cell>
          <cell r="Q362" t="str">
            <v>Unidades de engrenagem</v>
          </cell>
          <cell r="R362">
            <v>132.79</v>
          </cell>
          <cell r="S362" t="str">
            <v>0701132021</v>
          </cell>
        </row>
        <row r="363">
          <cell r="B363">
            <v>15462252</v>
          </cell>
          <cell r="C363" t="str">
            <v>MRO1</v>
          </cell>
          <cell r="D363" t="str">
            <v>BUCHA COMPONENTE;;800P-55-10016-22 SUPEL</v>
          </cell>
          <cell r="E363" t="str">
            <v>PC</v>
          </cell>
          <cell r="F363" t="str">
            <v/>
          </cell>
          <cell r="G363" t="str">
            <v/>
          </cell>
          <cell r="H363">
            <v>1</v>
          </cell>
          <cell r="I363">
            <v>264.98</v>
          </cell>
          <cell r="J363">
            <v>264.98</v>
          </cell>
          <cell r="K363" t="str">
            <v>Norma NFN-0015</v>
          </cell>
          <cell r="L363" t="str">
            <v>NFN-0015</v>
          </cell>
          <cell r="M363" t="str">
            <v>NFN-0015</v>
          </cell>
          <cell r="N363" t="str">
            <v>Pelotização</v>
          </cell>
          <cell r="O363"/>
          <cell r="P363" t="str">
            <v>31162400</v>
          </cell>
          <cell r="Q363" t="str">
            <v>Fixadores diversos</v>
          </cell>
          <cell r="R363">
            <v>264.98</v>
          </cell>
          <cell r="S363" t="str">
            <v>5501038011</v>
          </cell>
        </row>
        <row r="364">
          <cell r="B364">
            <v>15381328</v>
          </cell>
          <cell r="C364" t="str">
            <v>MRO1</v>
          </cell>
          <cell r="D364" t="str">
            <v>ROLAMENTO ROLO CILINDRICO;NUMERO DE CARR</v>
          </cell>
          <cell r="E364" t="str">
            <v>PC</v>
          </cell>
          <cell r="F364" t="str">
            <v>SKF</v>
          </cell>
          <cell r="G364" t="str">
            <v>NUP424M</v>
          </cell>
          <cell r="H364">
            <v>1</v>
          </cell>
          <cell r="I364">
            <v>263.81</v>
          </cell>
          <cell r="J364">
            <v>263.81</v>
          </cell>
          <cell r="K364" t="str">
            <v>Norma NFN-0015</v>
          </cell>
          <cell r="L364" t="str">
            <v>NFN-0015</v>
          </cell>
          <cell r="M364" t="str">
            <v>NFN-0015</v>
          </cell>
          <cell r="N364" t="str">
            <v>Pelotização</v>
          </cell>
          <cell r="O364"/>
          <cell r="P364" t="str">
            <v>31171500</v>
          </cell>
          <cell r="Q364" t="str">
            <v>Rolamentos</v>
          </cell>
          <cell r="R364">
            <v>263.81</v>
          </cell>
          <cell r="S364" t="str">
            <v>0202121111</v>
          </cell>
        </row>
        <row r="365">
          <cell r="B365">
            <v>15361904</v>
          </cell>
          <cell r="C365" t="str">
            <v>MRO1</v>
          </cell>
          <cell r="D365" t="str">
            <v>ROLAMENTO ESF 3305 A SKF</v>
          </cell>
          <cell r="E365" t="str">
            <v>PC</v>
          </cell>
          <cell r="F365" t="str">
            <v>GENERAL ELEC; SKF; TIMKEN</v>
          </cell>
          <cell r="G365" t="str">
            <v>A673006AA305; 3305 A; .</v>
          </cell>
          <cell r="H365">
            <v>5</v>
          </cell>
          <cell r="I365">
            <v>52.601999999999997</v>
          </cell>
          <cell r="J365">
            <v>263.01</v>
          </cell>
          <cell r="K365" t="str">
            <v>Norma NFN-0015</v>
          </cell>
          <cell r="L365" t="str">
            <v>NFN-0015</v>
          </cell>
          <cell r="M365" t="str">
            <v>NFN-0015</v>
          </cell>
          <cell r="N365" t="str">
            <v>Pelotização</v>
          </cell>
          <cell r="O365"/>
          <cell r="P365" t="str">
            <v>31171500</v>
          </cell>
          <cell r="Q365" t="str">
            <v>Rolamentos</v>
          </cell>
          <cell r="R365">
            <v>52.601999999999997</v>
          </cell>
          <cell r="S365" t="str">
            <v>0202117081</v>
          </cell>
        </row>
        <row r="366">
          <cell r="B366">
            <v>15384396</v>
          </cell>
          <cell r="C366" t="str">
            <v>MRO1</v>
          </cell>
          <cell r="D366" t="str">
            <v>CHAPA COMPO;850B-27-10129/ ITEM2.1 SUPEL</v>
          </cell>
          <cell r="E366" t="str">
            <v>PC</v>
          </cell>
          <cell r="F366" t="str">
            <v/>
          </cell>
          <cell r="G366" t="str">
            <v/>
          </cell>
          <cell r="H366">
            <v>8</v>
          </cell>
          <cell r="I366">
            <v>32.842500000000001</v>
          </cell>
          <cell r="J366">
            <v>262.74</v>
          </cell>
          <cell r="K366" t="str">
            <v>Norma NFN-0015</v>
          </cell>
          <cell r="L366" t="str">
            <v>NFN-0015</v>
          </cell>
          <cell r="M366" t="str">
            <v>NFN-0015</v>
          </cell>
          <cell r="N366" t="str">
            <v>Pelotização</v>
          </cell>
          <cell r="O366"/>
          <cell r="P366" t="str">
            <v>30102200</v>
          </cell>
          <cell r="Q366" t="str">
            <v>Chapas</v>
          </cell>
          <cell r="R366">
            <v>32.842500000000001</v>
          </cell>
          <cell r="S366" t="str">
            <v>0701041041</v>
          </cell>
        </row>
        <row r="367">
          <cell r="B367">
            <v>15469115</v>
          </cell>
          <cell r="C367" t="str">
            <v>MRO1</v>
          </cell>
          <cell r="D367" t="str">
            <v>BUCHA COMPONENTE;;800P-55-10016-67 SUPEL</v>
          </cell>
          <cell r="E367" t="str">
            <v>PC</v>
          </cell>
          <cell r="F367" t="str">
            <v/>
          </cell>
          <cell r="G367" t="str">
            <v/>
          </cell>
          <cell r="H367">
            <v>1</v>
          </cell>
          <cell r="I367">
            <v>262.5</v>
          </cell>
          <cell r="J367">
            <v>262.5</v>
          </cell>
          <cell r="K367" t="str">
            <v>Norma NFN-0015</v>
          </cell>
          <cell r="L367" t="str">
            <v>NFN-0015</v>
          </cell>
          <cell r="M367" t="str">
            <v>NFN-0015</v>
          </cell>
          <cell r="N367" t="str">
            <v>Pelotização</v>
          </cell>
          <cell r="O367"/>
          <cell r="P367" t="str">
            <v>31162400</v>
          </cell>
          <cell r="Q367" t="str">
            <v>Fixadores diversos</v>
          </cell>
          <cell r="R367">
            <v>262.5</v>
          </cell>
          <cell r="S367" t="str">
            <v>0201069121</v>
          </cell>
        </row>
        <row r="368">
          <cell r="B368">
            <v>15364293</v>
          </cell>
          <cell r="C368" t="str">
            <v>MRO1</v>
          </cell>
          <cell r="D368" t="str">
            <v>CHAPA DESG DIR 850A-13-10064 IT.12 DESEN</v>
          </cell>
          <cell r="E368" t="str">
            <v>PC</v>
          </cell>
          <cell r="F368" t="str">
            <v/>
          </cell>
          <cell r="G368" t="str">
            <v/>
          </cell>
          <cell r="H368">
            <v>102</v>
          </cell>
          <cell r="I368">
            <v>130.33921568627451</v>
          </cell>
          <cell r="J368">
            <v>13294.6</v>
          </cell>
          <cell r="K368" t="str">
            <v>Norma NFN-0015</v>
          </cell>
          <cell r="L368" t="str">
            <v>NFN-0015</v>
          </cell>
          <cell r="M368" t="str">
            <v>NFN-0015</v>
          </cell>
          <cell r="N368" t="str">
            <v>Pelotização</v>
          </cell>
          <cell r="O368"/>
          <cell r="P368" t="str">
            <v>30102200</v>
          </cell>
          <cell r="Q368" t="str">
            <v>Chapas</v>
          </cell>
          <cell r="R368">
            <v>130.33921568627451</v>
          </cell>
          <cell r="S368" t="str">
            <v>0701014021</v>
          </cell>
        </row>
        <row r="369">
          <cell r="B369">
            <v>15236126</v>
          </cell>
          <cell r="C369" t="str">
            <v>MRO1</v>
          </cell>
          <cell r="D369" t="str">
            <v>SUPORTE COMPONE;100AEML-BEL/110 BRASFELT</v>
          </cell>
          <cell r="E369" t="str">
            <v>PC</v>
          </cell>
          <cell r="F369" t="str">
            <v>BRASFELT</v>
          </cell>
          <cell r="G369" t="str">
            <v>100AEML-BEL/110</v>
          </cell>
          <cell r="H369">
            <v>2</v>
          </cell>
          <cell r="I369">
            <v>130.30000000000001</v>
          </cell>
          <cell r="J369">
            <v>260.60000000000002</v>
          </cell>
          <cell r="K369" t="str">
            <v>Norma NFN-0015</v>
          </cell>
          <cell r="L369" t="str">
            <v>NFN-0015</v>
          </cell>
          <cell r="M369" t="str">
            <v>NFN-0015</v>
          </cell>
          <cell r="N369" t="str">
            <v>Pelotização</v>
          </cell>
          <cell r="O369"/>
          <cell r="P369" t="str">
            <v>31162400</v>
          </cell>
          <cell r="Q369" t="str">
            <v>Fixadores diversos</v>
          </cell>
          <cell r="R369">
            <v>130.30000000000001</v>
          </cell>
          <cell r="S369" t="str">
            <v>0201047101</v>
          </cell>
        </row>
        <row r="370">
          <cell r="B370">
            <v>15251804</v>
          </cell>
          <cell r="C370" t="str">
            <v>MRO1</v>
          </cell>
          <cell r="D370" t="str">
            <v>CURVA LEITO P/CABO PESAD ESP 100MM 30GR</v>
          </cell>
          <cell r="E370" t="str">
            <v>PC</v>
          </cell>
          <cell r="F370" t="str">
            <v>STOCK PERFIL</v>
          </cell>
          <cell r="G370" t="str">
            <v>ST 0341 400MM</v>
          </cell>
          <cell r="H370">
            <v>22</v>
          </cell>
          <cell r="I370">
            <v>11.82</v>
          </cell>
          <cell r="J370">
            <v>260.04000000000002</v>
          </cell>
          <cell r="K370" t="str">
            <v>Norma NFN-0015</v>
          </cell>
          <cell r="L370" t="str">
            <v>NFN-0015</v>
          </cell>
          <cell r="M370" t="str">
            <v>NFN-0015</v>
          </cell>
          <cell r="N370" t="str">
            <v>Pelotização</v>
          </cell>
          <cell r="O370"/>
          <cell r="P370" t="str">
            <v>39131704</v>
          </cell>
          <cell r="Q370" t="str">
            <v>Calha de cabo</v>
          </cell>
          <cell r="R370">
            <v>11.82</v>
          </cell>
          <cell r="S370" t="str">
            <v>1304002011</v>
          </cell>
        </row>
        <row r="371">
          <cell r="B371">
            <v>15322975</v>
          </cell>
          <cell r="C371" t="str">
            <v>MRO1</v>
          </cell>
          <cell r="D371" t="str">
            <v>TOMADA SOBREPOR BLOQUEIO MECANICO; CORRE</v>
          </cell>
          <cell r="E371" t="str">
            <v>PC</v>
          </cell>
          <cell r="F371" t="str">
            <v>STECK</v>
          </cell>
          <cell r="G371" t="str">
            <v>S-4006/D</v>
          </cell>
          <cell r="H371">
            <v>1</v>
          </cell>
          <cell r="I371">
            <v>258.70999999999998</v>
          </cell>
          <cell r="J371">
            <v>258.70999999999998</v>
          </cell>
          <cell r="K371" t="str">
            <v>Norma NFN-0015</v>
          </cell>
          <cell r="L371" t="str">
            <v>NFN-0015</v>
          </cell>
          <cell r="M371" t="str">
            <v>NFN-0015</v>
          </cell>
          <cell r="N371" t="str">
            <v>Pelotização</v>
          </cell>
          <cell r="O371"/>
          <cell r="P371" t="str">
            <v>39121732A</v>
          </cell>
          <cell r="Q371" t="str">
            <v>Material elétrico</v>
          </cell>
          <cell r="R371">
            <v>258.70999999999998</v>
          </cell>
          <cell r="S371" t="str">
            <v>0201020041</v>
          </cell>
        </row>
        <row r="372">
          <cell r="B372">
            <v>15390363</v>
          </cell>
          <cell r="C372" t="str">
            <v>MRO1</v>
          </cell>
          <cell r="D372" t="str">
            <v>RETENTOR</v>
          </cell>
          <cell r="E372" t="str">
            <v>PC</v>
          </cell>
          <cell r="F372" t="str">
            <v>JOSE MURILIA</v>
          </cell>
          <cell r="G372" t="str">
            <v>12070</v>
          </cell>
          <cell r="H372">
            <v>149</v>
          </cell>
          <cell r="I372">
            <v>1.7345637583892617</v>
          </cell>
          <cell r="J372">
            <v>258.45</v>
          </cell>
          <cell r="K372" t="str">
            <v>Norma NFN-0015</v>
          </cell>
          <cell r="L372" t="str">
            <v>NFN-0015</v>
          </cell>
          <cell r="M372" t="str">
            <v>NFN-0015</v>
          </cell>
          <cell r="N372" t="str">
            <v>Pelotização</v>
          </cell>
          <cell r="O372"/>
          <cell r="P372" t="str">
            <v>31180000</v>
          </cell>
          <cell r="Q372" t="str">
            <v>Juntas e vedações</v>
          </cell>
          <cell r="R372">
            <v>1.7345637583892617</v>
          </cell>
          <cell r="S372" t="str">
            <v>0201086031</v>
          </cell>
        </row>
        <row r="373">
          <cell r="B373">
            <v>15308461</v>
          </cell>
          <cell r="C373" t="str">
            <v>MRO1</v>
          </cell>
          <cell r="D373" t="str">
            <v>ROLAMENTO P/MOTOREDUTOR;APLICACAO MOTORE</v>
          </cell>
          <cell r="E373" t="str">
            <v>PC</v>
          </cell>
          <cell r="F373" t="str">
            <v>SUMITOMO CYC</v>
          </cell>
          <cell r="G373" t="str">
            <v>65UZS88</v>
          </cell>
          <cell r="H373">
            <v>1</v>
          </cell>
          <cell r="I373">
            <v>257.56</v>
          </cell>
          <cell r="J373">
            <v>257.56</v>
          </cell>
          <cell r="K373" t="str">
            <v>Norma NFN-0015</v>
          </cell>
          <cell r="L373" t="str">
            <v>NFN-0015</v>
          </cell>
          <cell r="M373" t="str">
            <v>NFN-0015</v>
          </cell>
          <cell r="N373" t="str">
            <v>Pelotização</v>
          </cell>
          <cell r="O373"/>
          <cell r="P373" t="str">
            <v>31171500</v>
          </cell>
          <cell r="Q373" t="str">
            <v>Rolamentos</v>
          </cell>
          <cell r="R373">
            <v>257.56</v>
          </cell>
          <cell r="S373" t="str">
            <v>0202105041</v>
          </cell>
        </row>
        <row r="374">
          <cell r="B374">
            <v>15234681</v>
          </cell>
          <cell r="C374" t="str">
            <v>MRO1</v>
          </cell>
          <cell r="D374" t="str">
            <v>ELEMENTO FILT FLUID</v>
          </cell>
          <cell r="E374" t="str">
            <v>PC</v>
          </cell>
          <cell r="F374" t="str">
            <v>CORTOSA</v>
          </cell>
          <cell r="G374" t="str">
            <v>P0540016-00074</v>
          </cell>
          <cell r="H374">
            <v>3</v>
          </cell>
          <cell r="I374">
            <v>85.813333333333333</v>
          </cell>
          <cell r="J374">
            <v>257.44</v>
          </cell>
          <cell r="K374" t="str">
            <v>Norma NFN-0015</v>
          </cell>
          <cell r="L374" t="str">
            <v>NFN-0015</v>
          </cell>
          <cell r="M374" t="str">
            <v>NFN-0015</v>
          </cell>
          <cell r="N374" t="str">
            <v>Pelotização</v>
          </cell>
          <cell r="O374"/>
          <cell r="P374" t="str">
            <v>40161526</v>
          </cell>
          <cell r="Q374" t="str">
            <v>Peças e acessórios de filtros</v>
          </cell>
          <cell r="R374">
            <v>85.813333333333333</v>
          </cell>
          <cell r="S374" t="str">
            <v>0201065131</v>
          </cell>
        </row>
        <row r="375">
          <cell r="B375">
            <v>15430693</v>
          </cell>
          <cell r="C375" t="str">
            <v>MRO1</v>
          </cell>
          <cell r="D375" t="str">
            <v>CAIXA ROLAM FOFO CINZ 150-300MM</v>
          </cell>
          <cell r="E375" t="str">
            <v>PC</v>
          </cell>
          <cell r="F375" t="str">
            <v>SKF</v>
          </cell>
          <cell r="G375" t="str">
            <v>SD 3136 ATS</v>
          </cell>
          <cell r="H375">
            <v>1</v>
          </cell>
          <cell r="I375">
            <v>254.1</v>
          </cell>
          <cell r="J375">
            <v>254.1</v>
          </cell>
          <cell r="K375" t="str">
            <v>Norma NFN-0015</v>
          </cell>
          <cell r="L375" t="str">
            <v>NFN-0015</v>
          </cell>
          <cell r="M375" t="str">
            <v>NFN-0015</v>
          </cell>
          <cell r="N375" t="str">
            <v>Pelotização</v>
          </cell>
          <cell r="O375"/>
          <cell r="P375" t="str">
            <v>31171600</v>
          </cell>
          <cell r="Q375" t="str">
            <v>Mancal</v>
          </cell>
          <cell r="R375">
            <v>254.1</v>
          </cell>
          <cell r="S375" t="str">
            <v>0701107031</v>
          </cell>
        </row>
        <row r="376">
          <cell r="B376">
            <v>15403012</v>
          </cell>
          <cell r="C376" t="str">
            <v>MRO1</v>
          </cell>
          <cell r="D376" t="str">
            <v>ANEL O 12395389 KSB</v>
          </cell>
          <cell r="E376" t="str">
            <v>PC</v>
          </cell>
          <cell r="F376" t="str">
            <v>KSB; KSB</v>
          </cell>
          <cell r="G376" t="str">
            <v>12395389; 2139152</v>
          </cell>
          <cell r="H376">
            <v>1</v>
          </cell>
          <cell r="I376">
            <v>253.88</v>
          </cell>
          <cell r="J376">
            <v>253.88</v>
          </cell>
          <cell r="K376" t="str">
            <v>Norma NFN-0015</v>
          </cell>
          <cell r="L376" t="str">
            <v>NFN-0015</v>
          </cell>
          <cell r="M376" t="str">
            <v>NFN-0015</v>
          </cell>
          <cell r="N376" t="str">
            <v>Pelotização</v>
          </cell>
          <cell r="O376"/>
          <cell r="P376" t="str">
            <v>40151700</v>
          </cell>
          <cell r="Q376" t="str">
            <v>Peças e acessórios de bombas</v>
          </cell>
          <cell r="R376">
            <v>253.88</v>
          </cell>
          <cell r="S376" t="str">
            <v>0201120101</v>
          </cell>
        </row>
        <row r="377">
          <cell r="B377">
            <v>15489460</v>
          </cell>
          <cell r="C377" t="str">
            <v>MRO1</v>
          </cell>
          <cell r="D377" t="str">
            <v>ARRUELA MM350-145-16001 FLSMIDTH KREBS</v>
          </cell>
          <cell r="E377" t="str">
            <v>PC</v>
          </cell>
          <cell r="F377" t="str">
            <v>FLSMIDTH</v>
          </cell>
          <cell r="G377" t="str">
            <v>MM350-145-16001</v>
          </cell>
          <cell r="H377">
            <v>22</v>
          </cell>
          <cell r="I377">
            <v>11.412727272727274</v>
          </cell>
          <cell r="J377">
            <v>251.08000000000004</v>
          </cell>
          <cell r="K377" t="str">
            <v>Norma NFN-0015</v>
          </cell>
          <cell r="L377" t="str">
            <v>NFN-0015</v>
          </cell>
          <cell r="M377" t="str">
            <v>NFN-0015</v>
          </cell>
          <cell r="N377" t="str">
            <v>Pelotização</v>
          </cell>
          <cell r="O377"/>
          <cell r="P377" t="str">
            <v>40151700</v>
          </cell>
          <cell r="Q377" t="str">
            <v>Peças e acessórios de bombas</v>
          </cell>
          <cell r="R377">
            <v>11.412727272727274</v>
          </cell>
          <cell r="S377" t="str">
            <v>0202051111</v>
          </cell>
        </row>
        <row r="378">
          <cell r="B378">
            <v>15321875</v>
          </cell>
          <cell r="C378" t="str">
            <v>MRO1</v>
          </cell>
          <cell r="D378" t="str">
            <v>CONTATOR ELET 127VCA 16A</v>
          </cell>
          <cell r="E378" t="str">
            <v>PC</v>
          </cell>
          <cell r="F378" t="str">
            <v>SIEMENS</v>
          </cell>
          <cell r="G378" t="str">
            <v>3TF42 22-0AF0</v>
          </cell>
          <cell r="H378">
            <v>3</v>
          </cell>
          <cell r="I378">
            <v>83.2</v>
          </cell>
          <cell r="J378">
            <v>249.60000000000002</v>
          </cell>
          <cell r="K378" t="str">
            <v>Norma NFN-0015</v>
          </cell>
          <cell r="L378" t="str">
            <v>NFN-0015</v>
          </cell>
          <cell r="M378" t="str">
            <v>NFN-0015</v>
          </cell>
          <cell r="N378" t="str">
            <v>Pelotização</v>
          </cell>
          <cell r="O378"/>
          <cell r="P378" t="str">
            <v>39121732A</v>
          </cell>
          <cell r="Q378" t="str">
            <v>Material elétrico</v>
          </cell>
          <cell r="R378">
            <v>83.2</v>
          </cell>
          <cell r="S378" t="str">
            <v>1508001041</v>
          </cell>
        </row>
        <row r="379">
          <cell r="B379">
            <v>15468222</v>
          </cell>
          <cell r="C379" t="str">
            <v>MRO1</v>
          </cell>
          <cell r="D379" t="str">
            <v>FUSIVEL 088621 VORAX</v>
          </cell>
          <cell r="E379" t="str">
            <v>PC</v>
          </cell>
          <cell r="F379" t="str">
            <v>VORAX</v>
          </cell>
          <cell r="G379" t="str">
            <v>088621</v>
          </cell>
          <cell r="H379">
            <v>3</v>
          </cell>
          <cell r="I379">
            <v>82.81</v>
          </cell>
          <cell r="J379">
            <v>248.43</v>
          </cell>
          <cell r="K379" t="str">
            <v>Norma NFN-0015</v>
          </cell>
          <cell r="L379" t="str">
            <v>NFN-0015</v>
          </cell>
          <cell r="M379" t="str">
            <v>NFN-0015</v>
          </cell>
          <cell r="N379" t="str">
            <v>Pelotização</v>
          </cell>
          <cell r="O379"/>
          <cell r="P379" t="str">
            <v>39121732A</v>
          </cell>
          <cell r="Q379" t="str">
            <v>Material elétrico</v>
          </cell>
          <cell r="R379">
            <v>82.81</v>
          </cell>
          <cell r="S379" t="str">
            <v>1501002061</v>
          </cell>
        </row>
        <row r="380">
          <cell r="B380">
            <v>15491529</v>
          </cell>
          <cell r="C380" t="str">
            <v>MRO1</v>
          </cell>
          <cell r="D380" t="str">
            <v>ADAPTADOR MACHO MMA 1/8X1/8NPT ERMETO</v>
          </cell>
          <cell r="E380" t="str">
            <v>PC</v>
          </cell>
          <cell r="F380" t="str">
            <v>ERMETO</v>
          </cell>
          <cell r="G380" t="str">
            <v>MMA 1/8X1/8NPT</v>
          </cell>
          <cell r="H380">
            <v>49</v>
          </cell>
          <cell r="I380">
            <v>5.0451020408163263</v>
          </cell>
          <cell r="J380">
            <v>247.20999999999998</v>
          </cell>
          <cell r="K380" t="str">
            <v>Norma NFN-0015</v>
          </cell>
          <cell r="L380" t="str">
            <v>NFN-0015</v>
          </cell>
          <cell r="M380" t="str">
            <v>NFN-0015</v>
          </cell>
          <cell r="N380" t="str">
            <v>Pelotização</v>
          </cell>
          <cell r="O380"/>
          <cell r="P380" t="str">
            <v>40142300</v>
          </cell>
          <cell r="Q380" t="str">
            <v>Conexões de tubos</v>
          </cell>
          <cell r="R380">
            <v>5.0451020408163263</v>
          </cell>
          <cell r="S380" t="str">
            <v>0202107121</v>
          </cell>
        </row>
        <row r="381">
          <cell r="B381">
            <v>15476499</v>
          </cell>
          <cell r="C381" t="str">
            <v>MRO1</v>
          </cell>
          <cell r="D381" t="str">
            <v>POLIA COMPONE;874P-26-10057/ /2 KOBRASCO</v>
          </cell>
          <cell r="E381" t="str">
            <v>PC</v>
          </cell>
          <cell r="F381" t="str">
            <v/>
          </cell>
          <cell r="G381" t="str">
            <v/>
          </cell>
          <cell r="H381">
            <v>1</v>
          </cell>
          <cell r="I381">
            <v>247.04</v>
          </cell>
          <cell r="J381">
            <v>247.04</v>
          </cell>
          <cell r="K381" t="str">
            <v>Norma NFN-0015</v>
          </cell>
          <cell r="L381" t="str">
            <v>NFN-0015</v>
          </cell>
          <cell r="M381" t="str">
            <v>NFN-0015</v>
          </cell>
          <cell r="N381" t="str">
            <v>Pelotização</v>
          </cell>
          <cell r="O381"/>
          <cell r="P381" t="str">
            <v>26111806</v>
          </cell>
          <cell r="Q381" t="str">
            <v>Polias de transmissão</v>
          </cell>
          <cell r="R381">
            <v>247.04</v>
          </cell>
          <cell r="S381" t="str">
            <v>0702029051</v>
          </cell>
        </row>
        <row r="382">
          <cell r="B382">
            <v>15521742</v>
          </cell>
          <cell r="C382" t="str">
            <v>MRO1</v>
          </cell>
          <cell r="D382" t="str">
            <v>PINHAO P/REDUTOR;TIPO. ;700.5 SEW BRASIL</v>
          </cell>
          <cell r="E382" t="str">
            <v>PC</v>
          </cell>
          <cell r="F382" t="str">
            <v>SEW BRASIL</v>
          </cell>
          <cell r="G382" t="str">
            <v>700.5</v>
          </cell>
          <cell r="H382">
            <v>3</v>
          </cell>
          <cell r="I382">
            <v>82.31</v>
          </cell>
          <cell r="J382">
            <v>246.93</v>
          </cell>
          <cell r="K382" t="str">
            <v>Norma NFN-0015</v>
          </cell>
          <cell r="L382" t="str">
            <v>NFN-0015</v>
          </cell>
          <cell r="M382" t="str">
            <v>NFN-0015</v>
          </cell>
          <cell r="N382" t="str">
            <v>Pelotização</v>
          </cell>
          <cell r="O382"/>
          <cell r="P382" t="str">
            <v>26111524</v>
          </cell>
          <cell r="Q382" t="str">
            <v>Unidades de engrenagem</v>
          </cell>
          <cell r="R382">
            <v>82.31</v>
          </cell>
          <cell r="S382" t="str">
            <v>0103045061</v>
          </cell>
        </row>
        <row r="383">
          <cell r="B383">
            <v>15313595</v>
          </cell>
          <cell r="C383" t="str">
            <v>MRO1</v>
          </cell>
          <cell r="D383" t="str">
            <v>ENGRENAGEM P/REDUTO;602034FB FALK BRASIL</v>
          </cell>
          <cell r="E383" t="str">
            <v>PC</v>
          </cell>
          <cell r="F383" t="str">
            <v>FALK; PTI-POWER; FALK</v>
          </cell>
          <cell r="G383" t="str">
            <v>602034FB; .; .</v>
          </cell>
          <cell r="H383">
            <v>1</v>
          </cell>
          <cell r="I383">
            <v>246.14</v>
          </cell>
          <cell r="J383">
            <v>246.14</v>
          </cell>
          <cell r="K383" t="str">
            <v>Norma NFN-0015</v>
          </cell>
          <cell r="L383" t="str">
            <v>NFN-0015</v>
          </cell>
          <cell r="M383" t="str">
            <v>NFN-0015</v>
          </cell>
          <cell r="N383" t="str">
            <v>Pelotização</v>
          </cell>
          <cell r="O383"/>
          <cell r="P383" t="str">
            <v>26111524</v>
          </cell>
          <cell r="Q383" t="str">
            <v>Unidades de engrenagem</v>
          </cell>
          <cell r="R383">
            <v>246.14</v>
          </cell>
          <cell r="S383" t="str">
            <v>0201067131</v>
          </cell>
        </row>
        <row r="384">
          <cell r="B384">
            <v>15395273</v>
          </cell>
          <cell r="C384" t="str">
            <v>MRO1</v>
          </cell>
          <cell r="D384" t="str">
            <v>MANGUEIRA MONTADA NAO METALICA; DIAMETRO</v>
          </cell>
          <cell r="E384" t="str">
            <v>PC</v>
          </cell>
          <cell r="F384" t="str">
            <v>ERMETO; ERMETO</v>
          </cell>
          <cell r="G384" t="str">
            <v>MATMP-16+PAS35+1900; MAPMT-16</v>
          </cell>
          <cell r="H384">
            <v>3</v>
          </cell>
          <cell r="I384">
            <v>82.036666666666676</v>
          </cell>
          <cell r="J384">
            <v>246.11</v>
          </cell>
          <cell r="K384" t="str">
            <v>Norma NFN-0015</v>
          </cell>
          <cell r="L384" t="str">
            <v>NFN-0015</v>
          </cell>
          <cell r="M384" t="str">
            <v>NFN-0015</v>
          </cell>
          <cell r="N384" t="str">
            <v>Pelotização</v>
          </cell>
          <cell r="O384"/>
          <cell r="P384" t="str">
            <v>40142000</v>
          </cell>
          <cell r="Q384" t="str">
            <v>Mangueiras</v>
          </cell>
          <cell r="R384">
            <v>82.036666666666676</v>
          </cell>
          <cell r="S384" t="str">
            <v>0702054041</v>
          </cell>
        </row>
        <row r="385">
          <cell r="B385">
            <v>15324391</v>
          </cell>
          <cell r="C385" t="str">
            <v>MRO1</v>
          </cell>
          <cell r="D385" t="str">
            <v>EIXO P/REDUTOR;;6.401.015 TRANSMOTECNICA</v>
          </cell>
          <cell r="E385" t="str">
            <v>PC</v>
          </cell>
          <cell r="F385" t="str">
            <v>PTI; PTI; PTI</v>
          </cell>
          <cell r="G385" t="str">
            <v>6.401.015; N1511301; .</v>
          </cell>
          <cell r="H385">
            <v>1</v>
          </cell>
          <cell r="I385">
            <v>244.13</v>
          </cell>
          <cell r="J385">
            <v>244.13</v>
          </cell>
          <cell r="K385" t="str">
            <v>Norma NFN-0015</v>
          </cell>
          <cell r="L385" t="str">
            <v>NFN-0015</v>
          </cell>
          <cell r="M385" t="str">
            <v>NFN-0015</v>
          </cell>
          <cell r="N385" t="str">
            <v>Pelotização</v>
          </cell>
          <cell r="O385"/>
          <cell r="P385" t="str">
            <v>26111508</v>
          </cell>
          <cell r="Q385" t="str">
            <v>Transmissores de força mecânica</v>
          </cell>
          <cell r="R385">
            <v>244.13</v>
          </cell>
          <cell r="S385" t="str">
            <v>0201047151</v>
          </cell>
        </row>
        <row r="386">
          <cell r="B386">
            <v>15237652</v>
          </cell>
          <cell r="C386" t="str">
            <v>MRO1</v>
          </cell>
          <cell r="D386" t="str">
            <v>PARAFUSO 1.1/8POL 2.1/2POL UNC</v>
          </cell>
          <cell r="E386" t="str">
            <v>PC</v>
          </cell>
          <cell r="F386" t="str">
            <v>BUCYRUS; BUCYRUS</v>
          </cell>
          <cell r="G386" t="str">
            <v>2194680; 02194680</v>
          </cell>
          <cell r="H386">
            <v>61</v>
          </cell>
          <cell r="I386">
            <v>3.9906557377049183</v>
          </cell>
          <cell r="J386">
            <v>243.43</v>
          </cell>
          <cell r="K386" t="str">
            <v>Norma NFN-0015</v>
          </cell>
          <cell r="L386" t="str">
            <v>NFN-0015</v>
          </cell>
          <cell r="M386" t="str">
            <v>NFN-0015</v>
          </cell>
          <cell r="N386" t="str">
            <v>Pelotização</v>
          </cell>
          <cell r="O386"/>
          <cell r="P386" t="str">
            <v>31161627</v>
          </cell>
          <cell r="Q386" t="str">
            <v>Conjunto de parafusos</v>
          </cell>
          <cell r="R386">
            <v>3.9906557377049183</v>
          </cell>
          <cell r="S386" t="str">
            <v>0202013121</v>
          </cell>
        </row>
        <row r="387">
          <cell r="B387">
            <v>15440234</v>
          </cell>
          <cell r="C387" t="str">
            <v>MRO1</v>
          </cell>
          <cell r="D387" t="str">
            <v>BUCHA P/BO;DX01212005-2/F2 PEERLESS PUMP</v>
          </cell>
          <cell r="E387" t="str">
            <v>PC</v>
          </cell>
          <cell r="F387" t="str">
            <v>PEERLESS</v>
          </cell>
          <cell r="G387" t="str">
            <v>DX01212005-2/F2</v>
          </cell>
          <cell r="H387">
            <v>1</v>
          </cell>
          <cell r="I387">
            <v>243.08</v>
          </cell>
          <cell r="J387">
            <v>243.08</v>
          </cell>
          <cell r="K387" t="str">
            <v>Norma NFN-0015</v>
          </cell>
          <cell r="L387" t="str">
            <v>NFN-0015</v>
          </cell>
          <cell r="M387" t="str">
            <v>NFN-0015</v>
          </cell>
          <cell r="N387" t="str">
            <v>Pelotização</v>
          </cell>
          <cell r="O387"/>
          <cell r="P387" t="str">
            <v>31162400</v>
          </cell>
          <cell r="Q387" t="str">
            <v>Fixadores diversos</v>
          </cell>
          <cell r="R387">
            <v>243.08</v>
          </cell>
          <cell r="S387" t="str">
            <v>0201031081</v>
          </cell>
        </row>
        <row r="388">
          <cell r="B388">
            <v>15440239</v>
          </cell>
          <cell r="C388" t="str">
            <v>MRO1</v>
          </cell>
          <cell r="D388" t="str">
            <v>BUCHA P/BOMB;893P-26-10010 DESENHO SUPEL</v>
          </cell>
          <cell r="E388" t="str">
            <v>PC</v>
          </cell>
          <cell r="F388" t="str">
            <v>PEERLESS</v>
          </cell>
          <cell r="G388" t="str">
            <v>DX01212005-1/F2</v>
          </cell>
          <cell r="H388">
            <v>1</v>
          </cell>
          <cell r="I388">
            <v>243.08</v>
          </cell>
          <cell r="J388">
            <v>243.08</v>
          </cell>
          <cell r="K388" t="str">
            <v>Norma NFN-0015</v>
          </cell>
          <cell r="L388" t="str">
            <v>NFN-0015</v>
          </cell>
          <cell r="M388" t="str">
            <v>NFN-0015</v>
          </cell>
          <cell r="N388" t="str">
            <v>Pelotização</v>
          </cell>
          <cell r="O388"/>
          <cell r="P388" t="str">
            <v>31162400</v>
          </cell>
          <cell r="Q388" t="str">
            <v>Fixadores diversos</v>
          </cell>
          <cell r="R388">
            <v>243.08</v>
          </cell>
          <cell r="S388" t="str">
            <v>0201031081</v>
          </cell>
        </row>
        <row r="389">
          <cell r="B389">
            <v>15371091</v>
          </cell>
          <cell r="C389" t="str">
            <v>MRO1</v>
          </cell>
          <cell r="D389" t="str">
            <v>ALAVANCA P/MOINHO;APLICACAO MOINHO BOLA.</v>
          </cell>
          <cell r="E389" t="str">
            <v>PC</v>
          </cell>
          <cell r="F389" t="str">
            <v>THUNE</v>
          </cell>
          <cell r="G389" t="str">
            <v>DX10902021DF1</v>
          </cell>
          <cell r="H389">
            <v>1</v>
          </cell>
          <cell r="I389">
            <v>242.55</v>
          </cell>
          <cell r="J389">
            <v>242.55</v>
          </cell>
          <cell r="K389" t="str">
            <v>Norma NFN-0015</v>
          </cell>
          <cell r="L389" t="str">
            <v>NFN-0015</v>
          </cell>
          <cell r="M389" t="str">
            <v>NFN-0015</v>
          </cell>
          <cell r="N389" t="str">
            <v>Pelotização</v>
          </cell>
          <cell r="O389"/>
          <cell r="P389" t="str">
            <v>20101720A</v>
          </cell>
          <cell r="Q389" t="str">
            <v>Peças de moinho</v>
          </cell>
          <cell r="R389">
            <v>242.55</v>
          </cell>
          <cell r="S389" t="str">
            <v>0201057131</v>
          </cell>
        </row>
        <row r="390">
          <cell r="B390">
            <v>15425064</v>
          </cell>
          <cell r="C390" t="str">
            <v>MRO1</v>
          </cell>
          <cell r="D390" t="str">
            <v>PINHAO 9560600-9 FLENDER</v>
          </cell>
          <cell r="E390" t="str">
            <v>PC</v>
          </cell>
          <cell r="F390" t="str">
            <v>FLENDER</v>
          </cell>
          <cell r="G390" t="str">
            <v>9560600-9</v>
          </cell>
          <cell r="H390">
            <v>1</v>
          </cell>
          <cell r="I390">
            <v>242.19</v>
          </cell>
          <cell r="J390">
            <v>242.19</v>
          </cell>
          <cell r="K390" t="str">
            <v>Norma NFN-0015</v>
          </cell>
          <cell r="L390" t="str">
            <v>NFN-0015</v>
          </cell>
          <cell r="M390" t="str">
            <v>NFN-0015</v>
          </cell>
          <cell r="N390" t="str">
            <v>Pelotização</v>
          </cell>
          <cell r="O390"/>
          <cell r="P390" t="str">
            <v>26111524</v>
          </cell>
          <cell r="Q390" t="str">
            <v>Unidades de engrenagem</v>
          </cell>
          <cell r="R390">
            <v>242.19</v>
          </cell>
          <cell r="S390" t="str">
            <v>0201066031</v>
          </cell>
        </row>
        <row r="391">
          <cell r="B391">
            <v>15487293</v>
          </cell>
          <cell r="C391" t="str">
            <v>MRO1</v>
          </cell>
          <cell r="D391" t="str">
            <v>VALVULA REG VAZAO 1/2POL 0,5-10BAR</v>
          </cell>
          <cell r="E391" t="str">
            <v>PC</v>
          </cell>
          <cell r="F391" t="str">
            <v>PARKER</v>
          </cell>
          <cell r="G391" t="str">
            <v>5012-41</v>
          </cell>
          <cell r="H391">
            <v>1</v>
          </cell>
          <cell r="I391">
            <v>241.7</v>
          </cell>
          <cell r="J391">
            <v>241.7</v>
          </cell>
          <cell r="K391" t="str">
            <v>Norma NFN-0015</v>
          </cell>
          <cell r="L391" t="str">
            <v>NFN-0015</v>
          </cell>
          <cell r="M391" t="str">
            <v>NFN-0015</v>
          </cell>
          <cell r="N391" t="str">
            <v>Pelotização</v>
          </cell>
          <cell r="O391"/>
          <cell r="P391" t="str">
            <v>40141660A</v>
          </cell>
          <cell r="Q391" t="str">
            <v>Válvulas</v>
          </cell>
          <cell r="R391">
            <v>241.7</v>
          </cell>
          <cell r="S391" t="str">
            <v>0201042031</v>
          </cell>
        </row>
        <row r="392">
          <cell r="B392">
            <v>15231482</v>
          </cell>
          <cell r="C392" t="str">
            <v>MRO1</v>
          </cell>
          <cell r="D392" t="str">
            <v>DETECTOR CO;XS4 P18MB23OL1 TELEMECANIQUE</v>
          </cell>
          <cell r="E392" t="str">
            <v>PC</v>
          </cell>
          <cell r="F392" t="str">
            <v>TELEMECANIQU</v>
          </cell>
          <cell r="G392" t="str">
            <v>XS4 P18MB23OL1</v>
          </cell>
          <cell r="H392">
            <v>1</v>
          </cell>
          <cell r="I392">
            <v>240.4</v>
          </cell>
          <cell r="J392">
            <v>240.4</v>
          </cell>
          <cell r="K392" t="str">
            <v>Norma NFN-0015</v>
          </cell>
          <cell r="L392" t="str">
            <v>NFN-0015</v>
          </cell>
          <cell r="M392" t="str">
            <v>NFN-0015</v>
          </cell>
          <cell r="N392" t="str">
            <v>Pelotização</v>
          </cell>
          <cell r="O392"/>
          <cell r="P392" t="str">
            <v>32131000</v>
          </cell>
          <cell r="Q392" t="str">
            <v>Peças e insumos e acessórios de componentes eletrônicos</v>
          </cell>
          <cell r="R392">
            <v>240.4</v>
          </cell>
          <cell r="S392" t="str">
            <v>0201050061</v>
          </cell>
        </row>
        <row r="393">
          <cell r="B393">
            <v>15331555</v>
          </cell>
          <cell r="C393" t="str">
            <v>MRO1</v>
          </cell>
          <cell r="D393" t="str">
            <v>POLIA CO;DESENHO-DX712-29-003/2 KOBRASCO</v>
          </cell>
          <cell r="E393" t="str">
            <v>PC</v>
          </cell>
          <cell r="F393" t="str">
            <v/>
          </cell>
          <cell r="G393" t="str">
            <v/>
          </cell>
          <cell r="H393">
            <v>4</v>
          </cell>
          <cell r="I393">
            <v>59.96</v>
          </cell>
          <cell r="J393">
            <v>239.84</v>
          </cell>
          <cell r="K393" t="str">
            <v>Norma NFN-0015</v>
          </cell>
          <cell r="L393" t="str">
            <v>NFN-0015</v>
          </cell>
          <cell r="M393" t="str">
            <v>NFN-0015</v>
          </cell>
          <cell r="N393" t="str">
            <v>Pelotização</v>
          </cell>
          <cell r="O393"/>
          <cell r="P393" t="str">
            <v>26111806</v>
          </cell>
          <cell r="Q393" t="str">
            <v>Polias de transmissão</v>
          </cell>
          <cell r="R393">
            <v>59.96</v>
          </cell>
          <cell r="S393" t="str">
            <v>0201080011</v>
          </cell>
        </row>
        <row r="394">
          <cell r="B394">
            <v>15199012</v>
          </cell>
          <cell r="C394" t="str">
            <v>MRO1</v>
          </cell>
          <cell r="D394" t="str">
            <v>DISCO 1836706 SEW</v>
          </cell>
          <cell r="E394" t="str">
            <v>PC</v>
          </cell>
          <cell r="F394" t="str">
            <v>SEW</v>
          </cell>
          <cell r="G394" t="str">
            <v>1836706</v>
          </cell>
          <cell r="H394">
            <v>1</v>
          </cell>
          <cell r="I394">
            <v>236.96</v>
          </cell>
          <cell r="J394">
            <v>236.96</v>
          </cell>
          <cell r="K394" t="str">
            <v>Norma NFN-0015</v>
          </cell>
          <cell r="L394" t="str">
            <v>NFN-0015</v>
          </cell>
          <cell r="M394" t="str">
            <v>NFN-0015</v>
          </cell>
          <cell r="N394" t="str">
            <v>Pelotização</v>
          </cell>
          <cell r="O394"/>
          <cell r="P394" t="str">
            <v>26112100</v>
          </cell>
          <cell r="Q394" t="str">
            <v>Sistemas de freios industriais</v>
          </cell>
          <cell r="R394">
            <v>236.96</v>
          </cell>
          <cell r="S394" t="str">
            <v>0201058021</v>
          </cell>
        </row>
        <row r="395">
          <cell r="B395">
            <v>15355729</v>
          </cell>
          <cell r="C395" t="str">
            <v>MRO1</v>
          </cell>
          <cell r="D395" t="str">
            <v>RODA DENT 2 UNILATERAL INTEIRICO 15</v>
          </cell>
          <cell r="E395" t="str">
            <v>PC</v>
          </cell>
          <cell r="F395" t="str">
            <v>DAIDO</v>
          </cell>
          <cell r="G395" t="str">
            <v>DID 2.60.15</v>
          </cell>
          <cell r="H395">
            <v>1</v>
          </cell>
          <cell r="I395">
            <v>236.09</v>
          </cell>
          <cell r="J395">
            <v>236.09</v>
          </cell>
          <cell r="K395" t="str">
            <v>Norma NFN-0015</v>
          </cell>
          <cell r="L395" t="str">
            <v>NFN-0015</v>
          </cell>
          <cell r="M395" t="str">
            <v>NFN-0015</v>
          </cell>
          <cell r="N395" t="str">
            <v>Pelotização</v>
          </cell>
          <cell r="O395"/>
          <cell r="P395" t="str">
            <v>31171800</v>
          </cell>
          <cell r="Q395" t="str">
            <v>Rodas industriais</v>
          </cell>
          <cell r="R395">
            <v>236.09</v>
          </cell>
          <cell r="S395" t="str">
            <v>0201044021</v>
          </cell>
        </row>
        <row r="396">
          <cell r="B396">
            <v>15447677</v>
          </cell>
          <cell r="C396" t="str">
            <v>MRO1</v>
          </cell>
          <cell r="D396" t="str">
            <v>ANEL COMPONENTE;850B-52-10004/ /55 SUPEL</v>
          </cell>
          <cell r="E396" t="str">
            <v>PC</v>
          </cell>
          <cell r="F396" t="str">
            <v/>
          </cell>
          <cell r="G396" t="str">
            <v/>
          </cell>
          <cell r="H396">
            <v>1</v>
          </cell>
          <cell r="I396">
            <v>235.95</v>
          </cell>
          <cell r="J396">
            <v>235.95</v>
          </cell>
          <cell r="K396" t="str">
            <v>Norma NFN-0015</v>
          </cell>
          <cell r="L396" t="str">
            <v>NFN-0015</v>
          </cell>
          <cell r="M396" t="str">
            <v>NFN-0015</v>
          </cell>
          <cell r="N396" t="str">
            <v>Pelotização</v>
          </cell>
          <cell r="O396"/>
          <cell r="P396" t="str">
            <v>31162400</v>
          </cell>
          <cell r="Q396" t="str">
            <v>Fixadores diversos</v>
          </cell>
          <cell r="R396">
            <v>235.95</v>
          </cell>
          <cell r="S396" t="str">
            <v>0201054031</v>
          </cell>
        </row>
        <row r="397">
          <cell r="B397">
            <v>15488994</v>
          </cell>
          <cell r="C397" t="str">
            <v>MRO1</v>
          </cell>
          <cell r="D397" t="str">
            <v>MANGUEIRA MONTADA NAO METALICA; DIAMETRO</v>
          </cell>
          <cell r="E397" t="str">
            <v>PC</v>
          </cell>
          <cell r="F397" t="str">
            <v>ERMETO</v>
          </cell>
          <cell r="G397" t="str">
            <v>8C6H*2501-8*1500</v>
          </cell>
          <cell r="H397">
            <v>5</v>
          </cell>
          <cell r="I397">
            <v>46.772000000000006</v>
          </cell>
          <cell r="J397">
            <v>233.86</v>
          </cell>
          <cell r="K397" t="str">
            <v>Norma NFN-0015</v>
          </cell>
          <cell r="L397" t="str">
            <v>NFN-0015</v>
          </cell>
          <cell r="M397" t="str">
            <v>NFN-0015</v>
          </cell>
          <cell r="N397" t="str">
            <v>Pelotização</v>
          </cell>
          <cell r="O397"/>
          <cell r="P397" t="str">
            <v>40142000</v>
          </cell>
          <cell r="Q397" t="str">
            <v>Mangueiras</v>
          </cell>
          <cell r="R397">
            <v>46.772000000000006</v>
          </cell>
          <cell r="S397" t="str">
            <v>0702062041</v>
          </cell>
        </row>
        <row r="398">
          <cell r="B398">
            <v>15477137</v>
          </cell>
          <cell r="C398" t="str">
            <v>MRO1</v>
          </cell>
          <cell r="D398" t="str">
            <v>ETIQUETA IDENT 90X 60MM</v>
          </cell>
          <cell r="E398" t="str">
            <v>PC</v>
          </cell>
          <cell r="F398" t="str">
            <v/>
          </cell>
          <cell r="G398" t="str">
            <v/>
          </cell>
          <cell r="H398">
            <v>745</v>
          </cell>
          <cell r="I398">
            <v>0.30973154362416105</v>
          </cell>
          <cell r="J398">
            <v>230.74999999999997</v>
          </cell>
          <cell r="K398" t="str">
            <v>Norma NFN-0015</v>
          </cell>
          <cell r="L398" t="str">
            <v>NFN-0015</v>
          </cell>
          <cell r="M398" t="str">
            <v>NFN-0015</v>
          </cell>
          <cell r="N398" t="str">
            <v>Pelotização</v>
          </cell>
          <cell r="O398"/>
          <cell r="P398" t="str">
            <v>46160000</v>
          </cell>
          <cell r="Q398" t="str">
            <v>Segurança e proteção pública</v>
          </cell>
          <cell r="R398">
            <v>0.30973154362416105</v>
          </cell>
          <cell r="S398" t="str">
            <v>0201027041</v>
          </cell>
        </row>
        <row r="399">
          <cell r="B399">
            <v>15495223</v>
          </cell>
          <cell r="C399" t="str">
            <v>MRO1</v>
          </cell>
          <cell r="D399" t="str">
            <v>EL ELAS AT 35/ELEMENTO ELASTICO ANTARES</v>
          </cell>
          <cell r="E399" t="str">
            <v>PC</v>
          </cell>
          <cell r="F399" t="str">
            <v>GUMMI; ANTARES</v>
          </cell>
          <cell r="G399" t="str">
            <v>A35 ELEMENTO ELASTICO; AT 35/ELEMENTO ELASTICO</v>
          </cell>
          <cell r="H399">
            <v>3</v>
          </cell>
          <cell r="I399">
            <v>76.489999999999995</v>
          </cell>
          <cell r="J399">
            <v>229.46999999999997</v>
          </cell>
          <cell r="K399" t="str">
            <v>Norma NFN-0015</v>
          </cell>
          <cell r="L399" t="str">
            <v>NFN-0015</v>
          </cell>
          <cell r="M399" t="str">
            <v>NFN-0015</v>
          </cell>
          <cell r="N399" t="str">
            <v>Pelotização</v>
          </cell>
          <cell r="O399"/>
          <cell r="P399" t="str">
            <v>31171800</v>
          </cell>
          <cell r="Q399" t="str">
            <v>Rodas industriais</v>
          </cell>
          <cell r="R399">
            <v>76.489999999999995</v>
          </cell>
          <cell r="S399" t="str">
            <v>0201081031</v>
          </cell>
        </row>
        <row r="400">
          <cell r="B400">
            <v>15462300</v>
          </cell>
          <cell r="C400" t="str">
            <v>MRO1</v>
          </cell>
          <cell r="D400" t="str">
            <v>BUCHA COMPONENTE;;800P-55-10016-27 SUPEL</v>
          </cell>
          <cell r="E400" t="str">
            <v>PC</v>
          </cell>
          <cell r="F400" t="str">
            <v/>
          </cell>
          <cell r="G400" t="str">
            <v/>
          </cell>
          <cell r="H400">
            <v>1</v>
          </cell>
          <cell r="I400">
            <v>229.31</v>
          </cell>
          <cell r="J400">
            <v>229.31</v>
          </cell>
          <cell r="K400" t="str">
            <v>Norma NFN-0015</v>
          </cell>
          <cell r="L400" t="str">
            <v>NFN-0015</v>
          </cell>
          <cell r="M400" t="str">
            <v>NFN-0015</v>
          </cell>
          <cell r="N400" t="str">
            <v>Pelotização</v>
          </cell>
          <cell r="O400"/>
          <cell r="P400" t="str">
            <v>31162400</v>
          </cell>
          <cell r="Q400" t="str">
            <v>Fixadores diversos</v>
          </cell>
          <cell r="R400">
            <v>229.31</v>
          </cell>
          <cell r="S400" t="str">
            <v>0201119141</v>
          </cell>
        </row>
        <row r="401">
          <cell r="B401">
            <v>15264314</v>
          </cell>
          <cell r="C401" t="str">
            <v>MRO1</v>
          </cell>
          <cell r="D401" t="str">
            <v>PARAFUSO; ESTILO: ES;DX1190706047 K.K.K.</v>
          </cell>
          <cell r="E401" t="str">
            <v>PC</v>
          </cell>
          <cell r="F401" t="str">
            <v>K.K.K.; K.K.K.</v>
          </cell>
          <cell r="G401" t="str">
            <v>DX1190706047; DX1190703973F1</v>
          </cell>
          <cell r="H401">
            <v>84</v>
          </cell>
          <cell r="I401">
            <v>2.7179761904761905</v>
          </cell>
          <cell r="J401">
            <v>228.31</v>
          </cell>
          <cell r="K401" t="str">
            <v>Norma NFN-0015</v>
          </cell>
          <cell r="L401" t="str">
            <v>NFN-0015</v>
          </cell>
          <cell r="M401" t="str">
            <v>NFN-0015</v>
          </cell>
          <cell r="N401" t="str">
            <v>Pelotização</v>
          </cell>
          <cell r="O401"/>
          <cell r="P401" t="str">
            <v>31161627</v>
          </cell>
          <cell r="Q401" t="str">
            <v>Conjunto de parafusos</v>
          </cell>
          <cell r="R401">
            <v>2.7179761904761905</v>
          </cell>
          <cell r="S401" t="str">
            <v>0202029111</v>
          </cell>
        </row>
        <row r="402">
          <cell r="B402">
            <v>15497087</v>
          </cell>
          <cell r="C402" t="str">
            <v>MRO1</v>
          </cell>
          <cell r="D402" t="str">
            <v>SUPORTE COMPONENTE;TIPO. GRAMPO;APLIC;CA</v>
          </cell>
          <cell r="E402" t="str">
            <v>PC</v>
          </cell>
          <cell r="F402" t="str">
            <v/>
          </cell>
          <cell r="G402" t="str">
            <v/>
          </cell>
          <cell r="H402">
            <v>103</v>
          </cell>
          <cell r="I402">
            <v>2.1999999999999997</v>
          </cell>
          <cell r="J402">
            <v>226.59999999999997</v>
          </cell>
          <cell r="K402" t="str">
            <v>Norma NFN-0015</v>
          </cell>
          <cell r="L402" t="str">
            <v>NFN-0015</v>
          </cell>
          <cell r="M402" t="str">
            <v>NFN-0015</v>
          </cell>
          <cell r="N402" t="str">
            <v>Pelotização</v>
          </cell>
          <cell r="O402"/>
          <cell r="P402" t="str">
            <v>31162400</v>
          </cell>
          <cell r="Q402" t="str">
            <v>Fixadores diversos</v>
          </cell>
          <cell r="R402">
            <v>2.1999999999999997</v>
          </cell>
          <cell r="S402" t="str">
            <v>0202111111</v>
          </cell>
        </row>
        <row r="403">
          <cell r="B403">
            <v>15301793</v>
          </cell>
          <cell r="C403" t="str">
            <v>MRO1</v>
          </cell>
          <cell r="D403" t="str">
            <v>POLIA COM;840E-42-11132 DESENHO NIBRASCO</v>
          </cell>
          <cell r="E403" t="str">
            <v>PC</v>
          </cell>
          <cell r="F403" t="str">
            <v>PARCAN; ALTONA; METSO</v>
          </cell>
          <cell r="G403"/>
          <cell r="H403">
            <v>1</v>
          </cell>
          <cell r="I403">
            <v>226.53</v>
          </cell>
          <cell r="J403">
            <v>226.53</v>
          </cell>
          <cell r="K403" t="str">
            <v>Norma NFN-0015</v>
          </cell>
          <cell r="L403" t="str">
            <v>NFN-0015</v>
          </cell>
          <cell r="M403" t="str">
            <v>NFN-0015</v>
          </cell>
          <cell r="N403" t="str">
            <v>Pelotização</v>
          </cell>
          <cell r="O403"/>
          <cell r="P403" t="str">
            <v>26111806</v>
          </cell>
          <cell r="Q403" t="str">
            <v>Polias de transmissão</v>
          </cell>
          <cell r="R403">
            <v>226.53</v>
          </cell>
          <cell r="S403" t="str">
            <v>0103091061</v>
          </cell>
        </row>
        <row r="404">
          <cell r="B404">
            <v>15338867</v>
          </cell>
          <cell r="C404" t="str">
            <v>MRO1</v>
          </cell>
          <cell r="D404" t="str">
            <v>RODA P/TRAN;DX00816121-9/F5 DAIDO BRASIL</v>
          </cell>
          <cell r="E404" t="str">
            <v>PC</v>
          </cell>
          <cell r="F404" t="str">
            <v>DAIDO</v>
          </cell>
          <cell r="G404" t="str">
            <v>DX00816121-9/F5</v>
          </cell>
          <cell r="H404">
            <v>1</v>
          </cell>
          <cell r="I404">
            <v>226.25</v>
          </cell>
          <cell r="J404">
            <v>226.25</v>
          </cell>
          <cell r="K404" t="str">
            <v>Norma NFN-0015</v>
          </cell>
          <cell r="L404" t="str">
            <v>NFN-0015</v>
          </cell>
          <cell r="M404" t="str">
            <v>NFN-0015</v>
          </cell>
          <cell r="N404" t="str">
            <v>Pelotização</v>
          </cell>
          <cell r="O404"/>
          <cell r="P404" t="str">
            <v>31171800</v>
          </cell>
          <cell r="Q404" t="str">
            <v>Rodas industriais</v>
          </cell>
          <cell r="R404">
            <v>226.25</v>
          </cell>
          <cell r="S404" t="str">
            <v>0101054051</v>
          </cell>
        </row>
        <row r="405">
          <cell r="B405">
            <v>15355618</v>
          </cell>
          <cell r="C405" t="str">
            <v>MRO1</v>
          </cell>
          <cell r="D405" t="str">
            <v>RETENTOR NBR 85,72MM 111,12MM</v>
          </cell>
          <cell r="E405" t="str">
            <v>PC</v>
          </cell>
          <cell r="F405" t="str">
            <v>DICETTI; GARLOCK; FREUDENBERG</v>
          </cell>
          <cell r="G405" t="str">
            <v>1003027-1; .; .</v>
          </cell>
          <cell r="H405">
            <v>1</v>
          </cell>
          <cell r="I405">
            <v>225.62</v>
          </cell>
          <cell r="J405">
            <v>225.62</v>
          </cell>
          <cell r="K405" t="str">
            <v>Norma NFN-0015</v>
          </cell>
          <cell r="L405" t="str">
            <v>NFN-0015</v>
          </cell>
          <cell r="M405" t="str">
            <v>NFN-0015</v>
          </cell>
          <cell r="N405" t="str">
            <v>Pelotização</v>
          </cell>
          <cell r="O405"/>
          <cell r="P405" t="str">
            <v>31180000</v>
          </cell>
          <cell r="Q405" t="str">
            <v>Juntas e vedações</v>
          </cell>
          <cell r="R405">
            <v>225.62</v>
          </cell>
          <cell r="S405" t="str">
            <v>0201066041</v>
          </cell>
        </row>
        <row r="406">
          <cell r="B406">
            <v>15447947</v>
          </cell>
          <cell r="C406" t="str">
            <v>MRO1</v>
          </cell>
          <cell r="D406" t="str">
            <v>VALVULA P/COMPRESS;830611047 ATLAS COPCO</v>
          </cell>
          <cell r="E406" t="str">
            <v>PC</v>
          </cell>
          <cell r="F406" t="str">
            <v>ATLASCOPCO</v>
          </cell>
          <cell r="G406" t="str">
            <v>830611047</v>
          </cell>
          <cell r="H406">
            <v>1</v>
          </cell>
          <cell r="I406">
            <v>224.43</v>
          </cell>
          <cell r="J406">
            <v>224.43</v>
          </cell>
          <cell r="K406" t="str">
            <v>Norma NFN-0015</v>
          </cell>
          <cell r="L406" t="str">
            <v>NFN-0015</v>
          </cell>
          <cell r="M406" t="str">
            <v>NFN-0015</v>
          </cell>
          <cell r="N406" t="str">
            <v>Pelotização</v>
          </cell>
          <cell r="O406"/>
          <cell r="P406" t="str">
            <v>40141660A</v>
          </cell>
          <cell r="Q406" t="str">
            <v>Válvulas</v>
          </cell>
          <cell r="R406">
            <v>224.43</v>
          </cell>
          <cell r="S406" t="str">
            <v>0201119081</v>
          </cell>
        </row>
        <row r="407">
          <cell r="B407">
            <v>15506433</v>
          </cell>
          <cell r="C407" t="str">
            <v>MRO1</v>
          </cell>
          <cell r="D407" t="str">
            <v>TAMPA AF01140 IMBIL</v>
          </cell>
          <cell r="E407" t="str">
            <v>PC</v>
          </cell>
          <cell r="F407" t="str">
            <v>IMBIL</v>
          </cell>
          <cell r="G407" t="str">
            <v>AF01140</v>
          </cell>
          <cell r="H407">
            <v>2</v>
          </cell>
          <cell r="I407">
            <v>111.77500000000001</v>
          </cell>
          <cell r="J407">
            <v>223.55</v>
          </cell>
          <cell r="K407" t="str">
            <v>Norma NFN-0015</v>
          </cell>
          <cell r="L407" t="str">
            <v>NFN-0015</v>
          </cell>
          <cell r="M407" t="str">
            <v>NFN-0015</v>
          </cell>
          <cell r="N407" t="str">
            <v>Pelotização</v>
          </cell>
          <cell r="O407"/>
          <cell r="P407" t="str">
            <v>40151700</v>
          </cell>
          <cell r="Q407" t="str">
            <v>Peças e acessórios de bombas</v>
          </cell>
          <cell r="R407">
            <v>111.77500000000001</v>
          </cell>
          <cell r="S407" t="str">
            <v>0201069031</v>
          </cell>
        </row>
        <row r="408">
          <cell r="B408">
            <v>15444310</v>
          </cell>
          <cell r="C408" t="str">
            <v>MRO1</v>
          </cell>
          <cell r="D408" t="str">
            <v>ROTOR COMPONENTE; APLICACA;137800611 KSB</v>
          </cell>
          <cell r="E408" t="str">
            <v>PC</v>
          </cell>
          <cell r="F408" t="str">
            <v>KSB</v>
          </cell>
          <cell r="G408" t="str">
            <v>137800611</v>
          </cell>
          <cell r="H408">
            <v>1</v>
          </cell>
          <cell r="I408">
            <v>222.01</v>
          </cell>
          <cell r="J408">
            <v>222.01</v>
          </cell>
          <cell r="K408" t="str">
            <v>Norma NFN-0015</v>
          </cell>
          <cell r="L408" t="str">
            <v>NFN-0015</v>
          </cell>
          <cell r="M408" t="str">
            <v>NFN-0015</v>
          </cell>
          <cell r="N408" t="str">
            <v>Pelotização</v>
          </cell>
          <cell r="O408"/>
          <cell r="P408" t="str">
            <v>40151700</v>
          </cell>
          <cell r="Q408" t="str">
            <v>Peças e acessórios de bombas</v>
          </cell>
          <cell r="R408">
            <v>222.01</v>
          </cell>
          <cell r="S408" t="str">
            <v>0201033111</v>
          </cell>
        </row>
        <row r="409">
          <cell r="B409">
            <v>15321979</v>
          </cell>
          <cell r="C409" t="str">
            <v>MRO1</v>
          </cell>
          <cell r="D409" t="str">
            <v>EIXO P/REDU;DX30820714 MIJNO ST. ETIENNE</v>
          </cell>
          <cell r="E409" t="str">
            <v>PC</v>
          </cell>
          <cell r="F409" t="str">
            <v>MIJNO</v>
          </cell>
          <cell r="G409" t="str">
            <v>DX30820714</v>
          </cell>
          <cell r="H409">
            <v>1</v>
          </cell>
          <cell r="I409">
            <v>221.76</v>
          </cell>
          <cell r="J409">
            <v>221.76</v>
          </cell>
          <cell r="K409" t="str">
            <v>Norma NFN-0015</v>
          </cell>
          <cell r="L409" t="str">
            <v>NFN-0015</v>
          </cell>
          <cell r="M409" t="str">
            <v>NFN-0015</v>
          </cell>
          <cell r="N409" t="str">
            <v>Pelotização</v>
          </cell>
          <cell r="O409"/>
          <cell r="P409" t="str">
            <v>26111508</v>
          </cell>
          <cell r="Q409" t="str">
            <v>Transmissores de força mecânica</v>
          </cell>
          <cell r="R409">
            <v>221.76</v>
          </cell>
          <cell r="S409" t="str">
            <v>0103013061</v>
          </cell>
        </row>
        <row r="410">
          <cell r="B410">
            <v>15256623</v>
          </cell>
          <cell r="C410" t="str">
            <v>MRO1</v>
          </cell>
          <cell r="D410" t="str">
            <v>VALVULA SOLENOIDE 2;2036BA4 SOLENOIDBRAS</v>
          </cell>
          <cell r="E410" t="str">
            <v>PC</v>
          </cell>
          <cell r="F410" t="str">
            <v>SOLENOIDBRAS; JEFFERSON</v>
          </cell>
          <cell r="G410" t="str">
            <v>2036BA4; 2036BA4</v>
          </cell>
          <cell r="H410">
            <v>1</v>
          </cell>
          <cell r="I410">
            <v>221.4</v>
          </cell>
          <cell r="J410">
            <v>221.4</v>
          </cell>
          <cell r="K410" t="str">
            <v>Norma NFN-0015</v>
          </cell>
          <cell r="L410" t="str">
            <v>NFN-0015</v>
          </cell>
          <cell r="M410" t="str">
            <v>NFN-0015</v>
          </cell>
          <cell r="N410" t="str">
            <v>Pelotização</v>
          </cell>
          <cell r="O410"/>
          <cell r="P410" t="str">
            <v>40141660A</v>
          </cell>
          <cell r="Q410" t="str">
            <v>Válvulas</v>
          </cell>
          <cell r="R410">
            <v>221.4</v>
          </cell>
          <cell r="S410" t="str">
            <v>0201100021</v>
          </cell>
        </row>
        <row r="411">
          <cell r="B411">
            <v>15458620</v>
          </cell>
          <cell r="C411" t="str">
            <v>MRO1</v>
          </cell>
          <cell r="D411" t="str">
            <v>CONE ROLAMENTO ROLOS CONICOS 1.5POL</v>
          </cell>
          <cell r="E411" t="str">
            <v>PC</v>
          </cell>
          <cell r="F411" t="str">
            <v>TIMKEN</v>
          </cell>
          <cell r="G411" t="str">
            <v>44150</v>
          </cell>
          <cell r="H411">
            <v>2</v>
          </cell>
          <cell r="I411">
            <v>110</v>
          </cell>
          <cell r="J411">
            <v>220</v>
          </cell>
          <cell r="K411" t="str">
            <v>Norma NFN-0015</v>
          </cell>
          <cell r="L411" t="str">
            <v>NFN-0015</v>
          </cell>
          <cell r="M411" t="str">
            <v>NFN-0015</v>
          </cell>
          <cell r="N411" t="str">
            <v>Pelotização</v>
          </cell>
          <cell r="O411"/>
          <cell r="P411" t="str">
            <v>31171500</v>
          </cell>
          <cell r="Q411" t="str">
            <v>Rolamentos</v>
          </cell>
          <cell r="R411">
            <v>110</v>
          </cell>
          <cell r="S411" t="str">
            <v>0201001051</v>
          </cell>
        </row>
        <row r="412">
          <cell r="B412">
            <v>15485748</v>
          </cell>
          <cell r="C412" t="str">
            <v>MRO1</v>
          </cell>
          <cell r="D412" t="str">
            <v>POLIA V 210MM 38MM 2 CANAIS A</v>
          </cell>
          <cell r="E412" t="str">
            <v>JG</v>
          </cell>
          <cell r="F412" t="str">
            <v>OTAM VENTILA</v>
          </cell>
          <cell r="G412" t="str">
            <v>46683 ITEM 041/2</v>
          </cell>
          <cell r="H412">
            <v>1</v>
          </cell>
          <cell r="I412">
            <v>219.85</v>
          </cell>
          <cell r="J412">
            <v>219.85</v>
          </cell>
          <cell r="K412" t="str">
            <v>Norma NFN-0015</v>
          </cell>
          <cell r="L412" t="str">
            <v>NFN-0015</v>
          </cell>
          <cell r="M412" t="str">
            <v>NFN-0015</v>
          </cell>
          <cell r="N412" t="str">
            <v>Pelotização</v>
          </cell>
          <cell r="O412"/>
          <cell r="P412" t="str">
            <v>26111806</v>
          </cell>
          <cell r="Q412" t="str">
            <v>Polias de transmissão</v>
          </cell>
          <cell r="R412">
            <v>219.85</v>
          </cell>
          <cell r="S412" t="str">
            <v>0201103071</v>
          </cell>
        </row>
        <row r="413">
          <cell r="B413">
            <v>15394124</v>
          </cell>
          <cell r="C413" t="str">
            <v>MRO1</v>
          </cell>
          <cell r="D413" t="str">
            <v>PASTILHA 850B-26-10267/ /12 NIBRASCO</v>
          </cell>
          <cell r="E413" t="str">
            <v>PC</v>
          </cell>
          <cell r="F413" t="str">
            <v>NIBRASCO</v>
          </cell>
          <cell r="G413" t="str">
            <v>850B-26-10267/ /12</v>
          </cell>
          <cell r="H413">
            <v>10</v>
          </cell>
          <cell r="I413">
            <v>21.972000000000001</v>
          </cell>
          <cell r="J413">
            <v>219.72000000000003</v>
          </cell>
          <cell r="K413" t="str">
            <v>Norma NFN-0015</v>
          </cell>
          <cell r="L413" t="str">
            <v>NFN-0015</v>
          </cell>
          <cell r="M413" t="str">
            <v>NFN-0015</v>
          </cell>
          <cell r="N413" t="str">
            <v>Pelotização</v>
          </cell>
          <cell r="O413"/>
          <cell r="P413" t="str">
            <v>23290000</v>
          </cell>
          <cell r="Q413" t="str">
            <v>Ferramentas de máquinas industriais</v>
          </cell>
          <cell r="R413">
            <v>21.972000000000001</v>
          </cell>
          <cell r="S413" t="str">
            <v>0103089061</v>
          </cell>
        </row>
        <row r="414">
          <cell r="B414">
            <v>15252391</v>
          </cell>
          <cell r="C414" t="str">
            <v>MRO1</v>
          </cell>
          <cell r="D414" t="str">
            <v>POLIA CO;DESENHO-860F-55-1003/1 NIBRASCO</v>
          </cell>
          <cell r="E414" t="str">
            <v>PC</v>
          </cell>
          <cell r="F414" t="str">
            <v>PARCAN; ALTONA; METSO</v>
          </cell>
          <cell r="G414"/>
          <cell r="H414">
            <v>1</v>
          </cell>
          <cell r="I414">
            <v>219.55</v>
          </cell>
          <cell r="J414">
            <v>219.55</v>
          </cell>
          <cell r="K414" t="str">
            <v>Norma NFN-0015</v>
          </cell>
          <cell r="L414" t="str">
            <v>NFN-0015</v>
          </cell>
          <cell r="M414" t="str">
            <v>NFN-0015</v>
          </cell>
          <cell r="N414" t="str">
            <v>Pelotização</v>
          </cell>
          <cell r="O414"/>
          <cell r="P414" t="str">
            <v>26111806</v>
          </cell>
          <cell r="Q414" t="str">
            <v>Polias de transmissão</v>
          </cell>
          <cell r="R414">
            <v>219.55</v>
          </cell>
          <cell r="S414" t="str">
            <v>0103001061</v>
          </cell>
        </row>
        <row r="415">
          <cell r="B415">
            <v>15288587</v>
          </cell>
          <cell r="C415" t="str">
            <v>MRO1</v>
          </cell>
          <cell r="D415" t="str">
            <v>BUCHA DISTANCIADORA AF01403 IMBIL</v>
          </cell>
          <cell r="E415" t="str">
            <v>PC</v>
          </cell>
          <cell r="F415" t="str">
            <v>IMBIL</v>
          </cell>
          <cell r="G415" t="str">
            <v>AF01403</v>
          </cell>
          <cell r="H415">
            <v>3</v>
          </cell>
          <cell r="I415">
            <v>73.149999999999991</v>
          </cell>
          <cell r="J415">
            <v>219.45</v>
          </cell>
          <cell r="K415" t="str">
            <v>Norma NFN-0015</v>
          </cell>
          <cell r="L415" t="str">
            <v>NFN-0015</v>
          </cell>
          <cell r="M415" t="str">
            <v>NFN-0015</v>
          </cell>
          <cell r="N415" t="str">
            <v>Pelotização</v>
          </cell>
          <cell r="O415"/>
          <cell r="P415" t="str">
            <v>40151700</v>
          </cell>
          <cell r="Q415" t="str">
            <v>Peças e acessórios de bombas</v>
          </cell>
          <cell r="R415">
            <v>73.149999999999991</v>
          </cell>
          <cell r="S415" t="str">
            <v>0201096031</v>
          </cell>
        </row>
        <row r="416">
          <cell r="B416">
            <v>15318471</v>
          </cell>
          <cell r="C416" t="str">
            <v>MRO1</v>
          </cell>
          <cell r="D416" t="str">
            <v>RETENTOR</v>
          </cell>
          <cell r="E416" t="str">
            <v>PC</v>
          </cell>
          <cell r="F416" t="str">
            <v>MOVICARGA; PH MOVICARGA</v>
          </cell>
          <cell r="G416" t="str">
            <v>56073844; 56073844</v>
          </cell>
          <cell r="H416">
            <v>8</v>
          </cell>
          <cell r="I416">
            <v>27.19</v>
          </cell>
          <cell r="J416">
            <v>217.52</v>
          </cell>
          <cell r="K416" t="str">
            <v>Norma NFN-0015</v>
          </cell>
          <cell r="L416" t="str">
            <v>NFN-0015</v>
          </cell>
          <cell r="M416" t="str">
            <v>NFN-0015</v>
          </cell>
          <cell r="N416" t="str">
            <v>Pelotização</v>
          </cell>
          <cell r="O416"/>
          <cell r="P416" t="str">
            <v>31180000</v>
          </cell>
          <cell r="Q416" t="str">
            <v>Juntas e vedações</v>
          </cell>
          <cell r="R416">
            <v>27.19</v>
          </cell>
          <cell r="S416" t="str">
            <v>0103053061</v>
          </cell>
        </row>
        <row r="417">
          <cell r="B417">
            <v>15342951</v>
          </cell>
          <cell r="C417" t="str">
            <v>MRO1</v>
          </cell>
          <cell r="D417" t="str">
            <v>COMUTADOR COMANDO;T;YS-R3-211 YOUNG SUNG</v>
          </cell>
          <cell r="E417" t="str">
            <v>PC</v>
          </cell>
          <cell r="F417" t="str">
            <v>YOUNG SUNG</v>
          </cell>
          <cell r="G417" t="str">
            <v>YS-R3-211</v>
          </cell>
          <cell r="H417">
            <v>2</v>
          </cell>
          <cell r="I417">
            <v>108.5</v>
          </cell>
          <cell r="J417">
            <v>217</v>
          </cell>
          <cell r="K417" t="str">
            <v>Norma NFN-0015</v>
          </cell>
          <cell r="L417" t="str">
            <v>NFN-0015</v>
          </cell>
          <cell r="M417" t="str">
            <v>NFN-0015</v>
          </cell>
          <cell r="N417" t="str">
            <v>Pelotização</v>
          </cell>
          <cell r="O417"/>
          <cell r="P417" t="str">
            <v>39121732A</v>
          </cell>
          <cell r="Q417" t="str">
            <v>Material elétrico</v>
          </cell>
          <cell r="R417">
            <v>108.5</v>
          </cell>
          <cell r="S417" t="str">
            <v>0201063041</v>
          </cell>
        </row>
        <row r="418">
          <cell r="B418">
            <v>15316105</v>
          </cell>
          <cell r="C418" t="str">
            <v>MRO1</v>
          </cell>
          <cell r="D418" t="str">
            <v>EIXO COMPONENTE; TIPO;28211203-2 FLENDER</v>
          </cell>
          <cell r="E418" t="str">
            <v>PC</v>
          </cell>
          <cell r="F418" t="str">
            <v>FLENDER</v>
          </cell>
          <cell r="G418" t="str">
            <v>28211203-2</v>
          </cell>
          <cell r="H418">
            <v>1</v>
          </cell>
          <cell r="I418">
            <v>215.32</v>
          </cell>
          <cell r="J418">
            <v>215.32</v>
          </cell>
          <cell r="K418" t="str">
            <v>Norma NFN-0015</v>
          </cell>
          <cell r="L418" t="str">
            <v>NFN-0015</v>
          </cell>
          <cell r="M418" t="str">
            <v>NFN-0015</v>
          </cell>
          <cell r="N418" t="str">
            <v>Pelotização</v>
          </cell>
          <cell r="O418"/>
          <cell r="P418" t="str">
            <v>26111508</v>
          </cell>
          <cell r="Q418" t="str">
            <v>Transmissores de força mecânica</v>
          </cell>
          <cell r="R418">
            <v>215.32</v>
          </cell>
          <cell r="S418" t="str">
            <v>0201047141</v>
          </cell>
        </row>
        <row r="419">
          <cell r="B419">
            <v>15369363</v>
          </cell>
          <cell r="C419" t="str">
            <v>MRO1</v>
          </cell>
          <cell r="D419" t="str">
            <v>ROLAM ROL CIL NUP 2311 EC P SKF</v>
          </cell>
          <cell r="E419" t="str">
            <v>PC</v>
          </cell>
          <cell r="F419" t="str">
            <v>TIMKEN; SKF; NTN</v>
          </cell>
          <cell r="G419"/>
          <cell r="H419">
            <v>1</v>
          </cell>
          <cell r="I419">
            <v>214.76</v>
          </cell>
          <cell r="J419">
            <v>214.76</v>
          </cell>
          <cell r="K419" t="str">
            <v>Norma NFN-0015</v>
          </cell>
          <cell r="L419" t="str">
            <v>NFN-0015</v>
          </cell>
          <cell r="M419" t="str">
            <v>NFN-0015</v>
          </cell>
          <cell r="N419" t="str">
            <v>Pelotização</v>
          </cell>
          <cell r="O419"/>
          <cell r="P419" t="str">
            <v>31171500</v>
          </cell>
          <cell r="Q419" t="str">
            <v>Rolamentos</v>
          </cell>
          <cell r="R419">
            <v>214.76</v>
          </cell>
          <cell r="S419" t="str">
            <v>0202107041</v>
          </cell>
        </row>
        <row r="420">
          <cell r="B420">
            <v>15481207</v>
          </cell>
          <cell r="C420" t="str">
            <v>MRO1</v>
          </cell>
          <cell r="D420" t="str">
            <v>CORREIA V 17/32POL 7/8POL</v>
          </cell>
          <cell r="E420" t="str">
            <v>JG</v>
          </cell>
          <cell r="F420" t="str">
            <v>GATES; GOODYEAR; GATES</v>
          </cell>
          <cell r="G420" t="str">
            <v>.; .; C71</v>
          </cell>
          <cell r="H420">
            <v>2</v>
          </cell>
          <cell r="I420">
            <v>107.36499999999999</v>
          </cell>
          <cell r="J420">
            <v>214.73</v>
          </cell>
          <cell r="K420" t="str">
            <v>Norma NFN-0015</v>
          </cell>
          <cell r="L420" t="str">
            <v>NFN-0015</v>
          </cell>
          <cell r="M420" t="str">
            <v>NFN-0015</v>
          </cell>
          <cell r="N420" t="str">
            <v>Pelotização</v>
          </cell>
          <cell r="O420"/>
          <cell r="P420" t="str">
            <v>26111508</v>
          </cell>
          <cell r="Q420" t="str">
            <v>Transmissores de força mecânica</v>
          </cell>
          <cell r="R420">
            <v>107.36499999999999</v>
          </cell>
          <cell r="S420" t="str">
            <v>0201060141</v>
          </cell>
        </row>
        <row r="421">
          <cell r="B421">
            <v>15319356</v>
          </cell>
          <cell r="C421" t="str">
            <v>MRO1</v>
          </cell>
          <cell r="D421" t="str">
            <v>PINHAO 120660.5 SEW BRASIL</v>
          </cell>
          <cell r="E421" t="str">
            <v>JG</v>
          </cell>
          <cell r="F421" t="str">
            <v>SEW BRASIL</v>
          </cell>
          <cell r="G421" t="str">
            <v>120660.5</v>
          </cell>
          <cell r="H421">
            <v>1</v>
          </cell>
          <cell r="I421">
            <v>214.51</v>
          </cell>
          <cell r="J421">
            <v>214.51</v>
          </cell>
          <cell r="K421" t="str">
            <v>Norma NFN-0015</v>
          </cell>
          <cell r="L421" t="str">
            <v>NFN-0015</v>
          </cell>
          <cell r="M421" t="str">
            <v>NFN-0015</v>
          </cell>
          <cell r="N421" t="str">
            <v>Pelotização</v>
          </cell>
          <cell r="O421"/>
          <cell r="P421" t="str">
            <v>26111524</v>
          </cell>
          <cell r="Q421" t="str">
            <v>Unidades de engrenagem</v>
          </cell>
          <cell r="R421">
            <v>214.51</v>
          </cell>
          <cell r="S421" t="str">
            <v>0201045151</v>
          </cell>
        </row>
        <row r="422">
          <cell r="B422">
            <v>15338807</v>
          </cell>
          <cell r="C422" t="str">
            <v>MRO1</v>
          </cell>
          <cell r="D422" t="str">
            <v>RODA P/TRANSPORTADOR;TIPO. DENTADA;APLIC</v>
          </cell>
          <cell r="E422" t="str">
            <v>PC</v>
          </cell>
          <cell r="F422" t="str">
            <v>DAIDO</v>
          </cell>
          <cell r="G422" t="str">
            <v>DX00816121-8/F5</v>
          </cell>
          <cell r="H422">
            <v>1</v>
          </cell>
          <cell r="I422">
            <v>213.57</v>
          </cell>
          <cell r="J422">
            <v>213.57</v>
          </cell>
          <cell r="K422" t="str">
            <v>Norma NFN-0015</v>
          </cell>
          <cell r="L422" t="str">
            <v>NFN-0015</v>
          </cell>
          <cell r="M422" t="str">
            <v>NFN-0015</v>
          </cell>
          <cell r="N422" t="str">
            <v>Pelotização</v>
          </cell>
          <cell r="O422"/>
          <cell r="P422" t="str">
            <v>31171800</v>
          </cell>
          <cell r="Q422" t="str">
            <v>Rodas industriais</v>
          </cell>
          <cell r="R422">
            <v>213.57</v>
          </cell>
          <cell r="S422" t="str">
            <v>0101054051</v>
          </cell>
        </row>
        <row r="423">
          <cell r="B423">
            <v>15415896</v>
          </cell>
          <cell r="C423" t="str">
            <v>MRO1</v>
          </cell>
          <cell r="D423" t="str">
            <v>BUCHA ROLAM FIXA 3.7/16POL M100X2MM</v>
          </cell>
          <cell r="E423" t="str">
            <v>PC</v>
          </cell>
          <cell r="F423" t="str">
            <v>SKF; WORTHINGTON; BERTOLOTO GR</v>
          </cell>
          <cell r="G423" t="str">
            <v>HA 320; 3010605000; HA 320</v>
          </cell>
          <cell r="H423">
            <v>3</v>
          </cell>
          <cell r="I423">
            <v>70.92</v>
          </cell>
          <cell r="J423">
            <v>212.76</v>
          </cell>
          <cell r="K423" t="str">
            <v>Norma NFN-0015</v>
          </cell>
          <cell r="L423" t="str">
            <v>NFN-0015</v>
          </cell>
          <cell r="M423" t="str">
            <v>NFN-0015</v>
          </cell>
          <cell r="N423" t="str">
            <v>Pelotização</v>
          </cell>
          <cell r="O423"/>
          <cell r="P423" t="str">
            <v>31162400</v>
          </cell>
          <cell r="Q423" t="str">
            <v>Fixadores diversos</v>
          </cell>
          <cell r="R423">
            <v>70.92</v>
          </cell>
          <cell r="S423" t="str">
            <v>0201113021</v>
          </cell>
        </row>
        <row r="424">
          <cell r="B424">
            <v>15387670</v>
          </cell>
          <cell r="C424" t="str">
            <v>MRO1</v>
          </cell>
          <cell r="D424" t="str">
            <v>FONE OUVIDO 716EL SETHA</v>
          </cell>
          <cell r="E424" t="str">
            <v>PC</v>
          </cell>
          <cell r="F424" t="str">
            <v>SETHA</v>
          </cell>
          <cell r="G424" t="str">
            <v>716EL</v>
          </cell>
          <cell r="H424">
            <v>1</v>
          </cell>
          <cell r="I424">
            <v>210.72</v>
          </cell>
          <cell r="J424">
            <v>210.72</v>
          </cell>
          <cell r="K424" t="str">
            <v>Norma NFN-0015</v>
          </cell>
          <cell r="L424" t="str">
            <v>NFN-0015</v>
          </cell>
          <cell r="M424" t="str">
            <v>NFN-0015</v>
          </cell>
          <cell r="N424" t="str">
            <v>Pelotização</v>
          </cell>
          <cell r="O424"/>
          <cell r="P424" t="str">
            <v>45000000</v>
          </cell>
          <cell r="Q424" t="str">
            <v>Equipamentos suprimentos fotográficos audiovisuais impressão</v>
          </cell>
          <cell r="R424">
            <v>210.72</v>
          </cell>
          <cell r="S424" t="str">
            <v>0201020091</v>
          </cell>
        </row>
        <row r="425">
          <cell r="B425">
            <v>15466144</v>
          </cell>
          <cell r="C425" t="str">
            <v>MRO1</v>
          </cell>
          <cell r="D425" t="str">
            <v>ANEL COMPONENTE - D;DX51224009-090 EBARA</v>
          </cell>
          <cell r="E425" t="str">
            <v>PC</v>
          </cell>
          <cell r="F425" t="str">
            <v>EBARA</v>
          </cell>
          <cell r="G425" t="str">
            <v>DX51224009-090</v>
          </cell>
          <cell r="H425">
            <v>1</v>
          </cell>
          <cell r="I425">
            <v>210.3</v>
          </cell>
          <cell r="J425">
            <v>210.3</v>
          </cell>
          <cell r="K425" t="str">
            <v>Norma NFN-0015</v>
          </cell>
          <cell r="L425" t="str">
            <v>NFN-0015</v>
          </cell>
          <cell r="M425" t="str">
            <v>NFN-0015</v>
          </cell>
          <cell r="N425" t="str">
            <v>Pelotização</v>
          </cell>
          <cell r="O425"/>
          <cell r="P425" t="str">
            <v>40151700</v>
          </cell>
          <cell r="Q425" t="str">
            <v>Peças e acessórios de bombas</v>
          </cell>
          <cell r="R425">
            <v>210.3</v>
          </cell>
          <cell r="S425" t="str">
            <v>0201043041</v>
          </cell>
        </row>
        <row r="426">
          <cell r="B426">
            <v>15410465</v>
          </cell>
          <cell r="C426" t="str">
            <v>MRO1</v>
          </cell>
          <cell r="D426" t="str">
            <v>CONE ROLAM ROL CONIC 76,2MM 41,27MM</v>
          </cell>
          <cell r="E426" t="str">
            <v>PC</v>
          </cell>
          <cell r="F426" t="str">
            <v>TIMKEN; FALK; FALK</v>
          </cell>
          <cell r="G426" t="str">
            <v>659; 921579; 921579 CONE</v>
          </cell>
          <cell r="H426">
            <v>1</v>
          </cell>
          <cell r="I426">
            <v>208.34</v>
          </cell>
          <cell r="J426">
            <v>208.34</v>
          </cell>
          <cell r="K426" t="str">
            <v>Norma NFN-0015</v>
          </cell>
          <cell r="L426" t="str">
            <v>NFN-0015</v>
          </cell>
          <cell r="M426" t="str">
            <v>NFN-0015</v>
          </cell>
          <cell r="N426" t="str">
            <v>Pelotização</v>
          </cell>
          <cell r="O426"/>
          <cell r="P426" t="str">
            <v>31171500</v>
          </cell>
          <cell r="Q426" t="str">
            <v>Rolamentos</v>
          </cell>
          <cell r="R426">
            <v>208.34</v>
          </cell>
          <cell r="S426" t="str">
            <v>0201006071</v>
          </cell>
        </row>
        <row r="427">
          <cell r="B427">
            <v>15370696</v>
          </cell>
          <cell r="C427" t="str">
            <v>MRO1</v>
          </cell>
          <cell r="D427" t="str">
            <v>ROLAMENTO ROLOS CILINDRICOS NUP 2212 SKF</v>
          </cell>
          <cell r="E427" t="str">
            <v>PC</v>
          </cell>
          <cell r="F427" t="str">
            <v>TIMKEN; SKF; NTN</v>
          </cell>
          <cell r="G427"/>
          <cell r="H427">
            <v>2</v>
          </cell>
          <cell r="I427">
            <v>104.16</v>
          </cell>
          <cell r="J427">
            <v>208.32</v>
          </cell>
          <cell r="K427" t="str">
            <v>Norma NFN-0015</v>
          </cell>
          <cell r="L427" t="str">
            <v>NFN-0015</v>
          </cell>
          <cell r="M427" t="str">
            <v>NFN-0015</v>
          </cell>
          <cell r="N427" t="str">
            <v>Pelotização</v>
          </cell>
          <cell r="O427"/>
          <cell r="P427" t="str">
            <v>31171500</v>
          </cell>
          <cell r="Q427" t="str">
            <v>Rolamentos</v>
          </cell>
          <cell r="R427">
            <v>104.16</v>
          </cell>
          <cell r="S427" t="str">
            <v>0202121051</v>
          </cell>
        </row>
        <row r="428">
          <cell r="B428">
            <v>15321166</v>
          </cell>
          <cell r="C428" t="str">
            <v>MRO1</v>
          </cell>
          <cell r="D428" t="str">
            <v>DISCO DD583 VILLARES</v>
          </cell>
          <cell r="E428" t="str">
            <v>PC</v>
          </cell>
          <cell r="F428" t="str">
            <v>VILLARES</v>
          </cell>
          <cell r="G428" t="str">
            <v>DD583</v>
          </cell>
          <cell r="H428">
            <v>5</v>
          </cell>
          <cell r="I428">
            <v>41.661999999999999</v>
          </cell>
          <cell r="J428">
            <v>208.31</v>
          </cell>
          <cell r="K428" t="str">
            <v>Norma NFN-0015</v>
          </cell>
          <cell r="L428" t="str">
            <v>NFN-0015</v>
          </cell>
          <cell r="M428" t="str">
            <v>NFN-0015</v>
          </cell>
          <cell r="N428" t="str">
            <v>Pelotização</v>
          </cell>
          <cell r="O428"/>
          <cell r="P428" t="str">
            <v>24101664A</v>
          </cell>
          <cell r="Q428" t="str">
            <v>Peças acessórios equipamentos carregamento elevação</v>
          </cell>
          <cell r="R428">
            <v>41.661999999999999</v>
          </cell>
          <cell r="S428" t="str">
            <v>0201043131</v>
          </cell>
        </row>
        <row r="429">
          <cell r="B429">
            <v>15380610</v>
          </cell>
          <cell r="C429" t="str">
            <v>MRO1</v>
          </cell>
          <cell r="D429" t="str">
            <v>ROLAMENTO ROLOS CILINDRICOS NJ 218 SKF</v>
          </cell>
          <cell r="E429" t="str">
            <v>PC</v>
          </cell>
          <cell r="F429" t="str">
            <v>TIMKEN; SKF; NTN</v>
          </cell>
          <cell r="G429"/>
          <cell r="H429">
            <v>1</v>
          </cell>
          <cell r="I429">
            <v>208.3</v>
          </cell>
          <cell r="J429">
            <v>208.3</v>
          </cell>
          <cell r="K429" t="str">
            <v>Norma NFN-0015</v>
          </cell>
          <cell r="L429" t="str">
            <v>NFN-0015</v>
          </cell>
          <cell r="M429" t="str">
            <v>NFN-0015</v>
          </cell>
          <cell r="N429" t="str">
            <v>Pelotização</v>
          </cell>
          <cell r="O429"/>
          <cell r="P429" t="str">
            <v>31171500</v>
          </cell>
          <cell r="Q429" t="str">
            <v>Rolamentos</v>
          </cell>
          <cell r="R429">
            <v>208.3</v>
          </cell>
          <cell r="S429" t="str">
            <v>0202127041</v>
          </cell>
        </row>
        <row r="430">
          <cell r="B430">
            <v>15506581</v>
          </cell>
          <cell r="C430" t="str">
            <v>MRO1</v>
          </cell>
          <cell r="D430" t="str">
            <v>ANEL PENETRACAO AA 10 ERMETO</v>
          </cell>
          <cell r="E430" t="str">
            <v>PC</v>
          </cell>
          <cell r="F430" t="str">
            <v>ERMETO</v>
          </cell>
          <cell r="G430" t="str">
            <v>AA 10</v>
          </cell>
          <cell r="H430">
            <v>69</v>
          </cell>
          <cell r="I430">
            <v>3.0123188405797099</v>
          </cell>
          <cell r="J430">
            <v>207.85</v>
          </cell>
          <cell r="K430" t="str">
            <v>Norma NFN-0015</v>
          </cell>
          <cell r="L430" t="str">
            <v>NFN-0015</v>
          </cell>
          <cell r="M430" t="str">
            <v>NFN-0015</v>
          </cell>
          <cell r="N430" t="str">
            <v>Pelotização</v>
          </cell>
          <cell r="O430"/>
          <cell r="P430" t="str">
            <v>31162400</v>
          </cell>
          <cell r="Q430" t="str">
            <v>Fixadores diversos</v>
          </cell>
          <cell r="R430">
            <v>3.0123188405797099</v>
          </cell>
          <cell r="S430" t="str">
            <v>0201081061</v>
          </cell>
        </row>
        <row r="431">
          <cell r="B431">
            <v>15394992</v>
          </cell>
          <cell r="C431" t="str">
            <v>MRO1</v>
          </cell>
          <cell r="D431" t="str">
            <v>MANGUEIRA MONTADA NAO METALICA; DIAMETRO</v>
          </cell>
          <cell r="E431" t="str">
            <v>PC</v>
          </cell>
          <cell r="F431" t="str">
            <v>ERMETO</v>
          </cell>
          <cell r="G431" t="str">
            <v>MAPMT-12*DPT 25S*520</v>
          </cell>
          <cell r="H431">
            <v>2</v>
          </cell>
          <cell r="I431">
            <v>103.495</v>
          </cell>
          <cell r="J431">
            <v>206.99</v>
          </cell>
          <cell r="K431" t="str">
            <v>Norma NFN-0015</v>
          </cell>
          <cell r="L431" t="str">
            <v>NFN-0015</v>
          </cell>
          <cell r="M431" t="str">
            <v>NFN-0015</v>
          </cell>
          <cell r="N431" t="str">
            <v>Pelotização</v>
          </cell>
          <cell r="O431"/>
          <cell r="P431" t="str">
            <v>40142000</v>
          </cell>
          <cell r="Q431" t="str">
            <v>Mangueiras</v>
          </cell>
          <cell r="R431">
            <v>103.495</v>
          </cell>
          <cell r="S431" t="str">
            <v>0201095011</v>
          </cell>
        </row>
        <row r="432">
          <cell r="B432">
            <v>15462409</v>
          </cell>
          <cell r="C432" t="str">
            <v>MRO1</v>
          </cell>
          <cell r="D432" t="str">
            <v>BUCHA COMPONENTE;;800P-55-10016-32 SUPEL</v>
          </cell>
          <cell r="E432" t="str">
            <v>PC</v>
          </cell>
          <cell r="F432" t="str">
            <v/>
          </cell>
          <cell r="G432" t="str">
            <v/>
          </cell>
          <cell r="H432">
            <v>2</v>
          </cell>
          <cell r="I432">
            <v>103.12</v>
          </cell>
          <cell r="J432">
            <v>206.24</v>
          </cell>
          <cell r="K432" t="str">
            <v>Norma NFN-0015</v>
          </cell>
          <cell r="L432" t="str">
            <v>NFN-0015</v>
          </cell>
          <cell r="M432" t="str">
            <v>NFN-0015</v>
          </cell>
          <cell r="N432" t="str">
            <v>Pelotização</v>
          </cell>
          <cell r="O432"/>
          <cell r="P432" t="str">
            <v>31162400</v>
          </cell>
          <cell r="Q432" t="str">
            <v>Fixadores diversos</v>
          </cell>
          <cell r="R432">
            <v>103.12</v>
          </cell>
          <cell r="S432" t="str">
            <v>0201041121</v>
          </cell>
        </row>
        <row r="433">
          <cell r="B433">
            <v>15245670</v>
          </cell>
          <cell r="C433" t="str">
            <v>MRO1</v>
          </cell>
          <cell r="D433" t="str">
            <v>VEDACAO PLANA</v>
          </cell>
          <cell r="E433" t="str">
            <v>PC</v>
          </cell>
          <cell r="F433" t="str">
            <v>MAREL MANCAI; HENFEL; FCM</v>
          </cell>
          <cell r="G433" t="str">
            <v>EDM28-125; 0001.0066.0028; SBMA28TSRV</v>
          </cell>
          <cell r="H433">
            <v>2</v>
          </cell>
          <cell r="I433">
            <v>102.82</v>
          </cell>
          <cell r="J433">
            <v>205.64</v>
          </cell>
          <cell r="K433" t="str">
            <v>Norma NFN-0015</v>
          </cell>
          <cell r="L433" t="str">
            <v>NFN-0015</v>
          </cell>
          <cell r="M433" t="str">
            <v>NFN-0015</v>
          </cell>
          <cell r="N433" t="str">
            <v>Pelotização</v>
          </cell>
          <cell r="O433"/>
          <cell r="P433" t="str">
            <v>31180000</v>
          </cell>
          <cell r="Q433" t="str">
            <v>Juntas e vedações</v>
          </cell>
          <cell r="R433">
            <v>102.82</v>
          </cell>
          <cell r="S433" t="str">
            <v>0201128041</v>
          </cell>
        </row>
        <row r="434">
          <cell r="B434">
            <v>15503126</v>
          </cell>
          <cell r="C434" t="str">
            <v>MRO1</v>
          </cell>
          <cell r="D434" t="str">
            <v>JUNTA NAO METALICA FLANGE;MATERIAL BORRA</v>
          </cell>
          <cell r="E434" t="str">
            <v>PC</v>
          </cell>
          <cell r="F434" t="str">
            <v/>
          </cell>
          <cell r="G434" t="str">
            <v/>
          </cell>
          <cell r="H434">
            <v>21</v>
          </cell>
          <cell r="I434">
            <v>9.7652380952380948</v>
          </cell>
          <cell r="J434">
            <v>205.07</v>
          </cell>
          <cell r="K434" t="str">
            <v>Norma NFN-0015</v>
          </cell>
          <cell r="L434" t="str">
            <v>NFN-0015</v>
          </cell>
          <cell r="M434" t="str">
            <v>NFN-0015</v>
          </cell>
          <cell r="N434" t="str">
            <v>Pelotização</v>
          </cell>
          <cell r="O434"/>
          <cell r="P434" t="str">
            <v>31180000</v>
          </cell>
          <cell r="Q434" t="str">
            <v>Juntas e vedações</v>
          </cell>
          <cell r="R434">
            <v>9.7652380952380948</v>
          </cell>
          <cell r="S434" t="str">
            <v>0201109141</v>
          </cell>
        </row>
        <row r="435">
          <cell r="B435">
            <v>15349385</v>
          </cell>
          <cell r="C435" t="str">
            <v>MRO1</v>
          </cell>
          <cell r="D435" t="str">
            <v>POLIA P/VENT;890P-13-11612 DESENHO SUPEL</v>
          </cell>
          <cell r="E435" t="str">
            <v>PC</v>
          </cell>
          <cell r="F435" t="str">
            <v>REFRICON TUM</v>
          </cell>
          <cell r="G435" t="str">
            <v>TPM400POLIACONDUZ</v>
          </cell>
          <cell r="H435">
            <v>1</v>
          </cell>
          <cell r="I435">
            <v>203.8</v>
          </cell>
          <cell r="J435">
            <v>203.8</v>
          </cell>
          <cell r="K435" t="str">
            <v>Norma NFN-0015</v>
          </cell>
          <cell r="L435" t="str">
            <v>NFN-0015</v>
          </cell>
          <cell r="M435" t="str">
            <v>NFN-0015</v>
          </cell>
          <cell r="N435" t="str">
            <v>Pelotização</v>
          </cell>
          <cell r="O435"/>
          <cell r="P435" t="str">
            <v>26111806</v>
          </cell>
          <cell r="Q435" t="str">
            <v>Polias de transmissão</v>
          </cell>
          <cell r="R435">
            <v>203.8</v>
          </cell>
          <cell r="S435" t="str">
            <v>0701034041</v>
          </cell>
        </row>
        <row r="436">
          <cell r="B436">
            <v>15214778</v>
          </cell>
          <cell r="C436" t="str">
            <v>MRO1</v>
          </cell>
          <cell r="D436" t="str">
            <v>CONTATOR ELET 220VCA 1NA1NF 50A</v>
          </cell>
          <cell r="E436" t="str">
            <v>PC</v>
          </cell>
          <cell r="F436" t="str">
            <v>SCHNEIDER; SCHNEIDER</v>
          </cell>
          <cell r="G436" t="str">
            <v>LC1 D5011M7; LC1D50M7</v>
          </cell>
          <cell r="H436">
            <v>1</v>
          </cell>
          <cell r="I436">
            <v>203.63</v>
          </cell>
          <cell r="J436">
            <v>203.63</v>
          </cell>
          <cell r="K436" t="str">
            <v>Norma NFN-0015</v>
          </cell>
          <cell r="L436" t="str">
            <v>NFN-0015</v>
          </cell>
          <cell r="M436" t="str">
            <v>NFN-0015</v>
          </cell>
          <cell r="N436" t="str">
            <v>Pelotização</v>
          </cell>
          <cell r="O436"/>
          <cell r="P436" t="str">
            <v>39121732A</v>
          </cell>
          <cell r="Q436" t="str">
            <v>Material elétrico</v>
          </cell>
          <cell r="R436">
            <v>203.63</v>
          </cell>
          <cell r="S436" t="str">
            <v>1502004031</v>
          </cell>
        </row>
        <row r="437">
          <cell r="B437">
            <v>15495961</v>
          </cell>
          <cell r="C437" t="str">
            <v>MRO1</v>
          </cell>
          <cell r="D437" t="str">
            <v>POLIA COMPONENTE; TIPO: ;30620128-6 OTAM</v>
          </cell>
          <cell r="E437" t="str">
            <v>PC</v>
          </cell>
          <cell r="F437" t="str">
            <v>OTAM VENTILA</v>
          </cell>
          <cell r="G437" t="str">
            <v>30620128-6</v>
          </cell>
          <cell r="H437">
            <v>1</v>
          </cell>
          <cell r="I437">
            <v>200</v>
          </cell>
          <cell r="J437">
            <v>200</v>
          </cell>
          <cell r="K437" t="str">
            <v>Norma NFN-0015</v>
          </cell>
          <cell r="L437" t="str">
            <v>NFN-0015</v>
          </cell>
          <cell r="M437" t="str">
            <v>NFN-0015</v>
          </cell>
          <cell r="N437" t="str">
            <v>Pelotização</v>
          </cell>
          <cell r="O437"/>
          <cell r="P437" t="str">
            <v>26111806</v>
          </cell>
          <cell r="Q437" t="str">
            <v>Polias de transmissão</v>
          </cell>
          <cell r="R437">
            <v>200</v>
          </cell>
          <cell r="S437" t="str">
            <v>0703098051</v>
          </cell>
        </row>
        <row r="438">
          <cell r="B438">
            <v>15391603</v>
          </cell>
          <cell r="C438" t="str">
            <v>MRO1</v>
          </cell>
          <cell r="D438" t="str">
            <v>ROLO TRANSP 4,75MM 428MM C 00 0356 IMEPE</v>
          </cell>
          <cell r="E438" t="str">
            <v>PC</v>
          </cell>
          <cell r="F438" t="str">
            <v>IMEPEL; DESENHO VALE</v>
          </cell>
          <cell r="G438" t="str">
            <v>C 00 0356; 840G-42-06027</v>
          </cell>
          <cell r="H438">
            <v>1</v>
          </cell>
          <cell r="I438">
            <v>198.58</v>
          </cell>
          <cell r="J438">
            <v>198.58</v>
          </cell>
          <cell r="K438" t="str">
            <v>Norma NFN-0015</v>
          </cell>
          <cell r="L438" t="str">
            <v>NFN-0015</v>
          </cell>
          <cell r="M438" t="str">
            <v>NFN-0015</v>
          </cell>
          <cell r="N438" t="str">
            <v>Pelotização</v>
          </cell>
          <cell r="O438"/>
          <cell r="P438" t="str">
            <v>24101756A</v>
          </cell>
          <cell r="Q438" t="str">
            <v>Rolos de carga</v>
          </cell>
          <cell r="R438">
            <v>198.58</v>
          </cell>
          <cell r="S438" t="str">
            <v>2101091011</v>
          </cell>
        </row>
        <row r="439">
          <cell r="B439">
            <v>15319065</v>
          </cell>
          <cell r="C439" t="str">
            <v>MRO1</v>
          </cell>
          <cell r="D439" t="str">
            <v>EIXO COMPONENTE; TIPO:;8346/7242-3E4 SEW</v>
          </cell>
          <cell r="E439" t="str">
            <v>JG</v>
          </cell>
          <cell r="F439" t="str">
            <v>SEW</v>
          </cell>
          <cell r="G439" t="str">
            <v>8346/7242-3E4</v>
          </cell>
          <cell r="H439">
            <v>1</v>
          </cell>
          <cell r="I439">
            <v>198.29</v>
          </cell>
          <cell r="J439">
            <v>198.29</v>
          </cell>
          <cell r="K439" t="str">
            <v>Norma NFN-0015</v>
          </cell>
          <cell r="L439" t="str">
            <v>NFN-0015</v>
          </cell>
          <cell r="M439" t="str">
            <v>NFN-0015</v>
          </cell>
          <cell r="N439" t="str">
            <v>Pelotização</v>
          </cell>
          <cell r="O439"/>
          <cell r="P439" t="str">
            <v>26111508</v>
          </cell>
          <cell r="Q439" t="str">
            <v>Transmissores de força mecânica</v>
          </cell>
          <cell r="R439">
            <v>198.29</v>
          </cell>
          <cell r="S439" t="str">
            <v>0201045101</v>
          </cell>
        </row>
        <row r="440">
          <cell r="B440">
            <v>15231453</v>
          </cell>
          <cell r="C440" t="str">
            <v>MRO1</v>
          </cell>
          <cell r="D440" t="str">
            <v>PARAFUSO 16MM 45MM METR</v>
          </cell>
          <cell r="E440" t="str">
            <v>PC</v>
          </cell>
          <cell r="F440" t="str">
            <v/>
          </cell>
          <cell r="G440" t="str">
            <v/>
          </cell>
          <cell r="H440">
            <v>158</v>
          </cell>
          <cell r="I440">
            <v>1.2466455696202532</v>
          </cell>
          <cell r="J440">
            <v>196.97</v>
          </cell>
          <cell r="K440" t="str">
            <v>Norma NFN-0015</v>
          </cell>
          <cell r="L440" t="str">
            <v>NFN-0015</v>
          </cell>
          <cell r="M440" t="str">
            <v>NFN-0015</v>
          </cell>
          <cell r="N440" t="str">
            <v>Pelotização</v>
          </cell>
          <cell r="O440"/>
          <cell r="P440" t="str">
            <v>31161627</v>
          </cell>
          <cell r="Q440" t="str">
            <v>Conjunto de parafusos</v>
          </cell>
          <cell r="R440">
            <v>1.2466455696202532</v>
          </cell>
          <cell r="S440" t="str">
            <v>0202011041</v>
          </cell>
        </row>
        <row r="441">
          <cell r="B441">
            <v>15397681</v>
          </cell>
          <cell r="C441" t="str">
            <v>MRO1</v>
          </cell>
          <cell r="D441" t="str">
            <v>FILTRO FLUIDO 5MIC</v>
          </cell>
          <cell r="E441" t="str">
            <v>PC</v>
          </cell>
          <cell r="F441" t="str">
            <v>AQUATEC QUIM; INTERTECH; AQUALAR</v>
          </cell>
          <cell r="G441" t="str">
            <v>AQUATECFT200; AQUALAR AP200; AP200</v>
          </cell>
          <cell r="H441">
            <v>10</v>
          </cell>
          <cell r="I441">
            <v>19.630000000000003</v>
          </cell>
          <cell r="J441">
            <v>196.3</v>
          </cell>
          <cell r="K441" t="str">
            <v>Norma NFN-0015</v>
          </cell>
          <cell r="L441" t="str">
            <v>NFN-0015</v>
          </cell>
          <cell r="M441" t="str">
            <v>NFN-0015</v>
          </cell>
          <cell r="N441" t="str">
            <v>Pelotização</v>
          </cell>
          <cell r="O441"/>
          <cell r="P441" t="str">
            <v>40161534A</v>
          </cell>
          <cell r="Q441" t="str">
            <v>Filtros</v>
          </cell>
          <cell r="R441">
            <v>19.630000000000003</v>
          </cell>
          <cell r="S441" t="str">
            <v>0202119151</v>
          </cell>
        </row>
        <row r="442">
          <cell r="B442">
            <v>15324650</v>
          </cell>
          <cell r="C442" t="str">
            <v>MRO1</v>
          </cell>
          <cell r="D442" t="str">
            <v>CONTRAPINO 12101 JOSE MURILIA BOZZA</v>
          </cell>
          <cell r="E442" t="str">
            <v>PC</v>
          </cell>
          <cell r="F442" t="str">
            <v>JOSE MURILIA; JOSE MURILIA; JOSE MURILIA</v>
          </cell>
          <cell r="G442" t="str">
            <v>13121; 12101; 12301</v>
          </cell>
          <cell r="H442">
            <v>275</v>
          </cell>
          <cell r="I442">
            <v>0.71349090909090906</v>
          </cell>
          <cell r="J442">
            <v>196.20999999999998</v>
          </cell>
          <cell r="K442" t="str">
            <v>Norma NFN-0015</v>
          </cell>
          <cell r="L442" t="str">
            <v>NFN-0015</v>
          </cell>
          <cell r="M442" t="str">
            <v>NFN-0015</v>
          </cell>
          <cell r="N442" t="str">
            <v>Pelotização</v>
          </cell>
          <cell r="O442"/>
          <cell r="P442" t="str">
            <v>31162400</v>
          </cell>
          <cell r="Q442" t="str">
            <v>Fixadores diversos</v>
          </cell>
          <cell r="R442">
            <v>0.71349090909090906</v>
          </cell>
          <cell r="S442" t="str">
            <v>0201126071</v>
          </cell>
        </row>
        <row r="443">
          <cell r="B443">
            <v>15448263</v>
          </cell>
          <cell r="C443" t="str">
            <v>MRO1</v>
          </cell>
          <cell r="D443" t="str">
            <v>TAMPA 22504165 ATLAS COPCO</v>
          </cell>
          <cell r="E443" t="str">
            <v>PC</v>
          </cell>
          <cell r="F443" t="str">
            <v>ATLASCOPCO</v>
          </cell>
          <cell r="G443" t="str">
            <v>22504165</v>
          </cell>
          <cell r="H443">
            <v>2</v>
          </cell>
          <cell r="I443">
            <v>98.075000000000003</v>
          </cell>
          <cell r="J443">
            <v>196.15</v>
          </cell>
          <cell r="K443" t="str">
            <v>Norma NFN-0015</v>
          </cell>
          <cell r="L443" t="str">
            <v>NFN-0015</v>
          </cell>
          <cell r="M443" t="str">
            <v>NFN-0015</v>
          </cell>
          <cell r="N443" t="str">
            <v>Pelotização</v>
          </cell>
          <cell r="O443"/>
          <cell r="P443" t="str">
            <v>40151800</v>
          </cell>
          <cell r="Q443" t="str">
            <v>Peças e acessórios de compressores</v>
          </cell>
          <cell r="R443">
            <v>98.075000000000003</v>
          </cell>
          <cell r="S443" t="str">
            <v>0201119081</v>
          </cell>
        </row>
        <row r="444">
          <cell r="B444">
            <v>15322828</v>
          </cell>
          <cell r="C444" t="str">
            <v>MRO1</v>
          </cell>
          <cell r="D444" t="str">
            <v>ENGRENAGEM P/REDUT;DX00850005-11 SVEDALA</v>
          </cell>
          <cell r="E444" t="str">
            <v>PC</v>
          </cell>
          <cell r="F444" t="str">
            <v>SVEDALA</v>
          </cell>
          <cell r="G444" t="str">
            <v>DX00850005-11</v>
          </cell>
          <cell r="H444">
            <v>1</v>
          </cell>
          <cell r="I444">
            <v>196.09</v>
          </cell>
          <cell r="J444">
            <v>196.09</v>
          </cell>
          <cell r="K444" t="str">
            <v>Norma NFN-0015</v>
          </cell>
          <cell r="L444" t="str">
            <v>NFN-0015</v>
          </cell>
          <cell r="M444" t="str">
            <v>NFN-0015</v>
          </cell>
          <cell r="N444" t="str">
            <v>Pelotização</v>
          </cell>
          <cell r="O444"/>
          <cell r="P444" t="str">
            <v>26111524</v>
          </cell>
          <cell r="Q444" t="str">
            <v>Unidades de engrenagem</v>
          </cell>
          <cell r="R444">
            <v>196.09</v>
          </cell>
          <cell r="S444" t="str">
            <v>0201055131</v>
          </cell>
        </row>
        <row r="445">
          <cell r="B445">
            <v>15341035</v>
          </cell>
          <cell r="C445" t="str">
            <v>MRO1</v>
          </cell>
          <cell r="D445" t="str">
            <v>BRACO COMPONENTE;;890P-26-10056/ 2 SUPEL</v>
          </cell>
          <cell r="E445" t="str">
            <v>PC</v>
          </cell>
          <cell r="F445" t="str">
            <v/>
          </cell>
          <cell r="G445" t="str">
            <v/>
          </cell>
          <cell r="H445">
            <v>2</v>
          </cell>
          <cell r="I445">
            <v>98</v>
          </cell>
          <cell r="J445">
            <v>196</v>
          </cell>
          <cell r="K445" t="str">
            <v>Norma NFN-0015</v>
          </cell>
          <cell r="L445" t="str">
            <v>NFN-0015</v>
          </cell>
          <cell r="M445" t="str">
            <v>NFN-0015</v>
          </cell>
          <cell r="N445" t="str">
            <v>Pelotização</v>
          </cell>
          <cell r="O445"/>
          <cell r="P445" t="str">
            <v>40101700</v>
          </cell>
          <cell r="Q445" t="str">
            <v>Equipamento e peças e acessórios de resfriamento</v>
          </cell>
          <cell r="R445">
            <v>98</v>
          </cell>
          <cell r="S445" t="str">
            <v>0201127041</v>
          </cell>
        </row>
        <row r="446">
          <cell r="B446">
            <v>15468338</v>
          </cell>
          <cell r="C446" t="str">
            <v>MRO1</v>
          </cell>
          <cell r="D446" t="str">
            <v>FUSIVEL 089637 VORAX</v>
          </cell>
          <cell r="E446" t="str">
            <v>PC</v>
          </cell>
          <cell r="F446" t="str">
            <v>VORAX</v>
          </cell>
          <cell r="G446" t="str">
            <v>089637</v>
          </cell>
          <cell r="H446">
            <v>3</v>
          </cell>
          <cell r="I446">
            <v>65.31</v>
          </cell>
          <cell r="J446">
            <v>195.93</v>
          </cell>
          <cell r="K446" t="str">
            <v>Norma NFN-0015</v>
          </cell>
          <cell r="L446" t="str">
            <v>NFN-0015</v>
          </cell>
          <cell r="M446" t="str">
            <v>NFN-0015</v>
          </cell>
          <cell r="N446" t="str">
            <v>Pelotização</v>
          </cell>
          <cell r="O446"/>
          <cell r="P446" t="str">
            <v>39121732A</v>
          </cell>
          <cell r="Q446" t="str">
            <v>Material elétrico</v>
          </cell>
          <cell r="R446">
            <v>65.31</v>
          </cell>
          <cell r="S446" t="str">
            <v>1501004061</v>
          </cell>
        </row>
        <row r="447">
          <cell r="B447">
            <v>15250597</v>
          </cell>
          <cell r="C447" t="str">
            <v>MRO1</v>
          </cell>
          <cell r="D447" t="str">
            <v>ANEL LAB EDM30-135 DIN 0001.0066.0030 HE</v>
          </cell>
          <cell r="E447" t="str">
            <v>PC</v>
          </cell>
          <cell r="F447" t="str">
            <v>MAREL MANCAI; HENFEL; FCM</v>
          </cell>
          <cell r="G447" t="str">
            <v>EDM30-135; 0001.0066.0030; SBMA30TSRV</v>
          </cell>
          <cell r="H447">
            <v>4</v>
          </cell>
          <cell r="I447">
            <v>48.9</v>
          </cell>
          <cell r="J447">
            <v>195.6</v>
          </cell>
          <cell r="K447" t="str">
            <v>Norma NFN-0015</v>
          </cell>
          <cell r="L447" t="str">
            <v>NFN-0015</v>
          </cell>
          <cell r="M447" t="str">
            <v>NFN-0015</v>
          </cell>
          <cell r="N447" t="str">
            <v>Pelotização</v>
          </cell>
          <cell r="O447"/>
          <cell r="P447" t="str">
            <v>31180000</v>
          </cell>
          <cell r="Q447" t="str">
            <v>Juntas e vedações</v>
          </cell>
          <cell r="R447">
            <v>48.9</v>
          </cell>
          <cell r="S447" t="str">
            <v>0201035151</v>
          </cell>
        </row>
        <row r="448">
          <cell r="B448">
            <v>15462335</v>
          </cell>
          <cell r="C448" t="str">
            <v>MRO1</v>
          </cell>
          <cell r="D448" t="str">
            <v>BUCHA COMPONENTE;;800P-55-10016-29 SUPEL</v>
          </cell>
          <cell r="E448" t="str">
            <v>PC</v>
          </cell>
          <cell r="F448" t="str">
            <v/>
          </cell>
          <cell r="G448" t="str">
            <v/>
          </cell>
          <cell r="H448">
            <v>1</v>
          </cell>
          <cell r="I448">
            <v>195.39</v>
          </cell>
          <cell r="J448">
            <v>195.39</v>
          </cell>
          <cell r="K448" t="str">
            <v>Norma NFN-0015</v>
          </cell>
          <cell r="L448" t="str">
            <v>NFN-0015</v>
          </cell>
          <cell r="M448" t="str">
            <v>NFN-0015</v>
          </cell>
          <cell r="N448" t="str">
            <v>Pelotização</v>
          </cell>
          <cell r="O448"/>
          <cell r="P448" t="str">
            <v>31162400</v>
          </cell>
          <cell r="Q448" t="str">
            <v>Fixadores diversos</v>
          </cell>
          <cell r="R448">
            <v>195.39</v>
          </cell>
          <cell r="S448" t="str">
            <v>0201037081</v>
          </cell>
        </row>
        <row r="449">
          <cell r="B449">
            <v>15219156</v>
          </cell>
          <cell r="C449" t="str">
            <v>MRO1</v>
          </cell>
          <cell r="D449" t="str">
            <v>CONTATOR ELETR 110VCA 3NA2NF 10A</v>
          </cell>
          <cell r="E449" t="str">
            <v>PC</v>
          </cell>
          <cell r="F449" t="str">
            <v>TELEMECANIQU; SCHNEIDER</v>
          </cell>
          <cell r="G449" t="str">
            <v>CAD32F7; CAD32F7</v>
          </cell>
          <cell r="H449">
            <v>4</v>
          </cell>
          <cell r="I449">
            <v>48.77</v>
          </cell>
          <cell r="J449">
            <v>195.08</v>
          </cell>
          <cell r="K449" t="str">
            <v>Norma NFN-0015</v>
          </cell>
          <cell r="L449" t="str">
            <v>NFN-0015</v>
          </cell>
          <cell r="M449" t="str">
            <v>NFN-0015</v>
          </cell>
          <cell r="N449" t="str">
            <v>Pelotização</v>
          </cell>
          <cell r="O449"/>
          <cell r="P449" t="str">
            <v>39121732A</v>
          </cell>
          <cell r="Q449" t="str">
            <v>Material elétrico</v>
          </cell>
          <cell r="R449">
            <v>48.77</v>
          </cell>
          <cell r="S449" t="str">
            <v>0201069041</v>
          </cell>
        </row>
        <row r="450">
          <cell r="B450">
            <v>15347577</v>
          </cell>
          <cell r="C450" t="str">
            <v>MRO1</v>
          </cell>
          <cell r="D450" t="str">
            <v>SUPORTE C;840E-42-10769 /FL3/21 NIBRASCO</v>
          </cell>
          <cell r="E450" t="str">
            <v>PC</v>
          </cell>
          <cell r="F450" t="str">
            <v>NIBRASCO</v>
          </cell>
          <cell r="G450" t="str">
            <v>840E-42-10769 /FL3/21</v>
          </cell>
          <cell r="H450">
            <v>3</v>
          </cell>
          <cell r="I450">
            <v>64.989999999999995</v>
          </cell>
          <cell r="J450">
            <v>194.96999999999997</v>
          </cell>
          <cell r="K450" t="str">
            <v>Norma NFN-0015</v>
          </cell>
          <cell r="L450" t="str">
            <v>NFN-0015</v>
          </cell>
          <cell r="M450" t="str">
            <v>NFN-0015</v>
          </cell>
          <cell r="N450" t="str">
            <v>Pelotização</v>
          </cell>
          <cell r="O450"/>
          <cell r="P450" t="str">
            <v>31162400</v>
          </cell>
          <cell r="Q450" t="str">
            <v>Fixadores diversos</v>
          </cell>
          <cell r="R450">
            <v>64.989999999999995</v>
          </cell>
          <cell r="S450" t="str">
            <v>0201073101</v>
          </cell>
        </row>
        <row r="451">
          <cell r="B451">
            <v>15328974</v>
          </cell>
          <cell r="C451" t="str">
            <v>MRO1</v>
          </cell>
          <cell r="D451" t="str">
            <v>PARAFUSO 16MM 300MM METR</v>
          </cell>
          <cell r="E451" t="str">
            <v>PC</v>
          </cell>
          <cell r="F451" t="str">
            <v/>
          </cell>
          <cell r="G451" t="str">
            <v/>
          </cell>
          <cell r="H451">
            <v>20</v>
          </cell>
          <cell r="I451">
            <v>9.7225000000000001</v>
          </cell>
          <cell r="J451">
            <v>194.45</v>
          </cell>
          <cell r="K451" t="str">
            <v>Norma NFN-0015</v>
          </cell>
          <cell r="L451" t="str">
            <v>NFN-0015</v>
          </cell>
          <cell r="M451" t="str">
            <v>NFN-0015</v>
          </cell>
          <cell r="N451" t="str">
            <v>Pelotização</v>
          </cell>
          <cell r="O451"/>
          <cell r="P451" t="str">
            <v>31161627</v>
          </cell>
          <cell r="Q451" t="str">
            <v>Conjunto de parafusos</v>
          </cell>
          <cell r="R451">
            <v>9.7225000000000001</v>
          </cell>
          <cell r="S451" t="str">
            <v>0202015131</v>
          </cell>
        </row>
        <row r="452">
          <cell r="B452">
            <v>15336670</v>
          </cell>
          <cell r="C452" t="str">
            <v>MRO1</v>
          </cell>
          <cell r="D452" t="str">
            <v>SEDE 890P-48-10048 IT.28 DESENHO VALE</v>
          </cell>
          <cell r="E452" t="str">
            <v>PC</v>
          </cell>
          <cell r="F452" t="str">
            <v/>
          </cell>
          <cell r="G452" t="str">
            <v/>
          </cell>
          <cell r="H452">
            <v>1</v>
          </cell>
          <cell r="I452">
            <v>194.1</v>
          </cell>
          <cell r="J452">
            <v>194.1</v>
          </cell>
          <cell r="K452" t="str">
            <v>Norma NFN-0015</v>
          </cell>
          <cell r="L452" t="str">
            <v>NFN-0015</v>
          </cell>
          <cell r="M452" t="str">
            <v>NFN-0015</v>
          </cell>
          <cell r="N452" t="str">
            <v>Pelotização</v>
          </cell>
          <cell r="O452"/>
          <cell r="P452" t="str">
            <v>40141660A</v>
          </cell>
          <cell r="Q452" t="str">
            <v>Válvulas</v>
          </cell>
          <cell r="R452">
            <v>194.1</v>
          </cell>
          <cell r="S452" t="str">
            <v>0102087051</v>
          </cell>
        </row>
        <row r="453">
          <cell r="B453">
            <v>15450008</v>
          </cell>
          <cell r="C453" t="str">
            <v>MRO1</v>
          </cell>
          <cell r="D453" t="str">
            <v>RETENTOR VITON 90MM 110MM</v>
          </cell>
          <cell r="E453" t="str">
            <v>PC</v>
          </cell>
          <cell r="F453" t="str">
            <v>FREUDENBERG; FLENDER; DICETTI</v>
          </cell>
          <cell r="G453" t="str">
            <v>.; DES 5604010 POS 232; 1004358-6</v>
          </cell>
          <cell r="H453">
            <v>3</v>
          </cell>
          <cell r="I453">
            <v>64.556666666666658</v>
          </cell>
          <cell r="J453">
            <v>193.66999999999996</v>
          </cell>
          <cell r="K453" t="str">
            <v>Norma NFN-0015</v>
          </cell>
          <cell r="L453" t="str">
            <v>NFN-0015</v>
          </cell>
          <cell r="M453" t="str">
            <v>NFN-0015</v>
          </cell>
          <cell r="N453" t="str">
            <v>Pelotização</v>
          </cell>
          <cell r="O453"/>
          <cell r="P453" t="str">
            <v>31180000</v>
          </cell>
          <cell r="Q453" t="str">
            <v>Juntas e vedações</v>
          </cell>
          <cell r="R453">
            <v>64.556666666666658</v>
          </cell>
          <cell r="S453" t="str">
            <v>0202051091</v>
          </cell>
        </row>
        <row r="454">
          <cell r="B454">
            <v>15425583</v>
          </cell>
          <cell r="C454" t="str">
            <v>MRO1</v>
          </cell>
          <cell r="D454" t="str">
            <v>DERIVANTE P/COMBATE INCENDIO;MATERIAL LA</v>
          </cell>
          <cell r="E454" t="str">
            <v>PC</v>
          </cell>
          <cell r="F454" t="str">
            <v>BUCKA SPIERO; HANSEN - TIG; N.L.F</v>
          </cell>
          <cell r="G454" t="str">
            <v>NR39; LHD90; 550</v>
          </cell>
          <cell r="H454">
            <v>57</v>
          </cell>
          <cell r="I454">
            <v>3.3947368421052633</v>
          </cell>
          <cell r="J454">
            <v>193.5</v>
          </cell>
          <cell r="K454" t="str">
            <v>Norma NFN-0015</v>
          </cell>
          <cell r="L454" t="str">
            <v>NFN-0015</v>
          </cell>
          <cell r="M454" t="str">
            <v>NFN-0015</v>
          </cell>
          <cell r="N454" t="str">
            <v>Pelotização</v>
          </cell>
          <cell r="O454"/>
          <cell r="P454" t="str">
            <v>46191500</v>
          </cell>
          <cell r="Q454" t="str">
            <v>Prevenção de incêndios</v>
          </cell>
          <cell r="R454">
            <v>3.3947368421052633</v>
          </cell>
          <cell r="S454" t="str">
            <v>1802018011</v>
          </cell>
        </row>
        <row r="455">
          <cell r="B455">
            <v>15404589</v>
          </cell>
          <cell r="C455" t="str">
            <v>MRO1</v>
          </cell>
          <cell r="D455" t="str">
            <v>PI;DES-DF-810-46-10000/46-10094 ISOMONTE</v>
          </cell>
          <cell r="E455" t="str">
            <v>PC</v>
          </cell>
          <cell r="F455" t="str">
            <v>ISOMONTE</v>
          </cell>
          <cell r="G455" t="str">
            <v>DES-DF-810-46-10000/46-10094</v>
          </cell>
          <cell r="H455">
            <v>4</v>
          </cell>
          <cell r="I455">
            <v>48.23</v>
          </cell>
          <cell r="J455">
            <v>192.92</v>
          </cell>
          <cell r="K455" t="str">
            <v>Norma NFN-0015</v>
          </cell>
          <cell r="L455" t="str">
            <v>NFN-0015</v>
          </cell>
          <cell r="M455" t="str">
            <v>NFN-0015</v>
          </cell>
          <cell r="N455" t="str">
            <v>Pelotização</v>
          </cell>
          <cell r="O455"/>
          <cell r="P455" t="str">
            <v>31162400</v>
          </cell>
          <cell r="Q455" t="str">
            <v>Fixadores diversos</v>
          </cell>
          <cell r="R455">
            <v>48.23</v>
          </cell>
          <cell r="S455" t="str">
            <v>0201092041</v>
          </cell>
        </row>
        <row r="456">
          <cell r="B456">
            <v>15447707</v>
          </cell>
          <cell r="C456" t="str">
            <v>MRO1</v>
          </cell>
          <cell r="D456" t="str">
            <v>BOIA</v>
          </cell>
          <cell r="E456" t="str">
            <v>PC</v>
          </cell>
          <cell r="F456" t="str">
            <v>ATLASCOPCO</v>
          </cell>
          <cell r="G456" t="str">
            <v>1619 2698</v>
          </cell>
          <cell r="H456">
            <v>1</v>
          </cell>
          <cell r="I456">
            <v>192.45</v>
          </cell>
          <cell r="J456">
            <v>192.45</v>
          </cell>
          <cell r="K456" t="str">
            <v>Norma NFN-0015</v>
          </cell>
          <cell r="L456" t="str">
            <v>NFN-0015</v>
          </cell>
          <cell r="M456" t="str">
            <v>NFN-0015</v>
          </cell>
          <cell r="N456" t="str">
            <v>Pelotização</v>
          </cell>
          <cell r="O456"/>
          <cell r="P456" t="str">
            <v>40151800</v>
          </cell>
          <cell r="Q456" t="str">
            <v>Peças e acessórios de compressores</v>
          </cell>
          <cell r="R456">
            <v>192.45</v>
          </cell>
          <cell r="S456" t="str">
            <v>0201119151</v>
          </cell>
        </row>
        <row r="457">
          <cell r="B457">
            <v>15325349</v>
          </cell>
          <cell r="C457" t="str">
            <v>MRO1</v>
          </cell>
          <cell r="D457" t="str">
            <v>PORCA</v>
          </cell>
          <cell r="E457" t="str">
            <v>PC</v>
          </cell>
          <cell r="F457" t="str">
            <v>ANTRIEB WERN</v>
          </cell>
          <cell r="G457" t="str">
            <v>DX11004040-3885</v>
          </cell>
          <cell r="H457">
            <v>3</v>
          </cell>
          <cell r="I457">
            <v>64.066666666666663</v>
          </cell>
          <cell r="J457">
            <v>192.2</v>
          </cell>
          <cell r="K457" t="str">
            <v>Norma NFN-0015</v>
          </cell>
          <cell r="L457" t="str">
            <v>NFN-0015</v>
          </cell>
          <cell r="M457" t="str">
            <v>NFN-0015</v>
          </cell>
          <cell r="N457" t="str">
            <v>Pelotização</v>
          </cell>
          <cell r="O457"/>
          <cell r="P457" t="str">
            <v>31161627</v>
          </cell>
          <cell r="Q457" t="str">
            <v>Conjunto de parafusos</v>
          </cell>
          <cell r="R457">
            <v>64.066666666666663</v>
          </cell>
          <cell r="S457" t="str">
            <v>0202039041</v>
          </cell>
        </row>
        <row r="458">
          <cell r="B458">
            <v>15356112</v>
          </cell>
          <cell r="C458" t="str">
            <v>MRO1</v>
          </cell>
          <cell r="D458" t="str">
            <v>RETENTOR NBR 55MM 78MM</v>
          </cell>
          <cell r="E458" t="str">
            <v>PC</v>
          </cell>
          <cell r="F458" t="str">
            <v>DICETTI; SUMITOMO CYC; SUMITOMO CYC</v>
          </cell>
          <cell r="G458" t="str">
            <v>1001243-5; S20231 POS 19; HM356B1</v>
          </cell>
          <cell r="H458">
            <v>4</v>
          </cell>
          <cell r="I458">
            <v>47.95</v>
          </cell>
          <cell r="J458">
            <v>191.8</v>
          </cell>
          <cell r="K458" t="str">
            <v>Norma NFN-0015</v>
          </cell>
          <cell r="L458" t="str">
            <v>NFN-0015</v>
          </cell>
          <cell r="M458" t="str">
            <v>NFN-0015</v>
          </cell>
          <cell r="N458" t="str">
            <v>Pelotização</v>
          </cell>
          <cell r="O458"/>
          <cell r="P458" t="str">
            <v>31180000</v>
          </cell>
          <cell r="Q458" t="str">
            <v>Juntas e vedações</v>
          </cell>
          <cell r="R458">
            <v>47.95</v>
          </cell>
          <cell r="S458" t="str">
            <v>0201023061</v>
          </cell>
        </row>
        <row r="459">
          <cell r="B459">
            <v>15334698</v>
          </cell>
          <cell r="C459" t="str">
            <v>MRO1</v>
          </cell>
          <cell r="D459" t="str">
            <v>PORCA</v>
          </cell>
          <cell r="E459" t="str">
            <v>PC</v>
          </cell>
          <cell r="F459" t="str">
            <v>IMBIL</v>
          </cell>
          <cell r="G459" t="str">
            <v>MS00937 /A</v>
          </cell>
          <cell r="H459">
            <v>8</v>
          </cell>
          <cell r="I459">
            <v>23.932500000000001</v>
          </cell>
          <cell r="J459">
            <v>191.46</v>
          </cell>
          <cell r="K459" t="str">
            <v>Norma NFN-0015</v>
          </cell>
          <cell r="L459" t="str">
            <v>NFN-0015</v>
          </cell>
          <cell r="M459" t="str">
            <v>NFN-0015</v>
          </cell>
          <cell r="N459" t="str">
            <v>Pelotização</v>
          </cell>
          <cell r="O459"/>
          <cell r="P459" t="str">
            <v>31161627</v>
          </cell>
          <cell r="Q459" t="str">
            <v>Conjunto de parafusos</v>
          </cell>
          <cell r="R459">
            <v>23.932500000000001</v>
          </cell>
          <cell r="S459" t="str">
            <v>0202019101</v>
          </cell>
        </row>
        <row r="460">
          <cell r="B460">
            <v>15367714</v>
          </cell>
          <cell r="C460" t="str">
            <v>MRO1</v>
          </cell>
          <cell r="D460" t="str">
            <v>EIXO P/VENTILAD;DX41929004-2 DAUTZENBERG</v>
          </cell>
          <cell r="E460" t="str">
            <v>PC</v>
          </cell>
          <cell r="F460" t="str">
            <v>DAUTZENBERG</v>
          </cell>
          <cell r="G460" t="str">
            <v>DX41929004-2</v>
          </cell>
          <cell r="H460">
            <v>1</v>
          </cell>
          <cell r="I460">
            <v>188.9</v>
          </cell>
          <cell r="J460">
            <v>188.9</v>
          </cell>
          <cell r="K460" t="str">
            <v>Norma NFN-0015</v>
          </cell>
          <cell r="L460" t="str">
            <v>NFN-0015</v>
          </cell>
          <cell r="M460" t="str">
            <v>NFN-0015</v>
          </cell>
          <cell r="N460" t="str">
            <v>Pelotização</v>
          </cell>
          <cell r="O460"/>
          <cell r="P460" t="str">
            <v>40101700</v>
          </cell>
          <cell r="Q460" t="str">
            <v>Equipamento e peças e acessórios de resfriamento</v>
          </cell>
          <cell r="R460">
            <v>188.9</v>
          </cell>
          <cell r="S460" t="str">
            <v>4601006011</v>
          </cell>
        </row>
        <row r="461">
          <cell r="B461">
            <v>15276026</v>
          </cell>
          <cell r="C461" t="str">
            <v>MRO1</v>
          </cell>
          <cell r="D461" t="str">
            <v>CUBO MIME27890729-0001/7 SUPOT</v>
          </cell>
          <cell r="E461" t="str">
            <v>PC</v>
          </cell>
          <cell r="F461" t="str">
            <v/>
          </cell>
          <cell r="G461" t="str">
            <v/>
          </cell>
          <cell r="H461">
            <v>1</v>
          </cell>
          <cell r="I461">
            <v>188.71</v>
          </cell>
          <cell r="J461">
            <v>188.71</v>
          </cell>
          <cell r="K461" t="str">
            <v>Norma NFN-0015</v>
          </cell>
          <cell r="L461" t="str">
            <v>NFN-0015</v>
          </cell>
          <cell r="M461" t="str">
            <v>NFN-0015</v>
          </cell>
          <cell r="N461" t="str">
            <v>Pelotização</v>
          </cell>
          <cell r="O461"/>
          <cell r="P461" t="str">
            <v>31162400</v>
          </cell>
          <cell r="Q461" t="str">
            <v>Fixadores diversos</v>
          </cell>
          <cell r="R461">
            <v>188.71</v>
          </cell>
          <cell r="S461" t="str">
            <v>TR-ZONE</v>
          </cell>
        </row>
        <row r="462">
          <cell r="B462">
            <v>15541739</v>
          </cell>
          <cell r="C462" t="str">
            <v>MRO1</v>
          </cell>
          <cell r="D462" t="str">
            <v>CONTROLADOR TEMPERATURA</v>
          </cell>
          <cell r="E462" t="str">
            <v>PC</v>
          </cell>
          <cell r="F462" t="str">
            <v>ABB; ABB</v>
          </cell>
          <cell r="G462" t="str">
            <v>3BHL000986P8000; THERMOSTAT KTO1140 NORMAL CLOSED CONT</v>
          </cell>
          <cell r="H462">
            <v>1</v>
          </cell>
          <cell r="I462">
            <v>188.08</v>
          </cell>
          <cell r="J462">
            <v>188.08</v>
          </cell>
          <cell r="K462" t="str">
            <v>Norma NFN-0015</v>
          </cell>
          <cell r="L462" t="str">
            <v>NFN-0015</v>
          </cell>
          <cell r="M462" t="str">
            <v>NFN-0015</v>
          </cell>
          <cell r="N462" t="str">
            <v>Pelotização</v>
          </cell>
          <cell r="O462"/>
          <cell r="P462" t="str">
            <v>32131000</v>
          </cell>
          <cell r="Q462" t="str">
            <v>Peças e insumos e acessórios de componentes eletrônicos</v>
          </cell>
          <cell r="R462">
            <v>188.08</v>
          </cell>
          <cell r="S462" t="str">
            <v>4100017982</v>
          </cell>
        </row>
        <row r="463">
          <cell r="B463">
            <v>15427148</v>
          </cell>
          <cell r="C463" t="str">
            <v>MRO1</v>
          </cell>
          <cell r="D463" t="str">
            <v>PINO COMPON;DESENHO-DX11700013/F23 SUPEL</v>
          </cell>
          <cell r="E463" t="str">
            <v>PC</v>
          </cell>
          <cell r="F463" t="str">
            <v/>
          </cell>
          <cell r="G463" t="str">
            <v/>
          </cell>
          <cell r="H463">
            <v>4</v>
          </cell>
          <cell r="I463">
            <v>47</v>
          </cell>
          <cell r="J463">
            <v>188</v>
          </cell>
          <cell r="K463" t="str">
            <v>Norma NFN-0015</v>
          </cell>
          <cell r="L463" t="str">
            <v>NFN-0015</v>
          </cell>
          <cell r="M463" t="str">
            <v>NFN-0015</v>
          </cell>
          <cell r="N463" t="str">
            <v>Pelotização</v>
          </cell>
          <cell r="O463"/>
          <cell r="P463" t="str">
            <v>31162400</v>
          </cell>
          <cell r="Q463" t="str">
            <v>Fixadores diversos</v>
          </cell>
          <cell r="R463">
            <v>47</v>
          </cell>
          <cell r="S463" t="str">
            <v>0201041111</v>
          </cell>
        </row>
        <row r="464">
          <cell r="B464">
            <v>15214192</v>
          </cell>
          <cell r="C464" t="str">
            <v>MRO1</v>
          </cell>
          <cell r="D464" t="str">
            <v>TAMPA P/MANCAL;APLICACAO MAN;EPM-20P EPS</v>
          </cell>
          <cell r="E464" t="str">
            <v>PC</v>
          </cell>
          <cell r="F464" t="str">
            <v>EPS</v>
          </cell>
          <cell r="G464" t="str">
            <v>EPM-20P</v>
          </cell>
          <cell r="H464">
            <v>3</v>
          </cell>
          <cell r="I464">
            <v>62.53</v>
          </cell>
          <cell r="J464">
            <v>187.59</v>
          </cell>
          <cell r="K464" t="str">
            <v>Norma NFN-0015</v>
          </cell>
          <cell r="L464" t="str">
            <v>NFN-0015</v>
          </cell>
          <cell r="M464" t="str">
            <v>NFN-0015</v>
          </cell>
          <cell r="N464" t="str">
            <v>Pelotização</v>
          </cell>
          <cell r="O464"/>
          <cell r="P464" t="str">
            <v>31171600</v>
          </cell>
          <cell r="Q464" t="str">
            <v>Mancal</v>
          </cell>
          <cell r="R464">
            <v>62.53</v>
          </cell>
          <cell r="S464" t="str">
            <v>0701007031</v>
          </cell>
        </row>
        <row r="465">
          <cell r="B465">
            <v>15492190</v>
          </cell>
          <cell r="C465" t="str">
            <v>MRO1</v>
          </cell>
          <cell r="D465" t="str">
            <v>LUVA P/ACOPLAMENTO;TIPO;ACOP562TVA VOITH</v>
          </cell>
          <cell r="E465" t="str">
            <v>PC</v>
          </cell>
          <cell r="F465" t="str">
            <v>VOITH; VOITH</v>
          </cell>
          <cell r="G465" t="str">
            <v>.; ACOP562TVA</v>
          </cell>
          <cell r="H465">
            <v>1</v>
          </cell>
          <cell r="I465">
            <v>186.76</v>
          </cell>
          <cell r="J465">
            <v>186.76</v>
          </cell>
          <cell r="K465" t="str">
            <v>Norma NFN-0015</v>
          </cell>
          <cell r="L465" t="str">
            <v>NFN-0015</v>
          </cell>
          <cell r="M465" t="str">
            <v>NFN-0015</v>
          </cell>
          <cell r="N465" t="str">
            <v>Pelotização</v>
          </cell>
          <cell r="O465"/>
          <cell r="P465" t="str">
            <v>31163005</v>
          </cell>
          <cell r="Q465" t="str">
            <v>Luvas de acoplamento</v>
          </cell>
          <cell r="R465">
            <v>186.76</v>
          </cell>
          <cell r="S465" t="str">
            <v>0701078051</v>
          </cell>
        </row>
        <row r="466">
          <cell r="B466">
            <v>15414951</v>
          </cell>
          <cell r="C466" t="str">
            <v>MRO1</v>
          </cell>
          <cell r="D466" t="str">
            <v>PLUGUE BLIND 3P+T 380/440V 16A</v>
          </cell>
          <cell r="E466" t="str">
            <v>PC</v>
          </cell>
          <cell r="F466" t="str">
            <v>STECK</v>
          </cell>
          <cell r="G466" t="str">
            <v>S-4076W</v>
          </cell>
          <cell r="H466">
            <v>5</v>
          </cell>
          <cell r="I466">
            <v>37.314</v>
          </cell>
          <cell r="J466">
            <v>186.57</v>
          </cell>
          <cell r="K466" t="str">
            <v>Norma NFN-0015</v>
          </cell>
          <cell r="L466" t="str">
            <v>NFN-0015</v>
          </cell>
          <cell r="M466" t="str">
            <v>NFN-0015</v>
          </cell>
          <cell r="N466" t="str">
            <v>Pelotização</v>
          </cell>
          <cell r="O466"/>
          <cell r="P466" t="str">
            <v>39121732A</v>
          </cell>
          <cell r="Q466" t="str">
            <v>Material elétrico</v>
          </cell>
          <cell r="R466">
            <v>37.314</v>
          </cell>
          <cell r="S466" t="str">
            <v>0102004041</v>
          </cell>
        </row>
        <row r="467">
          <cell r="B467">
            <v>15225847</v>
          </cell>
          <cell r="C467" t="str">
            <v>MRO1</v>
          </cell>
          <cell r="D467" t="str">
            <v>ENGRENAGEM 7595 SEW</v>
          </cell>
          <cell r="E467" t="str">
            <v>PC</v>
          </cell>
          <cell r="F467" t="str">
            <v>SEW</v>
          </cell>
          <cell r="G467" t="str">
            <v>7595</v>
          </cell>
          <cell r="H467">
            <v>1</v>
          </cell>
          <cell r="I467">
            <v>186.32</v>
          </cell>
          <cell r="J467">
            <v>186.32</v>
          </cell>
          <cell r="K467" t="str">
            <v>Norma NFN-0015</v>
          </cell>
          <cell r="L467" t="str">
            <v>NFN-0015</v>
          </cell>
          <cell r="M467" t="str">
            <v>NFN-0015</v>
          </cell>
          <cell r="N467" t="str">
            <v>Pelotização</v>
          </cell>
          <cell r="O467"/>
          <cell r="P467" t="str">
            <v>26111524</v>
          </cell>
          <cell r="Q467" t="str">
            <v>Unidades de engrenagem</v>
          </cell>
          <cell r="R467">
            <v>186.32</v>
          </cell>
          <cell r="S467" t="str">
            <v>0201117021</v>
          </cell>
        </row>
        <row r="468">
          <cell r="B468">
            <v>15506835</v>
          </cell>
          <cell r="C468" t="str">
            <v>MRO1</v>
          </cell>
          <cell r="D468" t="str">
            <v>PORCA MS00942 IMBIL</v>
          </cell>
          <cell r="E468" t="str">
            <v>PC</v>
          </cell>
          <cell r="F468" t="str">
            <v>IMBIL</v>
          </cell>
          <cell r="G468" t="str">
            <v>MS00942</v>
          </cell>
          <cell r="H468">
            <v>6</v>
          </cell>
          <cell r="I468">
            <v>30.984999999999999</v>
          </cell>
          <cell r="J468">
            <v>185.91</v>
          </cell>
          <cell r="K468" t="str">
            <v>Norma NFN-0015</v>
          </cell>
          <cell r="L468" t="str">
            <v>NFN-0015</v>
          </cell>
          <cell r="M468" t="str">
            <v>NFN-0015</v>
          </cell>
          <cell r="N468" t="str">
            <v>Pelotização</v>
          </cell>
          <cell r="O468"/>
          <cell r="P468" t="str">
            <v>40151700</v>
          </cell>
          <cell r="Q468" t="str">
            <v>Peças e acessórios de bombas</v>
          </cell>
          <cell r="R468">
            <v>30.984999999999999</v>
          </cell>
          <cell r="S468" t="str">
            <v>0202019121</v>
          </cell>
        </row>
        <row r="469">
          <cell r="B469">
            <v>15328937</v>
          </cell>
          <cell r="C469" t="str">
            <v>MRO1</v>
          </cell>
          <cell r="D469" t="str">
            <v>PARAFUSO 16MM 285MM METR</v>
          </cell>
          <cell r="E469" t="str">
            <v>PC</v>
          </cell>
          <cell r="F469" t="str">
            <v/>
          </cell>
          <cell r="G469" t="str">
            <v/>
          </cell>
          <cell r="H469">
            <v>20</v>
          </cell>
          <cell r="I469">
            <v>9.2805</v>
          </cell>
          <cell r="J469">
            <v>185.61</v>
          </cell>
          <cell r="K469" t="str">
            <v>Norma NFN-0015</v>
          </cell>
          <cell r="L469" t="str">
            <v>NFN-0015</v>
          </cell>
          <cell r="M469" t="str">
            <v>NFN-0015</v>
          </cell>
          <cell r="N469" t="str">
            <v>Pelotização</v>
          </cell>
          <cell r="O469"/>
          <cell r="P469" t="str">
            <v>31161627</v>
          </cell>
          <cell r="Q469" t="str">
            <v>Conjunto de parafusos</v>
          </cell>
          <cell r="R469">
            <v>9.2805</v>
          </cell>
          <cell r="S469" t="str">
            <v>0202019141</v>
          </cell>
        </row>
        <row r="470">
          <cell r="B470">
            <v>15215665</v>
          </cell>
          <cell r="C470" t="str">
            <v>MRO1</v>
          </cell>
          <cell r="D470" t="str">
            <v>RELE TERMICO 3-4,6A 690VCA 1REV</v>
          </cell>
          <cell r="E470" t="str">
            <v>PC</v>
          </cell>
          <cell r="F470" t="str">
            <v>HITACHI</v>
          </cell>
          <cell r="G470" t="str">
            <v>TR20-KTC</v>
          </cell>
          <cell r="H470">
            <v>2</v>
          </cell>
          <cell r="I470">
            <v>92</v>
          </cell>
          <cell r="J470">
            <v>184</v>
          </cell>
          <cell r="K470" t="str">
            <v>Norma NFN-0015</v>
          </cell>
          <cell r="L470" t="str">
            <v>NFN-0015</v>
          </cell>
          <cell r="M470" t="str">
            <v>NFN-0015</v>
          </cell>
          <cell r="N470" t="str">
            <v>Pelotização</v>
          </cell>
          <cell r="O470"/>
          <cell r="P470" t="str">
            <v>39122325</v>
          </cell>
          <cell r="Q470" t="str">
            <v>Relé de aplicação geral</v>
          </cell>
          <cell r="R470">
            <v>92</v>
          </cell>
          <cell r="S470" t="str">
            <v>0201022111</v>
          </cell>
        </row>
        <row r="471">
          <cell r="B471">
            <v>15324010</v>
          </cell>
          <cell r="C471" t="str">
            <v>MRO1</v>
          </cell>
          <cell r="D471" t="str">
            <v>EIXO P/REDUT;840B-52-10034 DESENHO SUPEL</v>
          </cell>
          <cell r="E471" t="str">
            <v>PC</v>
          </cell>
          <cell r="F471" t="str">
            <v>STEMAG; CESTARI</v>
          </cell>
          <cell r="G471" t="str">
            <v>DX2080001236F3; .</v>
          </cell>
          <cell r="H471">
            <v>1</v>
          </cell>
          <cell r="I471">
            <v>183.36</v>
          </cell>
          <cell r="J471">
            <v>183.36</v>
          </cell>
          <cell r="K471" t="str">
            <v>Norma NFN-0015</v>
          </cell>
          <cell r="L471" t="str">
            <v>NFN-0015</v>
          </cell>
          <cell r="M471" t="str">
            <v>NFN-0015</v>
          </cell>
          <cell r="N471" t="str">
            <v>Pelotização</v>
          </cell>
          <cell r="O471"/>
          <cell r="P471" t="str">
            <v>26111508</v>
          </cell>
          <cell r="Q471" t="str">
            <v>Transmissores de força mecânica</v>
          </cell>
          <cell r="R471">
            <v>183.36</v>
          </cell>
          <cell r="S471" t="str">
            <v>0201045091</v>
          </cell>
        </row>
        <row r="472">
          <cell r="B472">
            <v>15422206</v>
          </cell>
          <cell r="C472" t="str">
            <v>MRO1</v>
          </cell>
          <cell r="D472" t="str">
            <v>ROTULA RADIAL</v>
          </cell>
          <cell r="E472" t="str">
            <v>PC</v>
          </cell>
          <cell r="F472" t="str">
            <v>SKF</v>
          </cell>
          <cell r="G472" t="str">
            <v>GE 25 C</v>
          </cell>
          <cell r="H472">
            <v>2</v>
          </cell>
          <cell r="I472">
            <v>90.54</v>
          </cell>
          <cell r="J472">
            <v>181.08</v>
          </cell>
          <cell r="K472" t="str">
            <v>Norma NFN-0015</v>
          </cell>
          <cell r="L472" t="str">
            <v>NFN-0015</v>
          </cell>
          <cell r="M472" t="str">
            <v>NFN-0015</v>
          </cell>
          <cell r="N472" t="str">
            <v>Pelotização</v>
          </cell>
          <cell r="O472"/>
          <cell r="P472" t="str">
            <v>26111508</v>
          </cell>
          <cell r="Q472" t="str">
            <v>Transmissores de força mecânica</v>
          </cell>
          <cell r="R472">
            <v>90.54</v>
          </cell>
          <cell r="S472" t="str">
            <v>0201069041</v>
          </cell>
        </row>
        <row r="473">
          <cell r="B473">
            <v>15474148</v>
          </cell>
          <cell r="C473" t="str">
            <v>MRO1</v>
          </cell>
          <cell r="D473" t="str">
            <v>ROLAMENTO ROLO HR 33214 J NSK</v>
          </cell>
          <cell r="E473" t="str">
            <v>PC</v>
          </cell>
          <cell r="F473" t="str">
            <v>NSK; TIMKEN; SKF</v>
          </cell>
          <cell r="G473" t="str">
            <v>HR 33214 J; .; .</v>
          </cell>
          <cell r="H473">
            <v>1</v>
          </cell>
          <cell r="I473">
            <v>181.07</v>
          </cell>
          <cell r="J473">
            <v>181.07</v>
          </cell>
          <cell r="K473" t="str">
            <v>Norma NFN-0015</v>
          </cell>
          <cell r="L473" t="str">
            <v>NFN-0015</v>
          </cell>
          <cell r="M473" t="str">
            <v>NFN-0015</v>
          </cell>
          <cell r="N473" t="str">
            <v>Pelotização</v>
          </cell>
          <cell r="O473"/>
          <cell r="P473" t="str">
            <v>31171500</v>
          </cell>
          <cell r="Q473" t="str">
            <v>Rolamentos</v>
          </cell>
          <cell r="R473">
            <v>181.07</v>
          </cell>
          <cell r="S473" t="str">
            <v>0202119091</v>
          </cell>
        </row>
        <row r="474">
          <cell r="B474">
            <v>15495059</v>
          </cell>
          <cell r="C474" t="str">
            <v>MRO1</v>
          </cell>
          <cell r="D474" t="str">
            <v>RODA P/RECUPERADORA;APLICACAO RECUPERADO</v>
          </cell>
          <cell r="E474" t="str">
            <v>PC</v>
          </cell>
          <cell r="F474" t="str">
            <v/>
          </cell>
          <cell r="G474" t="str">
            <v/>
          </cell>
          <cell r="H474">
            <v>1</v>
          </cell>
          <cell r="I474">
            <v>180.38</v>
          </cell>
          <cell r="J474">
            <v>180.38</v>
          </cell>
          <cell r="K474" t="str">
            <v>Norma NFN-0015</v>
          </cell>
          <cell r="L474" t="str">
            <v>NFN-0015</v>
          </cell>
          <cell r="M474" t="str">
            <v>NFN-0015</v>
          </cell>
          <cell r="N474" t="str">
            <v>Pelotização</v>
          </cell>
          <cell r="O474"/>
          <cell r="P474" t="str">
            <v>25171900</v>
          </cell>
          <cell r="Q474" t="str">
            <v>Rodas e aros</v>
          </cell>
          <cell r="R474">
            <v>180.38</v>
          </cell>
          <cell r="S474" t="str">
            <v>0201039111</v>
          </cell>
        </row>
        <row r="475">
          <cell r="B475">
            <v>15228820</v>
          </cell>
          <cell r="C475" t="str">
            <v>MRO1</v>
          </cell>
          <cell r="D475" t="str">
            <v>KIT P/VALVULA; T;29010006-00 ATLAS COPCO</v>
          </cell>
          <cell r="E475" t="str">
            <v>PC</v>
          </cell>
          <cell r="F475" t="str">
            <v>ATLASCOPCO</v>
          </cell>
          <cell r="G475" t="str">
            <v>29010006-00</v>
          </cell>
          <cell r="H475">
            <v>1</v>
          </cell>
          <cell r="I475">
            <v>179.17</v>
          </cell>
          <cell r="J475">
            <v>179.17</v>
          </cell>
          <cell r="K475" t="str">
            <v>Norma NFN-0015</v>
          </cell>
          <cell r="L475" t="str">
            <v>NFN-0015</v>
          </cell>
          <cell r="M475" t="str">
            <v>NFN-0015</v>
          </cell>
          <cell r="N475" t="str">
            <v>Pelotização</v>
          </cell>
          <cell r="O475"/>
          <cell r="P475" t="str">
            <v>40141616</v>
          </cell>
          <cell r="Q475" t="str">
            <v>Peças e acessórios de válvulas</v>
          </cell>
          <cell r="R475">
            <v>179.17</v>
          </cell>
          <cell r="S475" t="str">
            <v>0201094051</v>
          </cell>
        </row>
        <row r="476">
          <cell r="B476">
            <v>15305758</v>
          </cell>
          <cell r="C476" t="str">
            <v>MRO1</v>
          </cell>
          <cell r="D476" t="str">
            <v>PARTES E PECAS EQUIPAMENTOS DIVERSOS; NO</v>
          </cell>
          <cell r="E476" t="str">
            <v>PC</v>
          </cell>
          <cell r="F476" t="str">
            <v>LIEBHERR</v>
          </cell>
          <cell r="G476" t="str">
            <v>592223214</v>
          </cell>
          <cell r="H476">
            <v>1</v>
          </cell>
          <cell r="I476">
            <v>189382.98499999999</v>
          </cell>
          <cell r="J476">
            <v>189382.98499999999</v>
          </cell>
          <cell r="K476" t="str">
            <v>Norma NFN-0015</v>
          </cell>
          <cell r="L476" t="str">
            <v>NFN-0015</v>
          </cell>
          <cell r="M476" t="str">
            <v>NFN-0015</v>
          </cell>
          <cell r="N476" t="str">
            <v>Porto Tubarão</v>
          </cell>
          <cell r="O476"/>
          <cell r="P476" t="str">
            <v>24101664A</v>
          </cell>
          <cell r="Q476" t="str">
            <v>Peças acessórios equipamentos carregamento elevação</v>
          </cell>
          <cell r="R476">
            <v>189382.98499999999</v>
          </cell>
          <cell r="S476" t="str">
            <v>1910001011</v>
          </cell>
        </row>
        <row r="477">
          <cell r="B477">
            <v>15371481</v>
          </cell>
          <cell r="C477" t="str">
            <v>MRO1</v>
          </cell>
          <cell r="D477" t="str">
            <v>CAVALETE COMPON;DN020080700 DESENHO VALE</v>
          </cell>
          <cell r="E477" t="str">
            <v>PC</v>
          </cell>
          <cell r="F477" t="str">
            <v/>
          </cell>
          <cell r="G477" t="str">
            <v/>
          </cell>
          <cell r="H477">
            <v>1</v>
          </cell>
          <cell r="I477">
            <v>1726.12</v>
          </cell>
          <cell r="J477">
            <v>1726.12</v>
          </cell>
          <cell r="K477" t="str">
            <v>Norma NFN-0015</v>
          </cell>
          <cell r="L477" t="str">
            <v>NFN-0015</v>
          </cell>
          <cell r="M477" t="str">
            <v>NFN-0015</v>
          </cell>
          <cell r="N477" t="str">
            <v>Porto Tubarão</v>
          </cell>
          <cell r="O477"/>
          <cell r="P477" t="str">
            <v>24101760A</v>
          </cell>
          <cell r="Q477" t="str">
            <v>Estrutura metálica para transportador de correia</v>
          </cell>
          <cell r="R477">
            <v>1726.12</v>
          </cell>
          <cell r="S477" t="str">
            <v>2801005011</v>
          </cell>
        </row>
        <row r="478">
          <cell r="B478">
            <v>15498163</v>
          </cell>
          <cell r="C478" t="str">
            <v>MRO1</v>
          </cell>
          <cell r="D478" t="str">
            <v>ARRUELA DN007011703 HUMBOLDT</v>
          </cell>
          <cell r="E478" t="str">
            <v>PC</v>
          </cell>
          <cell r="F478" t="str">
            <v>HUMBOLDT</v>
          </cell>
          <cell r="G478" t="str">
            <v>DN007011703</v>
          </cell>
          <cell r="H478">
            <v>2</v>
          </cell>
          <cell r="I478">
            <v>76.650000000000006</v>
          </cell>
          <cell r="J478">
            <v>153.30000000000001</v>
          </cell>
          <cell r="K478" t="str">
            <v>Norma NFN-0015</v>
          </cell>
          <cell r="L478" t="str">
            <v>Norma NFN-0015</v>
          </cell>
          <cell r="M478" t="str">
            <v>Norma NFN-0015</v>
          </cell>
          <cell r="N478" t="str">
            <v>Porto Tubarão</v>
          </cell>
          <cell r="O478"/>
          <cell r="P478" t="str">
            <v>31161800</v>
          </cell>
          <cell r="Q478" t="str">
            <v>Arruelas</v>
          </cell>
          <cell r="R478">
            <v>76.650000000000006</v>
          </cell>
          <cell r="S478" t="str">
            <v>0202095041</v>
          </cell>
        </row>
        <row r="479">
          <cell r="B479">
            <v>15490611</v>
          </cell>
          <cell r="C479" t="str">
            <v>MRO1</v>
          </cell>
          <cell r="D479" t="str">
            <v>FLANGE SAE;TIPO SEMI;7-74446-32 AEROQUIP</v>
          </cell>
          <cell r="E479" t="str">
            <v>PC</v>
          </cell>
          <cell r="F479" t="str">
            <v>AEROQUIP; AMANDA</v>
          </cell>
          <cell r="G479" t="str">
            <v>7-74446-32; 05010549</v>
          </cell>
          <cell r="H479">
            <v>6</v>
          </cell>
          <cell r="I479">
            <v>24.52</v>
          </cell>
          <cell r="J479">
            <v>147.12</v>
          </cell>
          <cell r="K479" t="str">
            <v>Norma NFN-0015</v>
          </cell>
          <cell r="L479" t="str">
            <v>Norma NFN-0015</v>
          </cell>
          <cell r="M479" t="str">
            <v>Norma NFN-0015</v>
          </cell>
          <cell r="N479" t="str">
            <v>Porto Tubarão</v>
          </cell>
          <cell r="O479"/>
          <cell r="P479" t="str">
            <v>40142402</v>
          </cell>
          <cell r="Q479" t="str">
            <v>Peças e acessórios de flanges</v>
          </cell>
          <cell r="R479">
            <v>24.52</v>
          </cell>
          <cell r="S479" t="str">
            <v>0201054071</v>
          </cell>
        </row>
        <row r="480">
          <cell r="B480">
            <v>15355436</v>
          </cell>
          <cell r="C480" t="str">
            <v>MRO1</v>
          </cell>
          <cell r="D480" t="str">
            <v>ARRUELA 00.921.317.009 SVEDALA</v>
          </cell>
          <cell r="E480" t="str">
            <v>PC</v>
          </cell>
          <cell r="F480" t="str">
            <v>SVEDALA; SVEDALA</v>
          </cell>
          <cell r="G480" t="str">
            <v>00.921.317.009; 00 921 317 009</v>
          </cell>
          <cell r="H480">
            <v>41</v>
          </cell>
          <cell r="I480">
            <v>3.5707317073170732</v>
          </cell>
          <cell r="J480">
            <v>146.4</v>
          </cell>
          <cell r="K480" t="str">
            <v>Norma NFN-0015</v>
          </cell>
          <cell r="L480" t="str">
            <v>Norma NFN-0015</v>
          </cell>
          <cell r="M480" t="str">
            <v>Norma NFN-0015</v>
          </cell>
          <cell r="N480" t="str">
            <v>Porto Tubarão</v>
          </cell>
          <cell r="O480"/>
          <cell r="P480" t="str">
            <v>31161800</v>
          </cell>
          <cell r="Q480" t="str">
            <v>Arruelas</v>
          </cell>
          <cell r="R480">
            <v>3.5707317073170732</v>
          </cell>
          <cell r="S480" t="str">
            <v>0202089041</v>
          </cell>
        </row>
        <row r="481">
          <cell r="B481">
            <v>15519088</v>
          </cell>
          <cell r="C481" t="str">
            <v>MRO1</v>
          </cell>
          <cell r="D481" t="str">
            <v>ESCOVA CARVAO ELETROGRAFITE</v>
          </cell>
          <cell r="E481" t="str">
            <v>PC</v>
          </cell>
          <cell r="F481" t="str">
            <v>CARBONO LORE</v>
          </cell>
          <cell r="G481" t="str">
            <v>EG 34D 40X40X25MM</v>
          </cell>
          <cell r="H481">
            <v>13</v>
          </cell>
          <cell r="I481">
            <v>11.25923076923077</v>
          </cell>
          <cell r="J481">
            <v>146.37</v>
          </cell>
          <cell r="K481" t="str">
            <v>Norma NFN-0015</v>
          </cell>
          <cell r="L481" t="str">
            <v>Norma NFN-0015</v>
          </cell>
          <cell r="M481" t="str">
            <v>Norma NFN-0015</v>
          </cell>
          <cell r="N481" t="str">
            <v>Porto Tubarão</v>
          </cell>
          <cell r="O481"/>
          <cell r="P481" t="str">
            <v>26101700</v>
          </cell>
          <cell r="Q481" t="str">
            <v>Componentes e acessórios de motores</v>
          </cell>
          <cell r="R481">
            <v>11.25923076923077</v>
          </cell>
          <cell r="S481" t="str">
            <v>0201084061</v>
          </cell>
        </row>
        <row r="482">
          <cell r="B482">
            <v>15280335</v>
          </cell>
          <cell r="C482" t="str">
            <v>MRO1</v>
          </cell>
          <cell r="D482" t="str">
            <v>FLANGE COMPONENTE; TIP;53361649000 METSO</v>
          </cell>
          <cell r="E482" t="str">
            <v>PC</v>
          </cell>
          <cell r="F482" t="str">
            <v>METSO</v>
          </cell>
          <cell r="G482" t="str">
            <v>53361649000</v>
          </cell>
          <cell r="H482">
            <v>2</v>
          </cell>
          <cell r="I482">
            <v>72.489999999999995</v>
          </cell>
          <cell r="J482">
            <v>144.97999999999999</v>
          </cell>
          <cell r="K482" t="str">
            <v>Norma NFN-0015</v>
          </cell>
          <cell r="L482" t="str">
            <v>Norma NFN-0015</v>
          </cell>
          <cell r="M482" t="str">
            <v>Norma NFN-0015</v>
          </cell>
          <cell r="N482" t="str">
            <v>Porto Tubarão</v>
          </cell>
          <cell r="O482"/>
          <cell r="P482" t="str">
            <v>40142402</v>
          </cell>
          <cell r="Q482" t="str">
            <v>Peças e acessórios de flanges</v>
          </cell>
          <cell r="R482">
            <v>72.489999999999995</v>
          </cell>
          <cell r="S482" t="str">
            <v>0201082061</v>
          </cell>
        </row>
        <row r="483">
          <cell r="B483">
            <v>15504825</v>
          </cell>
          <cell r="C483" t="str">
            <v>MRO1</v>
          </cell>
          <cell r="D483" t="str">
            <v>PONTA 15/536A PUR</v>
          </cell>
          <cell r="E483" t="str">
            <v>PC</v>
          </cell>
          <cell r="F483" t="str">
            <v>PUR</v>
          </cell>
          <cell r="G483" t="str">
            <v>15/536A</v>
          </cell>
          <cell r="H483">
            <v>1</v>
          </cell>
          <cell r="I483">
            <v>144.37</v>
          </cell>
          <cell r="J483">
            <v>144.37</v>
          </cell>
          <cell r="K483" t="str">
            <v>Norma NFN-0015</v>
          </cell>
          <cell r="L483" t="str">
            <v>Norma NFN-0015</v>
          </cell>
          <cell r="M483" t="str">
            <v>Norma NFN-0015</v>
          </cell>
          <cell r="N483" t="str">
            <v>Porto Tubarão</v>
          </cell>
          <cell r="O483"/>
          <cell r="P483" t="str">
            <v>24101755A</v>
          </cell>
          <cell r="Q483" t="str">
            <v>Peças e acessórios de transportador de correia</v>
          </cell>
          <cell r="R483">
            <v>144.37</v>
          </cell>
          <cell r="S483" t="str">
            <v>0201026121</v>
          </cell>
        </row>
        <row r="484">
          <cell r="B484">
            <v>15419455</v>
          </cell>
          <cell r="C484" t="str">
            <v>MRO1</v>
          </cell>
          <cell r="D484" t="str">
            <v>ARRUELA COMP;DN006350701-6 DESENHO SUPOT</v>
          </cell>
          <cell r="E484" t="str">
            <v>PC</v>
          </cell>
          <cell r="F484" t="str">
            <v/>
          </cell>
          <cell r="G484" t="str">
            <v/>
          </cell>
          <cell r="H484">
            <v>72</v>
          </cell>
          <cell r="I484">
            <v>1.9998611111111113</v>
          </cell>
          <cell r="J484">
            <v>143.99</v>
          </cell>
          <cell r="K484" t="str">
            <v>Norma NFN-0015</v>
          </cell>
          <cell r="L484" t="str">
            <v>Norma NFN-0015</v>
          </cell>
          <cell r="M484" t="str">
            <v>Norma NFN-0015</v>
          </cell>
          <cell r="N484" t="str">
            <v>Porto Tubarão</v>
          </cell>
          <cell r="O484"/>
          <cell r="P484" t="str">
            <v>31161800</v>
          </cell>
          <cell r="Q484" t="str">
            <v>Arruelas</v>
          </cell>
          <cell r="R484">
            <v>1.9998611111111113</v>
          </cell>
          <cell r="S484" t="str">
            <v>0202079131</v>
          </cell>
        </row>
        <row r="485">
          <cell r="B485">
            <v>15490018</v>
          </cell>
          <cell r="C485" t="str">
            <v>MRO1</v>
          </cell>
          <cell r="D485" t="str">
            <v>DISTANCIADOR COMPONE;081B4FH337 BARDELLA</v>
          </cell>
          <cell r="E485" t="str">
            <v>PC</v>
          </cell>
          <cell r="F485" t="str">
            <v>BARDELLA</v>
          </cell>
          <cell r="G485" t="str">
            <v>081B4FH337</v>
          </cell>
          <cell r="H485">
            <v>1</v>
          </cell>
          <cell r="I485">
            <v>143.4</v>
          </cell>
          <cell r="J485">
            <v>143.4</v>
          </cell>
          <cell r="K485" t="str">
            <v>Norma NFN-0015</v>
          </cell>
          <cell r="L485" t="str">
            <v>Norma NFN-0015</v>
          </cell>
          <cell r="M485" t="str">
            <v>Norma NFN-0015</v>
          </cell>
          <cell r="N485" t="str">
            <v>Porto Tubarão</v>
          </cell>
          <cell r="O485"/>
          <cell r="P485" t="str">
            <v>41104600</v>
          </cell>
          <cell r="Q485" t="str">
            <v>Fornos e acessórios de laboratório</v>
          </cell>
          <cell r="R485">
            <v>143.4</v>
          </cell>
          <cell r="S485" t="str">
            <v>0702083021</v>
          </cell>
        </row>
        <row r="486">
          <cell r="B486">
            <v>15347040</v>
          </cell>
          <cell r="C486" t="str">
            <v>MRO1</v>
          </cell>
          <cell r="D486" t="str">
            <v>ROLAMENTO ESF RMS 20 SKF</v>
          </cell>
          <cell r="E486" t="str">
            <v>PC</v>
          </cell>
          <cell r="F486" t="str">
            <v>FEDERAL; FAFNIR; FAG</v>
          </cell>
          <cell r="G486" t="str">
            <v>MS17; MS17; MS17</v>
          </cell>
          <cell r="H486">
            <v>1</v>
          </cell>
          <cell r="I486">
            <v>142.75</v>
          </cell>
          <cell r="J486">
            <v>142.75</v>
          </cell>
          <cell r="K486" t="str">
            <v>Norma NFN-0015</v>
          </cell>
          <cell r="L486" t="str">
            <v>Norma NFN-0015</v>
          </cell>
          <cell r="M486" t="str">
            <v>Norma NFN-0015</v>
          </cell>
          <cell r="N486" t="str">
            <v>Porto Tubarão</v>
          </cell>
          <cell r="O486"/>
          <cell r="P486" t="str">
            <v>31171500</v>
          </cell>
          <cell r="Q486" t="str">
            <v>Rolamentos</v>
          </cell>
          <cell r="R486">
            <v>142.75</v>
          </cell>
          <cell r="S486" t="str">
            <v>0202127071</v>
          </cell>
        </row>
        <row r="487">
          <cell r="B487">
            <v>15450754</v>
          </cell>
          <cell r="C487" t="str">
            <v>MRO1</v>
          </cell>
          <cell r="D487" t="str">
            <v>DISTANCIADOR CO;DESENHO-081D4GH194 SUPOT</v>
          </cell>
          <cell r="E487" t="str">
            <v>PC</v>
          </cell>
          <cell r="F487" t="str">
            <v/>
          </cell>
          <cell r="G487" t="str">
            <v/>
          </cell>
          <cell r="H487">
            <v>18</v>
          </cell>
          <cell r="I487">
            <v>7.875</v>
          </cell>
          <cell r="J487">
            <v>141.75</v>
          </cell>
          <cell r="K487" t="str">
            <v>Norma NFN-0015</v>
          </cell>
          <cell r="L487" t="str">
            <v>Norma NFN-0015</v>
          </cell>
          <cell r="M487" t="str">
            <v>Norma NFN-0015</v>
          </cell>
          <cell r="N487" t="str">
            <v>Porto Tubarão</v>
          </cell>
          <cell r="O487"/>
          <cell r="P487" t="str">
            <v>24101760A</v>
          </cell>
          <cell r="Q487" t="str">
            <v>Estrutura metálica para transportador de correia</v>
          </cell>
          <cell r="R487">
            <v>7.875</v>
          </cell>
          <cell r="S487" t="str">
            <v>0201074051</v>
          </cell>
        </row>
        <row r="488">
          <cell r="B488">
            <v>15489316</v>
          </cell>
          <cell r="C488" t="str">
            <v>MRO1</v>
          </cell>
          <cell r="D488" t="str">
            <v>DISJUNTOR 90A 15KA TRIP</v>
          </cell>
          <cell r="E488" t="str">
            <v>PC</v>
          </cell>
          <cell r="F488" t="str">
            <v>EATON</v>
          </cell>
          <cell r="G488" t="str">
            <v>EHB3090</v>
          </cell>
          <cell r="H488">
            <v>1</v>
          </cell>
          <cell r="I488">
            <v>140.36000000000001</v>
          </cell>
          <cell r="J488">
            <v>140.36000000000001</v>
          </cell>
          <cell r="K488" t="str">
            <v>Norma NFN-0015</v>
          </cell>
          <cell r="L488" t="str">
            <v>Norma NFN-0015</v>
          </cell>
          <cell r="M488" t="str">
            <v>Norma NFN-0015</v>
          </cell>
          <cell r="N488" t="str">
            <v>Porto Tubarão</v>
          </cell>
          <cell r="O488"/>
          <cell r="P488" t="str">
            <v>39121601</v>
          </cell>
          <cell r="Q488" t="str">
            <v>Disjuntores</v>
          </cell>
          <cell r="R488">
            <v>140.36000000000001</v>
          </cell>
          <cell r="S488" t="str">
            <v>0201048041</v>
          </cell>
        </row>
        <row r="489">
          <cell r="B489">
            <v>15214966</v>
          </cell>
          <cell r="C489" t="str">
            <v>MRO1</v>
          </cell>
          <cell r="D489" t="str">
            <v>ITEM SEM DESCRICAO; CADASTRADA NO SISTEM</v>
          </cell>
          <cell r="E489" t="str">
            <v>PC</v>
          </cell>
          <cell r="F489" t="str">
            <v>GENERAL ELEC</v>
          </cell>
          <cell r="G489" t="str">
            <v>DN900080013</v>
          </cell>
          <cell r="H489">
            <v>2</v>
          </cell>
          <cell r="I489">
            <v>69.75</v>
          </cell>
          <cell r="J489">
            <v>139.5</v>
          </cell>
          <cell r="K489" t="str">
            <v>Norma NFN-0015</v>
          </cell>
          <cell r="L489" t="str">
            <v>Norma NFN-0015</v>
          </cell>
          <cell r="M489" t="str">
            <v>Norma NFN-0015</v>
          </cell>
          <cell r="N489" t="str">
            <v>Porto Tubarão</v>
          </cell>
          <cell r="O489"/>
          <cell r="P489" t="str">
            <v>39121732A</v>
          </cell>
          <cell r="Q489" t="str">
            <v>Material elétrico</v>
          </cell>
          <cell r="R489">
            <v>69.75</v>
          </cell>
          <cell r="S489" t="str">
            <v>0201052051</v>
          </cell>
        </row>
        <row r="490">
          <cell r="B490">
            <v>15518577</v>
          </cell>
          <cell r="C490" t="str">
            <v>MRO1</v>
          </cell>
          <cell r="D490" t="str">
            <v>COMUTADOR COMANDO</v>
          </cell>
          <cell r="E490" t="str">
            <v>PC</v>
          </cell>
          <cell r="F490" t="str">
            <v>EATON; EATON</v>
          </cell>
          <cell r="G490" t="str">
            <v>25/01.11RAD-VM; 25/01.11RAD-R</v>
          </cell>
          <cell r="H490">
            <v>1</v>
          </cell>
          <cell r="I490">
            <v>138.38999999999999</v>
          </cell>
          <cell r="J490">
            <v>138.38999999999999</v>
          </cell>
          <cell r="K490" t="str">
            <v>Norma NFN-0015</v>
          </cell>
          <cell r="L490" t="str">
            <v>Norma NFN-0015</v>
          </cell>
          <cell r="M490" t="str">
            <v>Norma NFN-0015</v>
          </cell>
          <cell r="N490" t="str">
            <v>Porto Tubarão</v>
          </cell>
          <cell r="O490"/>
          <cell r="P490" t="str">
            <v>39121732A</v>
          </cell>
          <cell r="Q490" t="str">
            <v>Material elétrico</v>
          </cell>
          <cell r="R490">
            <v>138.38999999999999</v>
          </cell>
          <cell r="S490" t="str">
            <v>0201113021</v>
          </cell>
        </row>
        <row r="491">
          <cell r="B491">
            <v>15230957</v>
          </cell>
          <cell r="C491" t="str">
            <v>MRO1</v>
          </cell>
          <cell r="D491" t="str">
            <v>DIODO RETIF TIPO ROSCA 1200 V 130 A</v>
          </cell>
          <cell r="E491" t="str">
            <v>PC</v>
          </cell>
          <cell r="F491" t="str">
            <v>HAMMERMILLS; SEMIKRON</v>
          </cell>
          <cell r="G491" t="str">
            <v>5741140155; SKN 130/12</v>
          </cell>
          <cell r="H491">
            <v>3</v>
          </cell>
          <cell r="I491">
            <v>46.120000000000005</v>
          </cell>
          <cell r="J491">
            <v>138.36000000000001</v>
          </cell>
          <cell r="K491" t="str">
            <v>Norma NFN-0015</v>
          </cell>
          <cell r="L491" t="str">
            <v>Norma NFN-0015</v>
          </cell>
          <cell r="M491" t="str">
            <v>Norma NFN-0015</v>
          </cell>
          <cell r="N491" t="str">
            <v>Porto Tubarão</v>
          </cell>
          <cell r="O491"/>
          <cell r="P491" t="str">
            <v>32131000</v>
          </cell>
          <cell r="Q491" t="str">
            <v>Peças e insumos e acessórios de componentes eletrônicos</v>
          </cell>
          <cell r="R491">
            <v>46.120000000000005</v>
          </cell>
          <cell r="S491" t="str">
            <v>0201100101</v>
          </cell>
        </row>
        <row r="492">
          <cell r="B492">
            <v>15511858</v>
          </cell>
          <cell r="C492" t="str">
            <v>MRO1</v>
          </cell>
          <cell r="D492" t="str">
            <v>VALVULA COMPONENTE; TI;TJG/607410/A FORD</v>
          </cell>
          <cell r="E492" t="str">
            <v>PC</v>
          </cell>
          <cell r="F492" t="str">
            <v>FORD</v>
          </cell>
          <cell r="G492" t="str">
            <v>TJG/607410/A</v>
          </cell>
          <cell r="H492">
            <v>2</v>
          </cell>
          <cell r="I492">
            <v>69</v>
          </cell>
          <cell r="J492">
            <v>138</v>
          </cell>
          <cell r="K492" t="str">
            <v>Norma NFN-0015</v>
          </cell>
          <cell r="L492" t="str">
            <v>Norma NFN-0015</v>
          </cell>
          <cell r="M492" t="str">
            <v>Norma NFN-0015</v>
          </cell>
          <cell r="N492" t="str">
            <v>Porto Tubarão</v>
          </cell>
          <cell r="O492"/>
          <cell r="P492" t="str">
            <v>40141660A</v>
          </cell>
          <cell r="Q492" t="str">
            <v>Válvulas</v>
          </cell>
          <cell r="R492">
            <v>69</v>
          </cell>
          <cell r="S492" t="str">
            <v>0201004051</v>
          </cell>
        </row>
        <row r="493">
          <cell r="B493">
            <v>15480388</v>
          </cell>
          <cell r="C493" t="str">
            <v>MRO1</v>
          </cell>
          <cell r="D493" t="str">
            <v>CORREIA V LISA 13/32POL 21/32POL</v>
          </cell>
          <cell r="E493" t="str">
            <v>JG</v>
          </cell>
          <cell r="F493" t="str">
            <v>GATES; GOODYEAR; GATES</v>
          </cell>
          <cell r="G493" t="str">
            <v>.; .; B-46 - 2UNID</v>
          </cell>
          <cell r="H493">
            <v>7</v>
          </cell>
          <cell r="I493">
            <v>19.7</v>
          </cell>
          <cell r="J493">
            <v>137.9</v>
          </cell>
          <cell r="K493" t="str">
            <v>Norma NFN-0015</v>
          </cell>
          <cell r="L493" t="str">
            <v>Norma NFN-0015</v>
          </cell>
          <cell r="M493" t="str">
            <v>Norma NFN-0015</v>
          </cell>
          <cell r="N493" t="str">
            <v>Porto Tubarão</v>
          </cell>
          <cell r="O493"/>
          <cell r="P493" t="str">
            <v>26111508</v>
          </cell>
          <cell r="Q493" t="str">
            <v>Transmissores de força mecânica</v>
          </cell>
          <cell r="R493">
            <v>19.7</v>
          </cell>
          <cell r="S493" t="str">
            <v>0201014131</v>
          </cell>
        </row>
        <row r="494">
          <cell r="B494">
            <v>15224736</v>
          </cell>
          <cell r="C494" t="str">
            <v>MRO1</v>
          </cell>
          <cell r="D494" t="str">
            <v>PARAFUSO CAB SEXTAVADA; NORMA CONSTRUTIV</v>
          </cell>
          <cell r="E494" t="str">
            <v>PC</v>
          </cell>
          <cell r="F494" t="str">
            <v/>
          </cell>
          <cell r="G494" t="str">
            <v/>
          </cell>
          <cell r="H494">
            <v>143</v>
          </cell>
          <cell r="I494">
            <v>0.96</v>
          </cell>
          <cell r="J494">
            <v>137.28</v>
          </cell>
          <cell r="K494" t="str">
            <v>Norma NFN-0015</v>
          </cell>
          <cell r="L494" t="str">
            <v>Norma NFN-0015</v>
          </cell>
          <cell r="M494" t="str">
            <v>Norma NFN-0015</v>
          </cell>
          <cell r="N494" t="str">
            <v>Porto Tubarão</v>
          </cell>
          <cell r="O494"/>
          <cell r="P494" t="str">
            <v>31161627</v>
          </cell>
          <cell r="Q494" t="str">
            <v>Conjunto de parafusos</v>
          </cell>
          <cell r="R494">
            <v>0.96</v>
          </cell>
          <cell r="S494" t="str">
            <v>0202023131</v>
          </cell>
        </row>
        <row r="495">
          <cell r="B495">
            <v>15351268</v>
          </cell>
          <cell r="C495" t="str">
            <v>MRO1</v>
          </cell>
          <cell r="D495" t="str">
            <v>VAL;ITEM 1.25 CATALOGO VHS027/00 VICKERS</v>
          </cell>
          <cell r="E495" t="str">
            <v>PC</v>
          </cell>
          <cell r="F495" t="str">
            <v>VICKERS; VALMICRO VAL</v>
          </cell>
          <cell r="G495" t="str">
            <v>ITEM 1.25 CATALOGO VHS027/00; SW838PP-1POL</v>
          </cell>
          <cell r="H495">
            <v>1</v>
          </cell>
          <cell r="I495">
            <v>136.66999999999999</v>
          </cell>
          <cell r="J495">
            <v>136.66999999999999</v>
          </cell>
          <cell r="K495" t="str">
            <v>Norma NFN-0015</v>
          </cell>
          <cell r="L495" t="str">
            <v>Norma NFN-0015</v>
          </cell>
          <cell r="M495" t="str">
            <v>Norma NFN-0015</v>
          </cell>
          <cell r="N495" t="str">
            <v>Porto Tubarão</v>
          </cell>
          <cell r="O495"/>
          <cell r="P495" t="str">
            <v>40141660A</v>
          </cell>
          <cell r="Q495" t="str">
            <v>Válvulas</v>
          </cell>
          <cell r="R495">
            <v>136.66999999999999</v>
          </cell>
          <cell r="S495" t="str">
            <v>0201087021</v>
          </cell>
        </row>
        <row r="496">
          <cell r="B496">
            <v>15207210</v>
          </cell>
          <cell r="C496" t="str">
            <v>MRO1</v>
          </cell>
          <cell r="D496" t="str">
            <v>UNIAO TUBO PVC</v>
          </cell>
          <cell r="E496" t="str">
            <v>PC</v>
          </cell>
          <cell r="F496" t="str">
            <v>TIGRE; TIGRE</v>
          </cell>
          <cell r="G496" t="str">
            <v>BR-15 3/4POL; 20.21.188.1</v>
          </cell>
          <cell r="H496">
            <v>46</v>
          </cell>
          <cell r="I496">
            <v>2.9400000000000004</v>
          </cell>
          <cell r="J496">
            <v>135.24</v>
          </cell>
          <cell r="K496" t="str">
            <v>Norma NFN-0015</v>
          </cell>
          <cell r="L496" t="str">
            <v>Norma NFN-0015</v>
          </cell>
          <cell r="M496" t="str">
            <v>Norma NFN-0015</v>
          </cell>
          <cell r="N496" t="str">
            <v>Porto Tubarão</v>
          </cell>
          <cell r="O496"/>
          <cell r="P496" t="str">
            <v>40142300</v>
          </cell>
          <cell r="Q496" t="str">
            <v>Conexões de tubos</v>
          </cell>
          <cell r="R496">
            <v>2.9400000000000004</v>
          </cell>
          <cell r="S496" t="str">
            <v>0201006051</v>
          </cell>
        </row>
        <row r="497">
          <cell r="B497">
            <v>15408976</v>
          </cell>
          <cell r="C497" t="str">
            <v>MRO1</v>
          </cell>
          <cell r="D497" t="str">
            <v>RELE COMPONENT;TA 75 DU45-63/LINHA A ABB</v>
          </cell>
          <cell r="E497" t="str">
            <v>PC</v>
          </cell>
          <cell r="F497" t="str">
            <v>ABB</v>
          </cell>
          <cell r="G497" t="str">
            <v>TA 75 DU45-63/LINHA A</v>
          </cell>
          <cell r="H497">
            <v>6</v>
          </cell>
          <cell r="I497">
            <v>22.406666666666666</v>
          </cell>
          <cell r="J497">
            <v>134.44</v>
          </cell>
          <cell r="K497" t="str">
            <v>Norma NFN-0015</v>
          </cell>
          <cell r="L497" t="str">
            <v>Norma NFN-0015</v>
          </cell>
          <cell r="M497" t="str">
            <v>Norma NFN-0015</v>
          </cell>
          <cell r="N497" t="str">
            <v>Porto Tubarão</v>
          </cell>
          <cell r="O497"/>
          <cell r="P497" t="str">
            <v>39122325</v>
          </cell>
          <cell r="Q497" t="str">
            <v>Relé de aplicação geral</v>
          </cell>
          <cell r="R497">
            <v>22.406666666666666</v>
          </cell>
          <cell r="S497" t="str">
            <v>0201046141</v>
          </cell>
        </row>
        <row r="498">
          <cell r="B498">
            <v>15503000</v>
          </cell>
          <cell r="C498" t="str">
            <v>MRO1</v>
          </cell>
          <cell r="D498" t="str">
            <v>ADAPTADOR MACHO/FEMEA; MATERIAL: ACO CAR</v>
          </cell>
          <cell r="E498" t="str">
            <v>PC</v>
          </cell>
          <cell r="F498" t="str">
            <v>AEROQUIP; ERMETO</v>
          </cell>
          <cell r="G498" t="str">
            <v>2022-16-16S; 070103-16-16C</v>
          </cell>
          <cell r="H498">
            <v>8</v>
          </cell>
          <cell r="I498">
            <v>16.5975</v>
          </cell>
          <cell r="J498">
            <v>132.78</v>
          </cell>
          <cell r="K498" t="str">
            <v>Norma NFN-0015</v>
          </cell>
          <cell r="L498" t="str">
            <v>Norma NFN-0015</v>
          </cell>
          <cell r="M498" t="str">
            <v>Norma NFN-0015</v>
          </cell>
          <cell r="N498" t="str">
            <v>Porto Tubarão</v>
          </cell>
          <cell r="O498"/>
          <cell r="P498" t="str">
            <v>40142300</v>
          </cell>
          <cell r="Q498" t="str">
            <v>Conexões de tubos</v>
          </cell>
          <cell r="R498">
            <v>16.5975</v>
          </cell>
          <cell r="S498" t="str">
            <v>0201052061</v>
          </cell>
        </row>
        <row r="499">
          <cell r="B499">
            <v>15408602</v>
          </cell>
          <cell r="C499" t="str">
            <v>MRO1</v>
          </cell>
          <cell r="D499" t="str">
            <v>ABRACADEIRA R;MSA 111123 ZINCADO SUPRENS</v>
          </cell>
          <cell r="E499" t="str">
            <v>PC</v>
          </cell>
          <cell r="F499" t="str">
            <v>METAL.SUPREN</v>
          </cell>
          <cell r="G499" t="str">
            <v>MSA 111123 ZINCADO</v>
          </cell>
          <cell r="H499">
            <v>10</v>
          </cell>
          <cell r="I499">
            <v>13.175999999999998</v>
          </cell>
          <cell r="J499">
            <v>131.76</v>
          </cell>
          <cell r="K499" t="str">
            <v>Norma NFN-0015</v>
          </cell>
          <cell r="L499" t="str">
            <v>Norma NFN-0015</v>
          </cell>
          <cell r="M499" t="str">
            <v>Norma NFN-0015</v>
          </cell>
          <cell r="N499" t="str">
            <v>Porto Tubarão</v>
          </cell>
          <cell r="O499"/>
          <cell r="P499" t="str">
            <v>31162400</v>
          </cell>
          <cell r="Q499" t="str">
            <v>Fixadores diversos</v>
          </cell>
          <cell r="R499">
            <v>13.175999999999998</v>
          </cell>
          <cell r="S499" t="str">
            <v>0201124061</v>
          </cell>
        </row>
        <row r="500">
          <cell r="B500">
            <v>15428071</v>
          </cell>
          <cell r="C500" t="str">
            <v>MRO1</v>
          </cell>
          <cell r="D500" t="str">
            <v>RETENTOR VITON 114,3MM 139,7MM</v>
          </cell>
          <cell r="E500" t="str">
            <v>PC</v>
          </cell>
          <cell r="F500" t="str">
            <v>FREUDENBERG; VEDABRAS; LUCIANE</v>
          </cell>
          <cell r="G500" t="str">
            <v>.; 0630611 A2; BAG</v>
          </cell>
          <cell r="H500">
            <v>1</v>
          </cell>
          <cell r="I500">
            <v>129.63999999999999</v>
          </cell>
          <cell r="J500">
            <v>129.63999999999999</v>
          </cell>
          <cell r="K500" t="str">
            <v>Norma NFN-0015</v>
          </cell>
          <cell r="L500" t="str">
            <v>Norma NFN-0015</v>
          </cell>
          <cell r="M500" t="str">
            <v>Norma NFN-0015</v>
          </cell>
          <cell r="N500" t="str">
            <v>Porto Tubarão</v>
          </cell>
          <cell r="O500"/>
          <cell r="P500" t="str">
            <v>31180000</v>
          </cell>
          <cell r="Q500" t="str">
            <v>Juntas e vedações</v>
          </cell>
          <cell r="R500">
            <v>129.63999999999999</v>
          </cell>
          <cell r="S500" t="str">
            <v>0201064031</v>
          </cell>
        </row>
        <row r="501">
          <cell r="B501">
            <v>15214299</v>
          </cell>
          <cell r="C501" t="str">
            <v>MRO1</v>
          </cell>
          <cell r="D501" t="str">
            <v>RELE TRIP SOBRECARG BIMETALICO; FAIXA RE</v>
          </cell>
          <cell r="E501" t="str">
            <v>PC</v>
          </cell>
          <cell r="F501" t="str">
            <v>SIEMENS; SIEMENS; FANAL</v>
          </cell>
          <cell r="G501" t="str">
            <v>3UA4300-8AP; 3UA43 00-8AP; K126</v>
          </cell>
          <cell r="H501">
            <v>1</v>
          </cell>
          <cell r="I501">
            <v>129.56</v>
          </cell>
          <cell r="J501">
            <v>129.56</v>
          </cell>
          <cell r="K501" t="str">
            <v>Norma NFN-0015</v>
          </cell>
          <cell r="L501" t="str">
            <v>Norma NFN-0015</v>
          </cell>
          <cell r="M501" t="str">
            <v>Norma NFN-0015</v>
          </cell>
          <cell r="N501" t="str">
            <v>Porto Tubarão</v>
          </cell>
          <cell r="O501"/>
          <cell r="P501" t="str">
            <v>39122325</v>
          </cell>
          <cell r="Q501" t="str">
            <v>Relé de aplicação geral</v>
          </cell>
          <cell r="R501">
            <v>129.56</v>
          </cell>
          <cell r="S501" t="str">
            <v>0201090041</v>
          </cell>
        </row>
        <row r="502">
          <cell r="B502">
            <v>15357456</v>
          </cell>
          <cell r="C502" t="str">
            <v>MRO1</v>
          </cell>
          <cell r="D502" t="str">
            <v>RETENTOR NBR 22MM 35MM</v>
          </cell>
          <cell r="E502" t="str">
            <v>PC</v>
          </cell>
          <cell r="F502" t="str">
            <v>DICETTI</v>
          </cell>
          <cell r="G502" t="str">
            <v>1006873-2</v>
          </cell>
          <cell r="H502">
            <v>5</v>
          </cell>
          <cell r="I502">
            <v>25.824000000000002</v>
          </cell>
          <cell r="J502">
            <v>129.12</v>
          </cell>
          <cell r="K502" t="str">
            <v>Norma NFN-0015</v>
          </cell>
          <cell r="L502" t="str">
            <v>Norma NFN-0015</v>
          </cell>
          <cell r="M502" t="str">
            <v>Norma NFN-0015</v>
          </cell>
          <cell r="N502" t="str">
            <v>Porto Tubarão</v>
          </cell>
          <cell r="O502"/>
          <cell r="P502" t="str">
            <v>31180000</v>
          </cell>
          <cell r="Q502" t="str">
            <v>Juntas e vedações</v>
          </cell>
          <cell r="R502">
            <v>25.824000000000002</v>
          </cell>
          <cell r="S502" t="str">
            <v>0201057101</v>
          </cell>
        </row>
        <row r="503">
          <cell r="B503">
            <v>15291782</v>
          </cell>
          <cell r="C503" t="str">
            <v>MRO1</v>
          </cell>
          <cell r="D503" t="str">
            <v>PINHAO T-2NTP-030/19 EMH</v>
          </cell>
          <cell r="E503" t="str">
            <v>PC</v>
          </cell>
          <cell r="F503" t="str">
            <v>EMH</v>
          </cell>
          <cell r="G503" t="str">
            <v>T-2NTP-030/19</v>
          </cell>
          <cell r="H503">
            <v>1</v>
          </cell>
          <cell r="I503">
            <v>127.97</v>
          </cell>
          <cell r="J503">
            <v>127.97</v>
          </cell>
          <cell r="K503" t="str">
            <v>Norma NFN-0015</v>
          </cell>
          <cell r="L503" t="str">
            <v>Norma NFN-0015</v>
          </cell>
          <cell r="M503" t="str">
            <v>Norma NFN-0015</v>
          </cell>
          <cell r="N503" t="str">
            <v>Porto Tubarão</v>
          </cell>
          <cell r="O503"/>
          <cell r="P503" t="str">
            <v>26111524</v>
          </cell>
          <cell r="Q503" t="str">
            <v>Unidades de engrenagem</v>
          </cell>
          <cell r="R503">
            <v>127.97</v>
          </cell>
          <cell r="S503" t="str">
            <v>0201016131</v>
          </cell>
        </row>
        <row r="504">
          <cell r="B504">
            <v>15391343</v>
          </cell>
          <cell r="C504" t="str">
            <v>MRO1</v>
          </cell>
          <cell r="D504" t="str">
            <v>CONDUTOR 13053 BOZZA</v>
          </cell>
          <cell r="E504" t="str">
            <v>PC</v>
          </cell>
          <cell r="F504" t="str">
            <v>JOSE MURILIA</v>
          </cell>
          <cell r="G504" t="str">
            <v>13053</v>
          </cell>
          <cell r="H504">
            <v>2</v>
          </cell>
          <cell r="I504">
            <v>63.28</v>
          </cell>
          <cell r="J504">
            <v>126.56</v>
          </cell>
          <cell r="K504" t="str">
            <v>Norma NFN-0015</v>
          </cell>
          <cell r="L504" t="str">
            <v>Norma NFN-0015</v>
          </cell>
          <cell r="M504" t="str">
            <v>Norma NFN-0015</v>
          </cell>
          <cell r="N504" t="str">
            <v>Porto Tubarão</v>
          </cell>
          <cell r="O504"/>
          <cell r="P504" t="str">
            <v>40151700</v>
          </cell>
          <cell r="Q504" t="str">
            <v>Peças e acessórios de bombas</v>
          </cell>
          <cell r="R504">
            <v>63.28</v>
          </cell>
          <cell r="S504" t="str">
            <v>0201040051</v>
          </cell>
        </row>
        <row r="505">
          <cell r="B505">
            <v>15269602</v>
          </cell>
          <cell r="C505" t="str">
            <v>MRO1</v>
          </cell>
          <cell r="D505" t="str">
            <v>CAVALETE COMPO;DN013042412 DESENHO SUPOT</v>
          </cell>
          <cell r="E505" t="str">
            <v>PC</v>
          </cell>
          <cell r="F505" t="str">
            <v/>
          </cell>
          <cell r="G505" t="str">
            <v/>
          </cell>
          <cell r="H505">
            <v>5</v>
          </cell>
          <cell r="I505">
            <v>25.282</v>
          </cell>
          <cell r="J505">
            <v>126.41</v>
          </cell>
          <cell r="K505" t="str">
            <v>Norma NFN-0015</v>
          </cell>
          <cell r="L505" t="str">
            <v>Norma NFN-0015</v>
          </cell>
          <cell r="M505" t="str">
            <v>Norma NFN-0015</v>
          </cell>
          <cell r="N505" t="str">
            <v>Porto Tubarão</v>
          </cell>
          <cell r="O505"/>
          <cell r="P505" t="str">
            <v>24101664A</v>
          </cell>
          <cell r="Q505" t="str">
            <v>Peças acessórios equipamentos carregamento elevação</v>
          </cell>
          <cell r="R505">
            <v>25.282</v>
          </cell>
          <cell r="S505" t="str">
            <v>0201088131</v>
          </cell>
        </row>
        <row r="506">
          <cell r="B506">
            <v>15244774</v>
          </cell>
          <cell r="C506" t="str">
            <v>MRO1</v>
          </cell>
          <cell r="D506" t="str">
            <v>ESCOVA CARVAO ELETROGRAFITE 189MM</v>
          </cell>
          <cell r="E506" t="str">
            <v>PC</v>
          </cell>
          <cell r="F506" t="str">
            <v>CARBONO LORE; MOLINOX; SEECIL-RINGS</v>
          </cell>
          <cell r="G506" t="str">
            <v>CG65; MG75; RE92 31,70X39,80X54MM</v>
          </cell>
          <cell r="H506">
            <v>3</v>
          </cell>
          <cell r="I506">
            <v>42.036666666666669</v>
          </cell>
          <cell r="J506">
            <v>126.11000000000001</v>
          </cell>
          <cell r="K506" t="str">
            <v>Norma NFN-0015</v>
          </cell>
          <cell r="L506" t="str">
            <v>Norma NFN-0015</v>
          </cell>
          <cell r="M506" t="str">
            <v>Norma NFN-0015</v>
          </cell>
          <cell r="N506" t="str">
            <v>Porto Tubarão</v>
          </cell>
          <cell r="O506"/>
          <cell r="P506" t="str">
            <v>26101700</v>
          </cell>
          <cell r="Q506" t="str">
            <v>Componentes e acessórios de motores</v>
          </cell>
          <cell r="R506">
            <v>42.036666666666669</v>
          </cell>
          <cell r="S506" t="str">
            <v>0202105091</v>
          </cell>
        </row>
        <row r="507">
          <cell r="B507">
            <v>15226857</v>
          </cell>
          <cell r="C507" t="str">
            <v>MRO1</v>
          </cell>
          <cell r="D507" t="str">
            <v>MODULO ELETR</v>
          </cell>
          <cell r="E507" t="str">
            <v>PC</v>
          </cell>
          <cell r="F507" t="str">
            <v>TELEMECANIQU</v>
          </cell>
          <cell r="G507" t="str">
            <v>VX4A45113</v>
          </cell>
          <cell r="H507">
            <v>1</v>
          </cell>
          <cell r="I507">
            <v>125.06</v>
          </cell>
          <cell r="J507">
            <v>125.06</v>
          </cell>
          <cell r="K507" t="str">
            <v>Norma NFN-0015</v>
          </cell>
          <cell r="L507" t="str">
            <v>Norma NFN-0015</v>
          </cell>
          <cell r="M507" t="str">
            <v>Norma NFN-0015</v>
          </cell>
          <cell r="N507" t="str">
            <v>Porto Tubarão</v>
          </cell>
          <cell r="O507"/>
          <cell r="P507" t="str">
            <v>32131000</v>
          </cell>
          <cell r="Q507" t="str">
            <v>Peças e insumos e acessórios de componentes eletrônicos</v>
          </cell>
          <cell r="R507">
            <v>125.06</v>
          </cell>
          <cell r="S507" t="str">
            <v>1508007021</v>
          </cell>
        </row>
        <row r="508">
          <cell r="B508">
            <v>15369947</v>
          </cell>
          <cell r="C508" t="str">
            <v>MRO1</v>
          </cell>
          <cell r="D508" t="str">
            <v>ROLAMENTO ROLO CILINDRICO;NUMER;N221 SKF</v>
          </cell>
          <cell r="E508" t="str">
            <v>PC</v>
          </cell>
          <cell r="F508" t="str">
            <v>TIMKEN; SKF; NTN</v>
          </cell>
          <cell r="G508"/>
          <cell r="H508">
            <v>1</v>
          </cell>
          <cell r="I508">
            <v>123.12</v>
          </cell>
          <cell r="J508">
            <v>123.12</v>
          </cell>
          <cell r="K508" t="str">
            <v>Norma NFN-0015</v>
          </cell>
          <cell r="L508" t="str">
            <v>Norma NFN-0015</v>
          </cell>
          <cell r="M508" t="str">
            <v>Norma NFN-0015</v>
          </cell>
          <cell r="N508" t="str">
            <v>Porto Tubarão</v>
          </cell>
          <cell r="O508"/>
          <cell r="P508" t="str">
            <v>31171500</v>
          </cell>
          <cell r="Q508" t="str">
            <v>Rolamentos</v>
          </cell>
          <cell r="R508">
            <v>123.12</v>
          </cell>
          <cell r="S508" t="str">
            <v>0202113081</v>
          </cell>
        </row>
        <row r="509">
          <cell r="B509">
            <v>15402839</v>
          </cell>
          <cell r="C509" t="str">
            <v>MRO1</v>
          </cell>
          <cell r="D509" t="str">
            <v>ROLAMENTO ROLOS AGULHA NCS4024 INA</v>
          </cell>
          <cell r="E509" t="str">
            <v>PC</v>
          </cell>
          <cell r="F509" t="str">
            <v>INA; INA</v>
          </cell>
          <cell r="G509" t="str">
            <v>NCS 4024; NCS4024</v>
          </cell>
          <cell r="H509">
            <v>3</v>
          </cell>
          <cell r="I509">
            <v>40.706666666666671</v>
          </cell>
          <cell r="J509">
            <v>122.12</v>
          </cell>
          <cell r="K509" t="str">
            <v>Norma NFN-0015</v>
          </cell>
          <cell r="L509" t="str">
            <v>Norma NFN-0015</v>
          </cell>
          <cell r="M509" t="str">
            <v>Norma NFN-0015</v>
          </cell>
          <cell r="N509" t="str">
            <v>Porto Tubarão</v>
          </cell>
          <cell r="O509"/>
          <cell r="P509" t="str">
            <v>31171500</v>
          </cell>
          <cell r="Q509" t="str">
            <v>Rolamentos</v>
          </cell>
          <cell r="R509">
            <v>40.706666666666671</v>
          </cell>
          <cell r="S509" t="str">
            <v>0202123071</v>
          </cell>
        </row>
        <row r="510">
          <cell r="B510">
            <v>15494952</v>
          </cell>
          <cell r="C510" t="str">
            <v>MRO1</v>
          </cell>
          <cell r="D510" t="str">
            <v>ENGATE RAPIDO 3/8NPTF</v>
          </cell>
          <cell r="E510" t="str">
            <v>PC</v>
          </cell>
          <cell r="F510" t="str">
            <v>ENERPAC</v>
          </cell>
          <cell r="G510" t="str">
            <v>CH-604</v>
          </cell>
          <cell r="H510">
            <v>4</v>
          </cell>
          <cell r="I510">
            <v>30.364999999999998</v>
          </cell>
          <cell r="J510">
            <v>121.46</v>
          </cell>
          <cell r="K510" t="str">
            <v>Norma NFN-0015</v>
          </cell>
          <cell r="L510" t="str">
            <v>Norma NFN-0015</v>
          </cell>
          <cell r="M510" t="str">
            <v>Norma NFN-0015</v>
          </cell>
          <cell r="N510" t="str">
            <v>Porto Tubarão</v>
          </cell>
          <cell r="O510"/>
          <cell r="P510" t="str">
            <v>40142300</v>
          </cell>
          <cell r="Q510" t="str">
            <v>Conexões de tubos</v>
          </cell>
          <cell r="R510">
            <v>30.364999999999998</v>
          </cell>
          <cell r="S510" t="str">
            <v>0201124051</v>
          </cell>
        </row>
        <row r="511">
          <cell r="B511">
            <v>15201364</v>
          </cell>
          <cell r="C511" t="str">
            <v>MRO1</v>
          </cell>
          <cell r="D511" t="str">
            <v>ADAPTADOR TUBO/MACHO; MATERIAL/NORMA: LA</v>
          </cell>
          <cell r="E511" t="str">
            <v>PC</v>
          </cell>
          <cell r="F511" t="str">
            <v>ERMETO</v>
          </cell>
          <cell r="G511" t="str">
            <v>UMC 9,5X1/8NPT</v>
          </cell>
          <cell r="H511">
            <v>29</v>
          </cell>
          <cell r="I511">
            <v>4.08</v>
          </cell>
          <cell r="J511">
            <v>118.32000000000001</v>
          </cell>
          <cell r="K511" t="str">
            <v>Norma NFN-0015</v>
          </cell>
          <cell r="L511" t="str">
            <v>Norma NFN-0015</v>
          </cell>
          <cell r="M511" t="str">
            <v>Norma NFN-0015</v>
          </cell>
          <cell r="N511" t="str">
            <v>Porto Tubarão</v>
          </cell>
          <cell r="O511"/>
          <cell r="P511" t="str">
            <v>40142300</v>
          </cell>
          <cell r="Q511" t="str">
            <v>Conexões de tubos</v>
          </cell>
          <cell r="R511">
            <v>4.08</v>
          </cell>
          <cell r="S511" t="str">
            <v>0201122061</v>
          </cell>
        </row>
        <row r="512">
          <cell r="B512">
            <v>15313891</v>
          </cell>
          <cell r="C512" t="str">
            <v>MRO1</v>
          </cell>
          <cell r="D512" t="str">
            <v>MANGOTE;MATERIAL BORRACHA SINTETICA;ELEM</v>
          </cell>
          <cell r="E512" t="str">
            <v>PC</v>
          </cell>
          <cell r="F512" t="str">
            <v/>
          </cell>
          <cell r="G512" t="str">
            <v/>
          </cell>
          <cell r="H512">
            <v>2</v>
          </cell>
          <cell r="I512">
            <v>58.674999999999997</v>
          </cell>
          <cell r="J512">
            <v>117.35</v>
          </cell>
          <cell r="K512" t="str">
            <v>Norma NFN-0015</v>
          </cell>
          <cell r="L512" t="str">
            <v>Norma NFN-0015</v>
          </cell>
          <cell r="M512" t="str">
            <v>Norma NFN-0015</v>
          </cell>
          <cell r="N512" t="str">
            <v>Porto Tubarão</v>
          </cell>
          <cell r="O512"/>
          <cell r="P512" t="str">
            <v>31163005</v>
          </cell>
          <cell r="Q512" t="str">
            <v>Luvas de acoplamento</v>
          </cell>
          <cell r="R512">
            <v>58.674999999999997</v>
          </cell>
          <cell r="S512" t="str">
            <v>0703055021</v>
          </cell>
        </row>
        <row r="513">
          <cell r="B513">
            <v>15447073</v>
          </cell>
          <cell r="C513" t="str">
            <v>MRO1</v>
          </cell>
          <cell r="D513" t="str">
            <v>EIXO CO;DESENHO-DN003051103 ITEM 2 SUPOT</v>
          </cell>
          <cell r="E513" t="str">
            <v>PC</v>
          </cell>
          <cell r="F513" t="str">
            <v/>
          </cell>
          <cell r="G513" t="str">
            <v/>
          </cell>
          <cell r="H513">
            <v>3</v>
          </cell>
          <cell r="I513">
            <v>39.089999999999996</v>
          </cell>
          <cell r="J513">
            <v>117.26999999999998</v>
          </cell>
          <cell r="K513" t="str">
            <v>Norma NFN-0015</v>
          </cell>
          <cell r="L513" t="str">
            <v>Norma NFN-0015</v>
          </cell>
          <cell r="M513" t="str">
            <v>Norma NFN-0015</v>
          </cell>
          <cell r="N513" t="str">
            <v>Porto Tubarão</v>
          </cell>
          <cell r="O513"/>
          <cell r="P513" t="str">
            <v>26111508</v>
          </cell>
          <cell r="Q513" t="str">
            <v>Transmissores de força mecânica</v>
          </cell>
          <cell r="R513">
            <v>39.089999999999996</v>
          </cell>
          <cell r="S513" t="str">
            <v>0701152021</v>
          </cell>
        </row>
        <row r="514">
          <cell r="B514">
            <v>15255224</v>
          </cell>
          <cell r="C514" t="str">
            <v>MRO1</v>
          </cell>
          <cell r="D514" t="str">
            <v>PORCA</v>
          </cell>
          <cell r="E514" t="str">
            <v>PC</v>
          </cell>
          <cell r="F514" t="str">
            <v>MIDES</v>
          </cell>
          <cell r="G514" t="str">
            <v>16</v>
          </cell>
          <cell r="H514">
            <v>10</v>
          </cell>
          <cell r="I514">
            <v>11.715999999999999</v>
          </cell>
          <cell r="J514">
            <v>117.16</v>
          </cell>
          <cell r="K514" t="str">
            <v>Norma NFN-0015</v>
          </cell>
          <cell r="L514" t="str">
            <v>Norma NFN-0015</v>
          </cell>
          <cell r="M514" t="str">
            <v>Norma NFN-0015</v>
          </cell>
          <cell r="N514" t="str">
            <v>Porto Tubarão</v>
          </cell>
          <cell r="O514"/>
          <cell r="P514" t="str">
            <v>31161627</v>
          </cell>
          <cell r="Q514" t="str">
            <v>Conjunto de parafusos</v>
          </cell>
          <cell r="R514">
            <v>11.715999999999999</v>
          </cell>
          <cell r="S514" t="str">
            <v>0202023121</v>
          </cell>
        </row>
        <row r="515">
          <cell r="B515">
            <v>15273003</v>
          </cell>
          <cell r="C515" t="str">
            <v>MRO1</v>
          </cell>
          <cell r="D515" t="str">
            <v>BUCHA COMPONENTE;DESENHO-408M26004 SUPOT</v>
          </cell>
          <cell r="E515" t="str">
            <v>PC</v>
          </cell>
          <cell r="F515" t="str">
            <v/>
          </cell>
          <cell r="G515" t="str">
            <v/>
          </cell>
          <cell r="H515">
            <v>3</v>
          </cell>
          <cell r="I515">
            <v>38</v>
          </cell>
          <cell r="J515">
            <v>114</v>
          </cell>
          <cell r="K515" t="str">
            <v>Norma NFN-0015</v>
          </cell>
          <cell r="L515" t="str">
            <v>Norma NFN-0015</v>
          </cell>
          <cell r="M515" t="str">
            <v>Norma NFN-0015</v>
          </cell>
          <cell r="N515" t="str">
            <v>Porto Tubarão</v>
          </cell>
          <cell r="O515"/>
          <cell r="P515" t="str">
            <v>31162400</v>
          </cell>
          <cell r="Q515" t="str">
            <v>Fixadores diversos</v>
          </cell>
          <cell r="R515">
            <v>38</v>
          </cell>
          <cell r="S515" t="str">
            <v>0201094031</v>
          </cell>
        </row>
        <row r="516">
          <cell r="B516">
            <v>15357597</v>
          </cell>
          <cell r="C516" t="str">
            <v>MRO1</v>
          </cell>
          <cell r="D516" t="str">
            <v>S;DF-313T-42-00770/42-07114 DESENHO VALE</v>
          </cell>
          <cell r="E516" t="str">
            <v>PC</v>
          </cell>
          <cell r="F516" t="str">
            <v/>
          </cell>
          <cell r="G516" t="str">
            <v/>
          </cell>
          <cell r="H516">
            <v>5</v>
          </cell>
          <cell r="I516">
            <v>22.687999999999999</v>
          </cell>
          <cell r="J516">
            <v>113.44</v>
          </cell>
          <cell r="K516" t="str">
            <v>Norma NFN-0015</v>
          </cell>
          <cell r="L516" t="str">
            <v>Norma NFN-0015</v>
          </cell>
          <cell r="M516" t="str">
            <v>Norma NFN-0015</v>
          </cell>
          <cell r="N516" t="str">
            <v>Porto Tubarão</v>
          </cell>
          <cell r="O516"/>
          <cell r="P516" t="str">
            <v>31162400</v>
          </cell>
          <cell r="Q516" t="str">
            <v>Fixadores diversos</v>
          </cell>
          <cell r="R516">
            <v>22.687999999999999</v>
          </cell>
          <cell r="S516" t="str">
            <v>0703141011</v>
          </cell>
        </row>
        <row r="517">
          <cell r="B517">
            <v>15234904</v>
          </cell>
          <cell r="C517" t="str">
            <v>MRO1</v>
          </cell>
          <cell r="D517" t="str">
            <v>ISOLADOR PIN;PI-33153 ISOLADORES SANTANA</v>
          </cell>
          <cell r="E517" t="str">
            <v>PC</v>
          </cell>
          <cell r="F517" t="str">
            <v>ISOLADORES S</v>
          </cell>
          <cell r="G517" t="str">
            <v>PI-33153</v>
          </cell>
          <cell r="H517">
            <v>5</v>
          </cell>
          <cell r="I517">
            <v>22.53</v>
          </cell>
          <cell r="J517">
            <v>112.65</v>
          </cell>
          <cell r="K517" t="str">
            <v>Norma NFN-0015</v>
          </cell>
          <cell r="L517" t="str">
            <v>Norma NFN-0015</v>
          </cell>
          <cell r="M517" t="str">
            <v>Norma NFN-0015</v>
          </cell>
          <cell r="N517" t="str">
            <v>Porto Tubarão</v>
          </cell>
          <cell r="O517"/>
          <cell r="P517" t="str">
            <v>39121721</v>
          </cell>
          <cell r="Q517" t="str">
            <v>Isoladores elétricos</v>
          </cell>
          <cell r="R517">
            <v>22.53</v>
          </cell>
          <cell r="S517" t="str">
            <v>0201068031</v>
          </cell>
        </row>
        <row r="518">
          <cell r="B518">
            <v>15320387</v>
          </cell>
          <cell r="C518" t="str">
            <v>MRO1</v>
          </cell>
          <cell r="D518" t="str">
            <v>MODULO ELETR</v>
          </cell>
          <cell r="E518" t="str">
            <v>PC</v>
          </cell>
          <cell r="F518" t="str">
            <v>WEG</v>
          </cell>
          <cell r="G518" t="str">
            <v>0307-1358</v>
          </cell>
          <cell r="H518">
            <v>1</v>
          </cell>
          <cell r="I518">
            <v>112.36</v>
          </cell>
          <cell r="J518">
            <v>112.36</v>
          </cell>
          <cell r="K518" t="str">
            <v>Norma NFN-0015</v>
          </cell>
          <cell r="L518" t="str">
            <v>Norma NFN-0015</v>
          </cell>
          <cell r="M518" t="str">
            <v>Norma NFN-0015</v>
          </cell>
          <cell r="N518" t="str">
            <v>Porto Tubarão</v>
          </cell>
          <cell r="O518"/>
          <cell r="P518" t="str">
            <v>32131000</v>
          </cell>
          <cell r="Q518" t="str">
            <v>Peças e insumos e acessórios de componentes eletrônicos</v>
          </cell>
          <cell r="R518">
            <v>112.36</v>
          </cell>
          <cell r="S518" t="str">
            <v>1507004031</v>
          </cell>
        </row>
        <row r="519">
          <cell r="B519">
            <v>15213182</v>
          </cell>
          <cell r="C519" t="str">
            <v>MRO1</v>
          </cell>
          <cell r="D519" t="str">
            <v>RELE CORRENTE;F;ICO1D-AT1 TOSHIBA BRASIL</v>
          </cell>
          <cell r="E519" t="str">
            <v>PC</v>
          </cell>
          <cell r="F519" t="str">
            <v>TOSHIBA</v>
          </cell>
          <cell r="G519" t="str">
            <v>ICO1D-AT1</v>
          </cell>
          <cell r="H519">
            <v>3</v>
          </cell>
          <cell r="I519">
            <v>37.386666666666663</v>
          </cell>
          <cell r="J519">
            <v>112.16</v>
          </cell>
          <cell r="K519" t="str">
            <v>Norma NFN-0015</v>
          </cell>
          <cell r="L519" t="str">
            <v>Norma NFN-0015</v>
          </cell>
          <cell r="M519" t="str">
            <v>Norma NFN-0015</v>
          </cell>
          <cell r="N519" t="str">
            <v>Porto Tubarão</v>
          </cell>
          <cell r="O519"/>
          <cell r="P519" t="str">
            <v>39122325</v>
          </cell>
          <cell r="Q519" t="str">
            <v>Relé de aplicação geral</v>
          </cell>
          <cell r="R519">
            <v>37.386666666666663</v>
          </cell>
          <cell r="S519" t="str">
            <v>0201066011</v>
          </cell>
        </row>
        <row r="520">
          <cell r="B520">
            <v>15271586</v>
          </cell>
          <cell r="C520" t="str">
            <v>MRO1</v>
          </cell>
          <cell r="D520" t="str">
            <v>SENSOR PROXIMIDADE INDUTIVO</v>
          </cell>
          <cell r="E520" t="str">
            <v>PC</v>
          </cell>
          <cell r="F520" t="str">
            <v>SENSE; SENSE</v>
          </cell>
          <cell r="G520" t="str">
            <v>PS4-12GI60-WF; 51604076</v>
          </cell>
          <cell r="H520">
            <v>1</v>
          </cell>
          <cell r="I520">
            <v>112.06</v>
          </cell>
          <cell r="J520">
            <v>112.06</v>
          </cell>
          <cell r="K520" t="str">
            <v>Norma NFN-0015</v>
          </cell>
          <cell r="L520" t="str">
            <v>Norma NFN-0015</v>
          </cell>
          <cell r="M520" t="str">
            <v>Norma NFN-0015</v>
          </cell>
          <cell r="N520" t="str">
            <v>Porto Tubarão</v>
          </cell>
          <cell r="O520"/>
          <cell r="P520" t="str">
            <v>41111600</v>
          </cell>
          <cell r="Q520" t="str">
            <v>Instrumentos medição comprimento espessura distância</v>
          </cell>
          <cell r="R520">
            <v>112.06</v>
          </cell>
          <cell r="S520" t="str">
            <v>0201060021</v>
          </cell>
        </row>
        <row r="521">
          <cell r="B521">
            <v>15243376</v>
          </cell>
          <cell r="C521" t="str">
            <v>MRO1</v>
          </cell>
          <cell r="D521" t="str">
            <v>ESCOVA CARVAO METALGRAFITE 40MM</v>
          </cell>
          <cell r="E521" t="str">
            <v>PC</v>
          </cell>
          <cell r="F521" t="str">
            <v>CARBONO LORE; SCHUNK EBE; SEECIL-RINGS</v>
          </cell>
          <cell r="G521" t="str">
            <v>MK65; A12S; RC67</v>
          </cell>
          <cell r="H521">
            <v>4</v>
          </cell>
          <cell r="I521">
            <v>28.004999999999999</v>
          </cell>
          <cell r="J521">
            <v>112.02</v>
          </cell>
          <cell r="K521" t="str">
            <v>Norma NFN-0015</v>
          </cell>
          <cell r="L521" t="str">
            <v>Norma NFN-0015</v>
          </cell>
          <cell r="M521" t="str">
            <v>Norma NFN-0015</v>
          </cell>
          <cell r="N521" t="str">
            <v>Porto Tubarão</v>
          </cell>
          <cell r="O521"/>
          <cell r="P521" t="str">
            <v>26101700</v>
          </cell>
          <cell r="Q521" t="str">
            <v>Componentes e acessórios de motores</v>
          </cell>
          <cell r="R521">
            <v>28.004999999999999</v>
          </cell>
          <cell r="S521" t="str">
            <v>0202101131</v>
          </cell>
        </row>
        <row r="522">
          <cell r="B522">
            <v>15520430</v>
          </cell>
          <cell r="C522" t="str">
            <v>MRO1</v>
          </cell>
          <cell r="D522" t="str">
            <v>SENSOR PROXIMIDADE INDUTIVO</v>
          </cell>
          <cell r="E522" t="str">
            <v>PC</v>
          </cell>
          <cell r="F522" t="str">
            <v>SENSE</v>
          </cell>
          <cell r="G522" t="str">
            <v>PS15-30GI70-A</v>
          </cell>
          <cell r="H522">
            <v>1</v>
          </cell>
          <cell r="I522">
            <v>110.57</v>
          </cell>
          <cell r="J522">
            <v>110.57</v>
          </cell>
          <cell r="K522" t="str">
            <v>Norma NFN-0015</v>
          </cell>
          <cell r="L522" t="str">
            <v>Norma NFN-0015</v>
          </cell>
          <cell r="M522" t="str">
            <v>Norma NFN-0015</v>
          </cell>
          <cell r="N522" t="str">
            <v>Porto Tubarão</v>
          </cell>
          <cell r="O522"/>
          <cell r="P522" t="str">
            <v>41111600</v>
          </cell>
          <cell r="Q522" t="str">
            <v>Instrumentos medição comprimento espessura distância</v>
          </cell>
          <cell r="R522">
            <v>110.57</v>
          </cell>
          <cell r="S522" t="str">
            <v>0201090041</v>
          </cell>
        </row>
        <row r="523">
          <cell r="B523">
            <v>15264656</v>
          </cell>
          <cell r="C523" t="str">
            <v>MRO1</v>
          </cell>
          <cell r="D523" t="str">
            <v>CALCO AJUSTE CA</v>
          </cell>
          <cell r="E523" t="str">
            <v>PC</v>
          </cell>
          <cell r="F523" t="str">
            <v/>
          </cell>
          <cell r="G523" t="str">
            <v/>
          </cell>
          <cell r="H523">
            <v>9</v>
          </cell>
          <cell r="I523">
            <v>12.274444444444445</v>
          </cell>
          <cell r="J523">
            <v>110.47</v>
          </cell>
          <cell r="K523" t="str">
            <v>Norma NFN-0015</v>
          </cell>
          <cell r="L523" t="str">
            <v>Norma NFN-0015</v>
          </cell>
          <cell r="M523" t="str">
            <v>Norma NFN-0015</v>
          </cell>
          <cell r="N523" t="str">
            <v>Porto Tubarão</v>
          </cell>
          <cell r="O523"/>
          <cell r="P523" t="str">
            <v>31162400</v>
          </cell>
          <cell r="Q523" t="str">
            <v>Fixadores diversos</v>
          </cell>
          <cell r="R523">
            <v>12.274444444444445</v>
          </cell>
          <cell r="S523" t="str">
            <v>0201010071</v>
          </cell>
        </row>
        <row r="524">
          <cell r="B524">
            <v>15207771</v>
          </cell>
          <cell r="C524" t="str">
            <v>MRO1</v>
          </cell>
          <cell r="D524" t="str">
            <v>CURVA NAO METALICA;TIPO C;DN-32 BRASILIT</v>
          </cell>
          <cell r="E524" t="str">
            <v>PC</v>
          </cell>
          <cell r="F524" t="str">
            <v>BRASILIT; HANSEN - TIG</v>
          </cell>
          <cell r="G524" t="str">
            <v>DN-32; SD-21</v>
          </cell>
          <cell r="H524">
            <v>50</v>
          </cell>
          <cell r="I524">
            <v>2.2000000000000002</v>
          </cell>
          <cell r="J524">
            <v>110.00000000000001</v>
          </cell>
          <cell r="K524" t="str">
            <v>Norma NFN-0015</v>
          </cell>
          <cell r="L524" t="str">
            <v>Norma NFN-0015</v>
          </cell>
          <cell r="M524" t="str">
            <v>Norma NFN-0015</v>
          </cell>
          <cell r="N524" t="str">
            <v>Porto Tubarão</v>
          </cell>
          <cell r="O524"/>
          <cell r="P524" t="str">
            <v>40142300</v>
          </cell>
          <cell r="Q524" t="str">
            <v>Conexões de tubos</v>
          </cell>
          <cell r="R524">
            <v>2.2000000000000002</v>
          </cell>
          <cell r="S524" t="str">
            <v>0201006141</v>
          </cell>
        </row>
        <row r="525">
          <cell r="B525">
            <v>15242845</v>
          </cell>
          <cell r="C525" t="str">
            <v>MRO1</v>
          </cell>
          <cell r="D525" t="str">
            <v>ESCOVA ELETRICA;MATERIAL ;E49 SCHUNK EBE</v>
          </cell>
          <cell r="E525" t="str">
            <v>PC</v>
          </cell>
          <cell r="F525" t="str">
            <v>CARBONO LORE; SCHUNK EBE</v>
          </cell>
          <cell r="G525" t="str">
            <v>EG6749/N; E49</v>
          </cell>
          <cell r="H525">
            <v>12</v>
          </cell>
          <cell r="I525">
            <v>9.0299999999999994</v>
          </cell>
          <cell r="J525">
            <v>108.35999999999999</v>
          </cell>
          <cell r="K525" t="str">
            <v>Norma NFN-0015</v>
          </cell>
          <cell r="L525" t="str">
            <v>Norma NFN-0015</v>
          </cell>
          <cell r="M525" t="str">
            <v>Norma NFN-0015</v>
          </cell>
          <cell r="N525" t="str">
            <v>Porto Tubarão</v>
          </cell>
          <cell r="O525"/>
          <cell r="P525" t="str">
            <v>26101700</v>
          </cell>
          <cell r="Q525" t="str">
            <v>Componentes e acessórios de motores</v>
          </cell>
          <cell r="R525">
            <v>9.0299999999999994</v>
          </cell>
          <cell r="S525" t="str">
            <v>0201098141</v>
          </cell>
        </row>
        <row r="526">
          <cell r="B526">
            <v>15376455</v>
          </cell>
          <cell r="C526" t="str">
            <v>MRO1</v>
          </cell>
          <cell r="D526" t="str">
            <v>ADAPTADOR MACHO 35220-16-10 BALFLEX</v>
          </cell>
          <cell r="E526" t="str">
            <v>PC</v>
          </cell>
          <cell r="F526" t="str">
            <v>BALFLEX</v>
          </cell>
          <cell r="G526" t="str">
            <v>35220-16-10</v>
          </cell>
          <cell r="H526">
            <v>7</v>
          </cell>
          <cell r="I526">
            <v>15.447142857142856</v>
          </cell>
          <cell r="J526">
            <v>108.13</v>
          </cell>
          <cell r="K526" t="str">
            <v>Norma NFN-0015</v>
          </cell>
          <cell r="L526" t="str">
            <v>Norma NFN-0015</v>
          </cell>
          <cell r="M526" t="str">
            <v>Norma NFN-0015</v>
          </cell>
          <cell r="N526" t="str">
            <v>Porto Tubarão</v>
          </cell>
          <cell r="O526"/>
          <cell r="P526" t="str">
            <v>40142300</v>
          </cell>
          <cell r="Q526" t="str">
            <v>Conexões de tubos</v>
          </cell>
          <cell r="R526">
            <v>15.447142857142856</v>
          </cell>
          <cell r="S526" t="str">
            <v>0201002091</v>
          </cell>
        </row>
        <row r="527">
          <cell r="B527">
            <v>15396037</v>
          </cell>
          <cell r="C527" t="str">
            <v>MRO1</v>
          </cell>
          <cell r="D527" t="str">
            <v>ROLAMENTO ESFERAS 1217 K SKF</v>
          </cell>
          <cell r="E527" t="str">
            <v>PC</v>
          </cell>
          <cell r="F527" t="str">
            <v>SKF; SRO BALL BRG; NTN</v>
          </cell>
          <cell r="G527" t="str">
            <v>1217 K; 1217 K; 1217K</v>
          </cell>
          <cell r="H527">
            <v>1</v>
          </cell>
          <cell r="I527">
            <v>107.19</v>
          </cell>
          <cell r="J527">
            <v>107.19</v>
          </cell>
          <cell r="K527" t="str">
            <v>Norma NFN-0015</v>
          </cell>
          <cell r="L527" t="str">
            <v>Norma NFN-0015</v>
          </cell>
          <cell r="M527" t="str">
            <v>Norma NFN-0015</v>
          </cell>
          <cell r="N527" t="str">
            <v>Porto Tubarão</v>
          </cell>
          <cell r="O527"/>
          <cell r="P527" t="str">
            <v>31171500</v>
          </cell>
          <cell r="Q527" t="str">
            <v>Rolamentos</v>
          </cell>
          <cell r="R527">
            <v>107.19</v>
          </cell>
          <cell r="S527" t="str">
            <v>0202113081</v>
          </cell>
        </row>
        <row r="528">
          <cell r="B528">
            <v>15349017</v>
          </cell>
          <cell r="C528" t="str">
            <v>MRO1</v>
          </cell>
          <cell r="D528" t="str">
            <v>ROLAMENTO ESF 6216 Z SKF</v>
          </cell>
          <cell r="E528" t="str">
            <v>PC</v>
          </cell>
          <cell r="F528" t="str">
            <v>BUCYRUS; BCA; FEDERAL</v>
          </cell>
          <cell r="G528" t="str">
            <v>LDR27222B; 216S; 1216F</v>
          </cell>
          <cell r="H528">
            <v>3</v>
          </cell>
          <cell r="I528">
            <v>35.483333333333334</v>
          </cell>
          <cell r="J528">
            <v>106.45</v>
          </cell>
          <cell r="K528" t="str">
            <v>Norma NFN-0015</v>
          </cell>
          <cell r="L528" t="str">
            <v>Norma NFN-0015</v>
          </cell>
          <cell r="M528" t="str">
            <v>Norma NFN-0015</v>
          </cell>
          <cell r="N528" t="str">
            <v>Porto Tubarão</v>
          </cell>
          <cell r="O528"/>
          <cell r="P528" t="str">
            <v>31171500</v>
          </cell>
          <cell r="Q528" t="str">
            <v>Rolamentos</v>
          </cell>
          <cell r="R528">
            <v>35.483333333333334</v>
          </cell>
          <cell r="S528" t="str">
            <v>0202127021</v>
          </cell>
        </row>
        <row r="529">
          <cell r="B529">
            <v>15365347</v>
          </cell>
          <cell r="C529" t="str">
            <v>MRO1</v>
          </cell>
          <cell r="D529" t="str">
            <v>FILTRO FLUIDO AR</v>
          </cell>
          <cell r="E529" t="str">
            <v>PC</v>
          </cell>
          <cell r="F529" t="str">
            <v>LIEBHERR</v>
          </cell>
          <cell r="G529" t="str">
            <v>6111 248 14</v>
          </cell>
          <cell r="H529">
            <v>2</v>
          </cell>
          <cell r="I529">
            <v>52.94</v>
          </cell>
          <cell r="J529">
            <v>105.88</v>
          </cell>
          <cell r="K529" t="str">
            <v>Norma NFN-0015</v>
          </cell>
          <cell r="L529" t="str">
            <v>Norma NFN-0015</v>
          </cell>
          <cell r="M529" t="str">
            <v>Norma NFN-0015</v>
          </cell>
          <cell r="N529" t="str">
            <v>Porto Tubarão</v>
          </cell>
          <cell r="O529"/>
          <cell r="P529" t="str">
            <v>40161534A</v>
          </cell>
          <cell r="Q529" t="str">
            <v>Filtros</v>
          </cell>
          <cell r="R529">
            <v>52.94</v>
          </cell>
          <cell r="S529" t="str">
            <v>0201094051</v>
          </cell>
        </row>
        <row r="530">
          <cell r="B530">
            <v>15247537</v>
          </cell>
          <cell r="C530" t="str">
            <v>MRO1</v>
          </cell>
          <cell r="D530" t="str">
            <v>ANEL P/CARRE;DN030022000/9 DESENHO SUPOT</v>
          </cell>
          <cell r="E530" t="str">
            <v>PC</v>
          </cell>
          <cell r="F530" t="str">
            <v/>
          </cell>
          <cell r="G530" t="str">
            <v/>
          </cell>
          <cell r="H530">
            <v>18</v>
          </cell>
          <cell r="I530">
            <v>5.8683333333333332</v>
          </cell>
          <cell r="J530">
            <v>105.63</v>
          </cell>
          <cell r="K530" t="str">
            <v>Norma NFN-0015</v>
          </cell>
          <cell r="L530" t="str">
            <v>Norma NFN-0015</v>
          </cell>
          <cell r="M530" t="str">
            <v>Norma NFN-0015</v>
          </cell>
          <cell r="N530" t="str">
            <v>Porto Tubarão</v>
          </cell>
          <cell r="O530"/>
          <cell r="P530" t="str">
            <v>31162400</v>
          </cell>
          <cell r="Q530" t="str">
            <v>Fixadores diversos</v>
          </cell>
          <cell r="R530">
            <v>5.8683333333333332</v>
          </cell>
          <cell r="S530" t="str">
            <v>0201088071</v>
          </cell>
        </row>
        <row r="531">
          <cell r="B531">
            <v>15478433</v>
          </cell>
          <cell r="C531" t="str">
            <v>MRO1</v>
          </cell>
          <cell r="D531" t="str">
            <v>SINAL;70/02-110V-VM BLINDEX BROWN BOVERI</v>
          </cell>
          <cell r="E531" t="str">
            <v>PC</v>
          </cell>
          <cell r="F531" t="str">
            <v>BLINDEX BROW</v>
          </cell>
          <cell r="G531" t="str">
            <v>70/02-110V-VM</v>
          </cell>
          <cell r="H531">
            <v>3</v>
          </cell>
          <cell r="I531">
            <v>35</v>
          </cell>
          <cell r="J531">
            <v>105</v>
          </cell>
          <cell r="K531" t="str">
            <v>Norma NFN-0015</v>
          </cell>
          <cell r="L531" t="str">
            <v>Norma NFN-0015</v>
          </cell>
          <cell r="M531" t="str">
            <v>Norma NFN-0015</v>
          </cell>
          <cell r="N531" t="str">
            <v>Porto Tubarão</v>
          </cell>
          <cell r="O531"/>
          <cell r="P531" t="str">
            <v>46160000</v>
          </cell>
          <cell r="Q531" t="str">
            <v>Segurança e proteção pública</v>
          </cell>
          <cell r="R531">
            <v>35</v>
          </cell>
          <cell r="S531" t="str">
            <v>0201012101</v>
          </cell>
        </row>
        <row r="532">
          <cell r="B532">
            <v>15358369</v>
          </cell>
          <cell r="C532" t="str">
            <v>MRO1</v>
          </cell>
          <cell r="D532" t="str">
            <v>SUPORTE C;DF313T-42-00770/42-07020-0120B</v>
          </cell>
          <cell r="E532" t="str">
            <v>PC</v>
          </cell>
          <cell r="F532" t="str">
            <v/>
          </cell>
          <cell r="G532" t="str">
            <v/>
          </cell>
          <cell r="H532">
            <v>2</v>
          </cell>
          <cell r="I532">
            <v>51.73</v>
          </cell>
          <cell r="J532">
            <v>103.46</v>
          </cell>
          <cell r="K532" t="str">
            <v>Norma NFN-0015</v>
          </cell>
          <cell r="L532" t="str">
            <v>Norma NFN-0015</v>
          </cell>
          <cell r="M532" t="str">
            <v>Norma NFN-0015</v>
          </cell>
          <cell r="N532" t="str">
            <v>Porto Tubarão</v>
          </cell>
          <cell r="O532"/>
          <cell r="P532" t="str">
            <v>31162400</v>
          </cell>
          <cell r="Q532" t="str">
            <v>Fixadores diversos</v>
          </cell>
          <cell r="R532">
            <v>51.73</v>
          </cell>
          <cell r="S532" t="str">
            <v>0703141011</v>
          </cell>
        </row>
        <row r="533">
          <cell r="B533">
            <v>15229067</v>
          </cell>
          <cell r="C533" t="str">
            <v>MRO1</v>
          </cell>
          <cell r="D533" t="str">
            <v>BOBINA P/CONTATOR; TIPO CONT;017361M MMM</v>
          </cell>
          <cell r="E533" t="str">
            <v>PC</v>
          </cell>
          <cell r="F533" t="str">
            <v>MMM; TELEMECANIQU; SCHNEIDER</v>
          </cell>
          <cell r="G533" t="str">
            <v>017361M; LX1-FG184; LX1-FG184</v>
          </cell>
          <cell r="H533">
            <v>1</v>
          </cell>
          <cell r="I533">
            <v>102.5</v>
          </cell>
          <cell r="J533">
            <v>102.5</v>
          </cell>
          <cell r="K533" t="str">
            <v>Norma NFN-0015</v>
          </cell>
          <cell r="L533" t="str">
            <v>Norma NFN-0015</v>
          </cell>
          <cell r="M533" t="str">
            <v>Norma NFN-0015</v>
          </cell>
          <cell r="N533" t="str">
            <v>Porto Tubarão</v>
          </cell>
          <cell r="O533"/>
          <cell r="P533" t="str">
            <v>39121732A</v>
          </cell>
          <cell r="Q533" t="str">
            <v>Material elétrico</v>
          </cell>
          <cell r="R533">
            <v>102.5</v>
          </cell>
          <cell r="S533" t="str">
            <v>0201054091</v>
          </cell>
        </row>
        <row r="534">
          <cell r="B534">
            <v>15391469</v>
          </cell>
          <cell r="C534" t="str">
            <v>MRO1</v>
          </cell>
          <cell r="D534" t="str">
            <v>CAPA EIXO 13064 BOZZA</v>
          </cell>
          <cell r="E534" t="str">
            <v>PC</v>
          </cell>
          <cell r="F534" t="str">
            <v>JOSE MURILIA</v>
          </cell>
          <cell r="G534" t="str">
            <v>13064</v>
          </cell>
          <cell r="H534">
            <v>3</v>
          </cell>
          <cell r="I534">
            <v>34.083333333333336</v>
          </cell>
          <cell r="J534">
            <v>102.25</v>
          </cell>
          <cell r="K534" t="str">
            <v>Norma NFN-0015</v>
          </cell>
          <cell r="L534" t="str">
            <v>Norma NFN-0015</v>
          </cell>
          <cell r="M534" t="str">
            <v>Norma NFN-0015</v>
          </cell>
          <cell r="N534" t="str">
            <v>Porto Tubarão</v>
          </cell>
          <cell r="O534"/>
          <cell r="P534" t="str">
            <v>40142703B</v>
          </cell>
          <cell r="Q534" t="str">
            <v>Equipamento de lubrificação e suas peças e acessórios</v>
          </cell>
          <cell r="R534">
            <v>34.083333333333336</v>
          </cell>
          <cell r="S534" t="str">
            <v>0201090111</v>
          </cell>
        </row>
        <row r="535">
          <cell r="B535">
            <v>15513655</v>
          </cell>
          <cell r="C535" t="str">
            <v>MRO1</v>
          </cell>
          <cell r="D535" t="str">
            <v>FUSIVEL LIMIT CORR 30 A 4,8 KV</v>
          </cell>
          <cell r="E535" t="str">
            <v>PC</v>
          </cell>
          <cell r="F535" t="str">
            <v>TOSHIBA; TOSHIBA</v>
          </cell>
          <cell r="G535" t="str">
            <v>FPS14X30M1-30A4,8KV; FPSI4DK25FBM30A4,8KV</v>
          </cell>
          <cell r="H535">
            <v>2</v>
          </cell>
          <cell r="I535">
            <v>50.075000000000003</v>
          </cell>
          <cell r="J535">
            <v>100.15</v>
          </cell>
          <cell r="K535" t="str">
            <v>Norma NFN-0015</v>
          </cell>
          <cell r="L535" t="str">
            <v>Norma NFN-0015</v>
          </cell>
          <cell r="M535" t="str">
            <v>Norma NFN-0015</v>
          </cell>
          <cell r="N535" t="str">
            <v>Porto Tubarão</v>
          </cell>
          <cell r="O535"/>
          <cell r="P535" t="str">
            <v>39121732A</v>
          </cell>
          <cell r="Q535" t="str">
            <v>Material elétrico</v>
          </cell>
          <cell r="R535">
            <v>50.075000000000003</v>
          </cell>
          <cell r="S535" t="str">
            <v>0201078041</v>
          </cell>
        </row>
        <row r="536">
          <cell r="B536">
            <v>15403096</v>
          </cell>
          <cell r="C536" t="str">
            <v>MRO1</v>
          </cell>
          <cell r="D536" t="str">
            <v>MANGUEIRA MONTADA NAO METALICA CA</v>
          </cell>
          <cell r="E536" t="str">
            <v>PC</v>
          </cell>
          <cell r="F536" t="str">
            <v/>
          </cell>
          <cell r="G536" t="str">
            <v/>
          </cell>
          <cell r="H536">
            <v>2</v>
          </cell>
          <cell r="I536">
            <v>49.445</v>
          </cell>
          <cell r="J536">
            <v>98.89</v>
          </cell>
          <cell r="K536" t="str">
            <v>Norma NFN-0015</v>
          </cell>
          <cell r="L536" t="str">
            <v>Norma NFN-0015</v>
          </cell>
          <cell r="M536" t="str">
            <v>Norma NFN-0015</v>
          </cell>
          <cell r="N536" t="str">
            <v>Porto Tubarão</v>
          </cell>
          <cell r="O536"/>
          <cell r="P536" t="str">
            <v>40142000</v>
          </cell>
          <cell r="Q536" t="str">
            <v>Mangueiras</v>
          </cell>
          <cell r="R536">
            <v>49.445</v>
          </cell>
          <cell r="S536" t="str">
            <v>0102062031</v>
          </cell>
        </row>
        <row r="537">
          <cell r="B537">
            <v>15392877</v>
          </cell>
          <cell r="C537" t="str">
            <v>MRO1</v>
          </cell>
          <cell r="D537" t="str">
            <v>RETENTOR</v>
          </cell>
          <cell r="E537" t="str">
            <v>PC</v>
          </cell>
          <cell r="F537" t="str">
            <v>EMH</v>
          </cell>
          <cell r="G537" t="str">
            <v>5631</v>
          </cell>
          <cell r="H537">
            <v>1</v>
          </cell>
          <cell r="I537">
            <v>98.13</v>
          </cell>
          <cell r="J537">
            <v>98.13</v>
          </cell>
          <cell r="K537" t="str">
            <v>Norma NFN-0015</v>
          </cell>
          <cell r="L537" t="str">
            <v>Norma NFN-0015</v>
          </cell>
          <cell r="M537" t="str">
            <v>Norma NFN-0015</v>
          </cell>
          <cell r="N537" t="str">
            <v>Porto Tubarão</v>
          </cell>
          <cell r="O537"/>
          <cell r="P537" t="str">
            <v>31180000</v>
          </cell>
          <cell r="Q537" t="str">
            <v>Juntas e vedações</v>
          </cell>
          <cell r="R537">
            <v>98.13</v>
          </cell>
          <cell r="S537" t="str">
            <v>0201026131</v>
          </cell>
        </row>
        <row r="538">
          <cell r="B538">
            <v>15263286</v>
          </cell>
          <cell r="C538" t="str">
            <v>MRO1</v>
          </cell>
          <cell r="D538" t="str">
            <v>TERMINAL COMPONENTE; ;477400814 LIEBHERR</v>
          </cell>
          <cell r="E538" t="str">
            <v>PC</v>
          </cell>
          <cell r="F538" t="str">
            <v>LIEBHERR</v>
          </cell>
          <cell r="G538" t="str">
            <v>477400814</v>
          </cell>
          <cell r="H538">
            <v>6</v>
          </cell>
          <cell r="I538">
            <v>15.876666666666667</v>
          </cell>
          <cell r="J538">
            <v>95.26</v>
          </cell>
          <cell r="K538" t="str">
            <v>Norma NFN-0015</v>
          </cell>
          <cell r="L538" t="str">
            <v>Norma NFN-0015</v>
          </cell>
          <cell r="M538" t="str">
            <v>Norma NFN-0015</v>
          </cell>
          <cell r="N538" t="str">
            <v>Porto Tubarão</v>
          </cell>
          <cell r="O538"/>
          <cell r="P538" t="str">
            <v>24101664A</v>
          </cell>
          <cell r="Q538" t="str">
            <v>Peças acessórios equipamentos carregamento elevação</v>
          </cell>
          <cell r="R538">
            <v>15.876666666666667</v>
          </cell>
          <cell r="S538" t="str">
            <v>0201092131</v>
          </cell>
        </row>
        <row r="539">
          <cell r="B539">
            <v>15504171</v>
          </cell>
          <cell r="C539" t="str">
            <v>MRO1</v>
          </cell>
          <cell r="D539" t="str">
            <v>ESCOVA ELE;GRANULACAO OMC CARBONO LORENA</v>
          </cell>
          <cell r="E539" t="str">
            <v>PC</v>
          </cell>
          <cell r="F539" t="str">
            <v>CARBONO LORE</v>
          </cell>
          <cell r="G539" t="str">
            <v>GRANULACAO OMC</v>
          </cell>
          <cell r="H539">
            <v>18</v>
          </cell>
          <cell r="I539">
            <v>5.2388888888888889</v>
          </cell>
          <cell r="J539">
            <v>94.3</v>
          </cell>
          <cell r="K539" t="str">
            <v>Norma NFN-0015</v>
          </cell>
          <cell r="L539" t="str">
            <v>Norma NFN-0015</v>
          </cell>
          <cell r="M539" t="str">
            <v>Norma NFN-0015</v>
          </cell>
          <cell r="N539" t="str">
            <v>Porto Tubarão</v>
          </cell>
          <cell r="O539"/>
          <cell r="P539" t="str">
            <v>26101700</v>
          </cell>
          <cell r="Q539" t="str">
            <v>Componentes e acessórios de motores</v>
          </cell>
          <cell r="R539">
            <v>5.2388888888888889</v>
          </cell>
          <cell r="S539" t="str">
            <v>0202101131</v>
          </cell>
        </row>
        <row r="540">
          <cell r="B540">
            <v>15520984</v>
          </cell>
          <cell r="C540" t="str">
            <v>MRO1</v>
          </cell>
          <cell r="D540" t="str">
            <v>BUJAO COMPONENTE; TIPO: E;AL000205 VOITH</v>
          </cell>
          <cell r="E540" t="str">
            <v>PC</v>
          </cell>
          <cell r="F540" t="str">
            <v>VOITH</v>
          </cell>
          <cell r="G540" t="str">
            <v>AL000205</v>
          </cell>
          <cell r="H540">
            <v>6</v>
          </cell>
          <cell r="I540">
            <v>15.416666666666666</v>
          </cell>
          <cell r="J540">
            <v>92.5</v>
          </cell>
          <cell r="K540" t="str">
            <v>Norma NFN-0015</v>
          </cell>
          <cell r="L540" t="str">
            <v>Norma NFN-0015</v>
          </cell>
          <cell r="M540" t="str">
            <v>Norma NFN-0015</v>
          </cell>
          <cell r="N540" t="str">
            <v>Porto Tubarão</v>
          </cell>
          <cell r="O540"/>
          <cell r="P540" t="str">
            <v>40142300</v>
          </cell>
          <cell r="Q540" t="str">
            <v>Conexões de tubos</v>
          </cell>
          <cell r="R540">
            <v>15.416666666666666</v>
          </cell>
          <cell r="S540" t="str">
            <v>0201122091</v>
          </cell>
        </row>
        <row r="541">
          <cell r="B541">
            <v>15432236</v>
          </cell>
          <cell r="C541" t="str">
            <v>MRO1</v>
          </cell>
          <cell r="D541" t="str">
            <v>ARRUELA DESENHO-DN006380101 SUPOT</v>
          </cell>
          <cell r="E541" t="str">
            <v>PC</v>
          </cell>
          <cell r="F541" t="str">
            <v/>
          </cell>
          <cell r="G541" t="str">
            <v/>
          </cell>
          <cell r="H541">
            <v>8</v>
          </cell>
          <cell r="I541">
            <v>11.55</v>
          </cell>
          <cell r="J541">
            <v>92.4</v>
          </cell>
          <cell r="K541" t="str">
            <v>Norma NFN-0015</v>
          </cell>
          <cell r="L541" t="str">
            <v>Norma NFN-0015</v>
          </cell>
          <cell r="M541" t="str">
            <v>Norma NFN-0015</v>
          </cell>
          <cell r="N541" t="str">
            <v>Porto Tubarão</v>
          </cell>
          <cell r="O541"/>
          <cell r="P541" t="str">
            <v>31161800</v>
          </cell>
          <cell r="Q541" t="str">
            <v>Arruelas</v>
          </cell>
          <cell r="R541">
            <v>11.55</v>
          </cell>
          <cell r="S541" t="str">
            <v>0202077131</v>
          </cell>
        </row>
        <row r="542">
          <cell r="B542">
            <v>15361625</v>
          </cell>
          <cell r="C542" t="str">
            <v>MRO1</v>
          </cell>
          <cell r="D542" t="str">
            <v>RETENTOR NBR 69,85MM 95,25MM</v>
          </cell>
          <cell r="E542" t="str">
            <v>PC</v>
          </cell>
          <cell r="F542" t="str">
            <v>VEDABRAS; GARLOCK; FREUDENBERG</v>
          </cell>
          <cell r="G542" t="str">
            <v>32797 A2; .; .</v>
          </cell>
          <cell r="H542">
            <v>1</v>
          </cell>
          <cell r="I542">
            <v>92.36</v>
          </cell>
          <cell r="J542">
            <v>92.36</v>
          </cell>
          <cell r="K542" t="str">
            <v>Norma NFN-0015</v>
          </cell>
          <cell r="L542" t="str">
            <v>Norma NFN-0015</v>
          </cell>
          <cell r="M542" t="str">
            <v>Norma NFN-0015</v>
          </cell>
          <cell r="N542" t="str">
            <v>Porto Tubarão</v>
          </cell>
          <cell r="O542"/>
          <cell r="P542" t="str">
            <v>31180000</v>
          </cell>
          <cell r="Q542" t="str">
            <v>Juntas e vedações</v>
          </cell>
          <cell r="R542">
            <v>92.36</v>
          </cell>
          <cell r="S542" t="str">
            <v>0201079021</v>
          </cell>
        </row>
        <row r="543">
          <cell r="B543">
            <v>15384187</v>
          </cell>
          <cell r="C543" t="str">
            <v>MRO1</v>
          </cell>
          <cell r="D543" t="str">
            <v>ROLAMENTO ROLO CILINDRICO;NUM;NJ207W NSK</v>
          </cell>
          <cell r="E543" t="str">
            <v>PC</v>
          </cell>
          <cell r="F543" t="str">
            <v>MANNESMANN D; TIMKEN; SKF</v>
          </cell>
          <cell r="G543" t="str">
            <v>36128499; .; .</v>
          </cell>
          <cell r="H543">
            <v>1</v>
          </cell>
          <cell r="I543">
            <v>91.87</v>
          </cell>
          <cell r="J543">
            <v>91.87</v>
          </cell>
          <cell r="K543" t="str">
            <v>Norma NFN-0015</v>
          </cell>
          <cell r="L543" t="str">
            <v>Norma NFN-0015</v>
          </cell>
          <cell r="M543" t="str">
            <v>Norma NFN-0015</v>
          </cell>
          <cell r="N543" t="str">
            <v>Porto Tubarão</v>
          </cell>
          <cell r="O543"/>
          <cell r="P543" t="str">
            <v>31171500</v>
          </cell>
          <cell r="Q543" t="str">
            <v>Rolamentos</v>
          </cell>
          <cell r="R543">
            <v>91.87</v>
          </cell>
          <cell r="S543" t="str">
            <v>0202115081</v>
          </cell>
        </row>
        <row r="544">
          <cell r="B544">
            <v>15420798</v>
          </cell>
          <cell r="C544" t="str">
            <v>MRO1</v>
          </cell>
          <cell r="D544" t="str">
            <v>ESPIGAO FS-ES-02 ARCH BRASIL</v>
          </cell>
          <cell r="E544" t="str">
            <v>PC</v>
          </cell>
          <cell r="F544" t="str">
            <v>ARCH DO BRAS</v>
          </cell>
          <cell r="G544" t="str">
            <v>FS-ES-02</v>
          </cell>
          <cell r="H544">
            <v>3</v>
          </cell>
          <cell r="I544">
            <v>30.39</v>
          </cell>
          <cell r="J544">
            <v>91.17</v>
          </cell>
          <cell r="K544" t="str">
            <v>Norma NFN-0015</v>
          </cell>
          <cell r="L544" t="str">
            <v>Norma NFN-0015</v>
          </cell>
          <cell r="M544" t="str">
            <v>Norma NFN-0015</v>
          </cell>
          <cell r="N544" t="str">
            <v>Porto Tubarão</v>
          </cell>
          <cell r="O544"/>
          <cell r="P544" t="str">
            <v>31162400</v>
          </cell>
          <cell r="Q544" t="str">
            <v>Fixadores diversos</v>
          </cell>
          <cell r="R544">
            <v>30.39</v>
          </cell>
          <cell r="S544" t="str">
            <v>0201042031</v>
          </cell>
        </row>
        <row r="545">
          <cell r="B545">
            <v>15519449</v>
          </cell>
          <cell r="C545" t="str">
            <v>MRO1</v>
          </cell>
          <cell r="D545" t="str">
            <v>MANCAL ROLAMENTO PEDEST MONOBL</v>
          </cell>
          <cell r="E545" t="str">
            <v>PC</v>
          </cell>
          <cell r="F545" t="str">
            <v>FAG; ROLMAX</v>
          </cell>
          <cell r="G545" t="str">
            <v>SG209S; NP-7</v>
          </cell>
          <cell r="H545">
            <v>3</v>
          </cell>
          <cell r="I545">
            <v>30.373333333333335</v>
          </cell>
          <cell r="J545">
            <v>91.12</v>
          </cell>
          <cell r="K545" t="str">
            <v>Norma NFN-0015</v>
          </cell>
          <cell r="L545" t="str">
            <v>Norma NFN-0015</v>
          </cell>
          <cell r="M545" t="str">
            <v>Norma NFN-0015</v>
          </cell>
          <cell r="N545" t="str">
            <v>Porto Tubarão</v>
          </cell>
          <cell r="O545"/>
          <cell r="P545" t="str">
            <v>31171600</v>
          </cell>
          <cell r="Q545" t="str">
            <v>Mancal</v>
          </cell>
          <cell r="R545">
            <v>30.373333333333335</v>
          </cell>
          <cell r="S545" t="str">
            <v>0201024111</v>
          </cell>
        </row>
        <row r="546">
          <cell r="B546">
            <v>15442350</v>
          </cell>
          <cell r="C546" t="str">
            <v>MRO1</v>
          </cell>
          <cell r="D546" t="str">
            <v>MODULO ELETR 120/240VCA</v>
          </cell>
          <cell r="E546" t="str">
            <v>PC</v>
          </cell>
          <cell r="F546" t="str">
            <v>ALLEN BRADLE; ROCKWELL</v>
          </cell>
          <cell r="G546" t="str">
            <v>1756-OA16; 1756-OA16</v>
          </cell>
          <cell r="H546">
            <v>2</v>
          </cell>
          <cell r="I546">
            <v>45.484999999999999</v>
          </cell>
          <cell r="J546">
            <v>90.97</v>
          </cell>
          <cell r="K546" t="str">
            <v>Norma NFN-0015</v>
          </cell>
          <cell r="L546" t="str">
            <v>Norma NFN-0015</v>
          </cell>
          <cell r="M546" t="str">
            <v>Norma NFN-0015</v>
          </cell>
          <cell r="N546" t="str">
            <v>Porto Tubarão</v>
          </cell>
          <cell r="O546"/>
          <cell r="P546" t="str">
            <v>32131000</v>
          </cell>
          <cell r="Q546" t="str">
            <v>Peças e insumos e acessórios de componentes eletrônicos</v>
          </cell>
          <cell r="R546">
            <v>45.484999999999999</v>
          </cell>
          <cell r="S546" t="str">
            <v>0201068121</v>
          </cell>
        </row>
        <row r="547">
          <cell r="B547">
            <v>15313970</v>
          </cell>
          <cell r="C547" t="str">
            <v>MRO1</v>
          </cell>
          <cell r="D547" t="str">
            <v>MANGOTE;MATERIAL BORRACHA SINTETICA;ELEM</v>
          </cell>
          <cell r="E547" t="str">
            <v>PC</v>
          </cell>
          <cell r="F547" t="str">
            <v/>
          </cell>
          <cell r="G547" t="str">
            <v/>
          </cell>
          <cell r="H547">
            <v>2</v>
          </cell>
          <cell r="I547">
            <v>44.76</v>
          </cell>
          <cell r="J547">
            <v>89.52</v>
          </cell>
          <cell r="K547" t="str">
            <v>Norma NFN-0015</v>
          </cell>
          <cell r="L547" t="str">
            <v>Norma NFN-0015</v>
          </cell>
          <cell r="M547" t="str">
            <v>Norma NFN-0015</v>
          </cell>
          <cell r="N547" t="str">
            <v>Porto Tubarão</v>
          </cell>
          <cell r="O547"/>
          <cell r="P547" t="str">
            <v>31163005</v>
          </cell>
          <cell r="Q547" t="str">
            <v>Luvas de acoplamento</v>
          </cell>
          <cell r="R547">
            <v>44.76</v>
          </cell>
          <cell r="S547" t="str">
            <v>0703055021</v>
          </cell>
        </row>
        <row r="548">
          <cell r="B548">
            <v>15225034</v>
          </cell>
          <cell r="C548" t="str">
            <v>MRO1</v>
          </cell>
          <cell r="D548" t="str">
            <v>LUVA ELETRODUTO LU-8 NE BLINDA</v>
          </cell>
          <cell r="E548" t="str">
            <v>PC</v>
          </cell>
          <cell r="F548" t="str">
            <v>BLINDA</v>
          </cell>
          <cell r="G548" t="str">
            <v>LU-8 NE</v>
          </cell>
          <cell r="H548">
            <v>18</v>
          </cell>
          <cell r="I548">
            <v>4.6888888888888891</v>
          </cell>
          <cell r="J548">
            <v>84.4</v>
          </cell>
          <cell r="K548" t="str">
            <v>Norma NFN-0015</v>
          </cell>
          <cell r="L548" t="str">
            <v>Norma NFN-0015</v>
          </cell>
          <cell r="M548" t="str">
            <v>Norma NFN-0015</v>
          </cell>
          <cell r="N548" t="str">
            <v>Porto Tubarão</v>
          </cell>
          <cell r="O548"/>
          <cell r="P548" t="str">
            <v>31163005</v>
          </cell>
          <cell r="Q548" t="str">
            <v>Luvas de acoplamento</v>
          </cell>
          <cell r="R548">
            <v>4.6888888888888891</v>
          </cell>
          <cell r="S548" t="str">
            <v>0201052021</v>
          </cell>
        </row>
        <row r="549">
          <cell r="B549">
            <v>15244644</v>
          </cell>
          <cell r="C549" t="str">
            <v>MRO1</v>
          </cell>
          <cell r="D549" t="str">
            <v>ESCOVA CARVAO METALGRAFITE</v>
          </cell>
          <cell r="E549" t="str">
            <v>PC</v>
          </cell>
          <cell r="F549" t="str">
            <v>CARBONO LORE; MOLINOX; SCHUNK</v>
          </cell>
          <cell r="G549" t="str">
            <v>CG65 8X25X30MM; MG651; A12S</v>
          </cell>
          <cell r="H549">
            <v>4</v>
          </cell>
          <cell r="I549">
            <v>21.092500000000001</v>
          </cell>
          <cell r="J549">
            <v>84.37</v>
          </cell>
          <cell r="K549" t="str">
            <v>Norma NFN-0015</v>
          </cell>
          <cell r="L549" t="str">
            <v>Norma NFN-0015</v>
          </cell>
          <cell r="M549" t="str">
            <v>Norma NFN-0015</v>
          </cell>
          <cell r="N549" t="str">
            <v>Porto Tubarão</v>
          </cell>
          <cell r="O549"/>
          <cell r="P549" t="str">
            <v>26101700</v>
          </cell>
          <cell r="Q549" t="str">
            <v>Componentes e acessórios de motores</v>
          </cell>
          <cell r="R549">
            <v>21.092500000000001</v>
          </cell>
          <cell r="S549" t="str">
            <v>0201073031</v>
          </cell>
        </row>
        <row r="550">
          <cell r="B550">
            <v>15405592</v>
          </cell>
          <cell r="C550" t="str">
            <v>MRO1</v>
          </cell>
          <cell r="D550" t="str">
            <v>CAPA ROLAM ROL CONIC 133,35MM 26,19MM</v>
          </cell>
          <cell r="E550" t="str">
            <v>PC</v>
          </cell>
          <cell r="F550" t="str">
            <v>CATERPILLAR; ENGESA; CHICAGO PNEU</v>
          </cell>
          <cell r="G550" t="str">
            <v>1H5338; 2352100059; P202857</v>
          </cell>
          <cell r="H550">
            <v>2</v>
          </cell>
          <cell r="I550">
            <v>42.055</v>
          </cell>
          <cell r="J550">
            <v>84.11</v>
          </cell>
          <cell r="K550" t="str">
            <v>Norma NFN-0015</v>
          </cell>
          <cell r="L550" t="str">
            <v>Norma NFN-0015</v>
          </cell>
          <cell r="M550" t="str">
            <v>Norma NFN-0015</v>
          </cell>
          <cell r="N550" t="str">
            <v>Porto Tubarão</v>
          </cell>
          <cell r="O550"/>
          <cell r="P550" t="str">
            <v>31171500</v>
          </cell>
          <cell r="Q550" t="str">
            <v>Rolamentos</v>
          </cell>
          <cell r="R550">
            <v>42.055</v>
          </cell>
          <cell r="S550" t="str">
            <v>0201026081</v>
          </cell>
        </row>
        <row r="551">
          <cell r="B551">
            <v>15412967</v>
          </cell>
          <cell r="C551" t="str">
            <v>MRO1</v>
          </cell>
          <cell r="D551" t="str">
            <v>ABRACADEIRA METALICA;TIPO UNHA;MATERIAL</v>
          </cell>
          <cell r="E551" t="str">
            <v>PC</v>
          </cell>
          <cell r="F551" t="str">
            <v>EXIMPORT</v>
          </cell>
          <cell r="G551" t="str">
            <v>500.981.000</v>
          </cell>
          <cell r="H551">
            <v>29</v>
          </cell>
          <cell r="I551">
            <v>2.8327586206896553</v>
          </cell>
          <cell r="J551">
            <v>82.15</v>
          </cell>
          <cell r="K551" t="str">
            <v>Norma NFN-0015</v>
          </cell>
          <cell r="L551" t="str">
            <v>Norma NFN-0015</v>
          </cell>
          <cell r="M551" t="str">
            <v>Norma NFN-0015</v>
          </cell>
          <cell r="N551" t="str">
            <v>Porto Tubarão</v>
          </cell>
          <cell r="O551"/>
          <cell r="P551" t="str">
            <v>31162400</v>
          </cell>
          <cell r="Q551" t="str">
            <v>Fixadores diversos</v>
          </cell>
          <cell r="R551">
            <v>2.8327586206896553</v>
          </cell>
          <cell r="S551" t="str">
            <v>0201042051</v>
          </cell>
        </row>
        <row r="552">
          <cell r="B552">
            <v>15519684</v>
          </cell>
          <cell r="C552" t="str">
            <v>MRO1</v>
          </cell>
          <cell r="D552" t="str">
            <v>DISJUNTOR 10A UNIPOLAR</v>
          </cell>
          <cell r="E552" t="str">
            <v>PC</v>
          </cell>
          <cell r="F552" t="str">
            <v>KLOCKNER MOE</v>
          </cell>
          <cell r="G552" t="str">
            <v>AZL10</v>
          </cell>
          <cell r="H552">
            <v>10</v>
          </cell>
          <cell r="I552">
            <v>8.1750000000000007</v>
          </cell>
          <cell r="J552">
            <v>81.75</v>
          </cell>
          <cell r="K552" t="str">
            <v>Norma NFN-0015</v>
          </cell>
          <cell r="L552" t="str">
            <v>Norma NFN-0015</v>
          </cell>
          <cell r="M552" t="str">
            <v>Norma NFN-0015</v>
          </cell>
          <cell r="N552" t="str">
            <v>Porto Tubarão</v>
          </cell>
          <cell r="O552"/>
          <cell r="P552" t="str">
            <v>39121601</v>
          </cell>
          <cell r="Q552" t="str">
            <v>Disjuntores</v>
          </cell>
          <cell r="R552">
            <v>8.1750000000000007</v>
          </cell>
          <cell r="S552" t="str">
            <v>0201090041</v>
          </cell>
        </row>
        <row r="553">
          <cell r="B553">
            <v>15242389</v>
          </cell>
          <cell r="C553" t="str">
            <v>MRO1</v>
          </cell>
          <cell r="D553" t="str">
            <v>ESCOVA CARVAO ELETROGRAFITE 34MM</v>
          </cell>
          <cell r="E553" t="str">
            <v>PC</v>
          </cell>
          <cell r="F553" t="str">
            <v>MOLINOX; SCHUNK; SEECIL-RINGS</v>
          </cell>
          <cell r="G553" t="str">
            <v>AC-36; E27-6,30X6,30X25,40MM; RE59</v>
          </cell>
          <cell r="H553">
            <v>4</v>
          </cell>
          <cell r="I553">
            <v>20.16</v>
          </cell>
          <cell r="J553">
            <v>80.64</v>
          </cell>
          <cell r="K553" t="str">
            <v>Norma NFN-0015</v>
          </cell>
          <cell r="L553" t="str">
            <v>Norma NFN-0015</v>
          </cell>
          <cell r="M553" t="str">
            <v>Norma NFN-0015</v>
          </cell>
          <cell r="N553" t="str">
            <v>Porto Tubarão</v>
          </cell>
          <cell r="O553"/>
          <cell r="P553" t="str">
            <v>26101700</v>
          </cell>
          <cell r="Q553" t="str">
            <v>Componentes e acessórios de motores</v>
          </cell>
          <cell r="R553">
            <v>20.16</v>
          </cell>
          <cell r="S553" t="str">
            <v>0201098071</v>
          </cell>
        </row>
        <row r="554">
          <cell r="B554">
            <v>15362384</v>
          </cell>
          <cell r="C554" t="str">
            <v>MRO1</v>
          </cell>
          <cell r="D554" t="str">
            <v>ROLAMENTO CONTATO ANG ESFERAS; NUM CARRE</v>
          </cell>
          <cell r="E554" t="str">
            <v>PC</v>
          </cell>
          <cell r="F554" t="str">
            <v>GM; DIAMANTUL; DIAMANTUL</v>
          </cell>
          <cell r="G554" t="str">
            <v>905209; 7324B045; 6135B045</v>
          </cell>
          <cell r="H554">
            <v>2</v>
          </cell>
          <cell r="I554">
            <v>39.734999999999999</v>
          </cell>
          <cell r="J554">
            <v>79.47</v>
          </cell>
          <cell r="K554" t="str">
            <v>Norma NFN-0015</v>
          </cell>
          <cell r="L554" t="str">
            <v>Norma NFN-0015</v>
          </cell>
          <cell r="M554" t="str">
            <v>Norma NFN-0015</v>
          </cell>
          <cell r="N554" t="str">
            <v>Porto Tubarão</v>
          </cell>
          <cell r="O554"/>
          <cell r="P554" t="str">
            <v>31171500</v>
          </cell>
          <cell r="Q554" t="str">
            <v>Rolamentos</v>
          </cell>
          <cell r="R554">
            <v>39.734999999999999</v>
          </cell>
          <cell r="S554" t="str">
            <v>0202125081</v>
          </cell>
        </row>
        <row r="555">
          <cell r="B555">
            <v>15403462</v>
          </cell>
          <cell r="C555" t="str">
            <v>MRO1</v>
          </cell>
          <cell r="D555" t="str">
            <v>PROGRAMADOR HORARIO 3V</v>
          </cell>
          <cell r="E555" t="str">
            <v>PC</v>
          </cell>
          <cell r="F555" t="str">
            <v>COEL</v>
          </cell>
          <cell r="G555" t="str">
            <v>E-520/15</v>
          </cell>
          <cell r="H555">
            <v>3</v>
          </cell>
          <cell r="I555">
            <v>26.006666666666664</v>
          </cell>
          <cell r="J555">
            <v>78.02</v>
          </cell>
          <cell r="K555" t="str">
            <v>Norma NFN-0015</v>
          </cell>
          <cell r="L555" t="str">
            <v>Norma NFN-0015</v>
          </cell>
          <cell r="M555" t="str">
            <v>Norma NFN-0015</v>
          </cell>
          <cell r="N555" t="str">
            <v>Porto Tubarão</v>
          </cell>
          <cell r="O555"/>
          <cell r="P555" t="str">
            <v>41113600</v>
          </cell>
          <cell r="Q555" t="str">
            <v>Equipamentos e acessórios de medição e teste elétrico</v>
          </cell>
          <cell r="R555">
            <v>26.006666666666664</v>
          </cell>
          <cell r="S555" t="str">
            <v>0201024151</v>
          </cell>
        </row>
        <row r="556">
          <cell r="B556">
            <v>15219287</v>
          </cell>
          <cell r="C556" t="str">
            <v>MRO1</v>
          </cell>
          <cell r="D556" t="str">
            <v>RELE INDUS;AR241C1-4,0ADC TOSHIBA BRASIL</v>
          </cell>
          <cell r="E556" t="str">
            <v>PC</v>
          </cell>
          <cell r="F556" t="str">
            <v>TOSHIBA</v>
          </cell>
          <cell r="G556" t="str">
            <v>AR241C1-4,0ADC</v>
          </cell>
          <cell r="H556">
            <v>1</v>
          </cell>
          <cell r="I556">
            <v>77.040000000000006</v>
          </cell>
          <cell r="J556">
            <v>77.040000000000006</v>
          </cell>
          <cell r="K556" t="str">
            <v>Norma NFN-0015</v>
          </cell>
          <cell r="L556" t="str">
            <v>Norma NFN-0015</v>
          </cell>
          <cell r="M556" t="str">
            <v>Norma NFN-0015</v>
          </cell>
          <cell r="N556" t="str">
            <v>Porto Tubarão</v>
          </cell>
          <cell r="O556"/>
          <cell r="P556" t="str">
            <v>39122325</v>
          </cell>
          <cell r="Q556" t="str">
            <v>Relé de aplicação geral</v>
          </cell>
          <cell r="R556">
            <v>77.040000000000006</v>
          </cell>
          <cell r="S556" t="str">
            <v>0201072081</v>
          </cell>
        </row>
        <row r="557">
          <cell r="B557">
            <v>15237345</v>
          </cell>
          <cell r="C557" t="str">
            <v>MRO1</v>
          </cell>
          <cell r="D557" t="str">
            <v>PINO COMPONENTE; APLICACAO: EQU;1606 EMH</v>
          </cell>
          <cell r="E557" t="str">
            <v>PC</v>
          </cell>
          <cell r="F557" t="str">
            <v>EMH</v>
          </cell>
          <cell r="G557" t="str">
            <v>1606</v>
          </cell>
          <cell r="H557">
            <v>2</v>
          </cell>
          <cell r="I557">
            <v>37.99</v>
          </cell>
          <cell r="J557">
            <v>75.98</v>
          </cell>
          <cell r="K557" t="str">
            <v>Norma NFN-0015</v>
          </cell>
          <cell r="L557" t="str">
            <v>Norma NFN-0015</v>
          </cell>
          <cell r="M557" t="str">
            <v>Norma NFN-0015</v>
          </cell>
          <cell r="N557" t="str">
            <v>Porto Tubarão</v>
          </cell>
          <cell r="O557"/>
          <cell r="P557" t="str">
            <v>31162400</v>
          </cell>
          <cell r="Q557" t="str">
            <v>Fixadores diversos</v>
          </cell>
          <cell r="R557">
            <v>37.99</v>
          </cell>
          <cell r="S557" t="str">
            <v>0201086111</v>
          </cell>
        </row>
        <row r="558">
          <cell r="B558">
            <v>15200204</v>
          </cell>
          <cell r="C558" t="str">
            <v>MRO1</v>
          </cell>
          <cell r="D558" t="str">
            <v>RODA COMPONENTE;DN029061601 ISHIKAWAJIMA</v>
          </cell>
          <cell r="E558" t="str">
            <v>PC</v>
          </cell>
          <cell r="F558" t="str">
            <v>ISHIKAWAJIMA</v>
          </cell>
          <cell r="G558" t="str">
            <v>DN029061601</v>
          </cell>
          <cell r="H558">
            <v>3</v>
          </cell>
          <cell r="I558">
            <v>25</v>
          </cell>
          <cell r="J558">
            <v>75</v>
          </cell>
          <cell r="K558" t="str">
            <v>Norma NFN-0015</v>
          </cell>
          <cell r="L558" t="str">
            <v>Norma NFN-0015</v>
          </cell>
          <cell r="M558" t="str">
            <v>Norma NFN-0015</v>
          </cell>
          <cell r="N558" t="str">
            <v>Porto Tubarão</v>
          </cell>
          <cell r="O558"/>
          <cell r="P558" t="str">
            <v>25171900</v>
          </cell>
          <cell r="Q558" t="str">
            <v>Rodas e aros</v>
          </cell>
          <cell r="R558">
            <v>25</v>
          </cell>
          <cell r="S558" t="str">
            <v>0701046041</v>
          </cell>
        </row>
        <row r="559">
          <cell r="B559">
            <v>15240777</v>
          </cell>
          <cell r="C559" t="str">
            <v>MRO1</v>
          </cell>
          <cell r="D559" t="str">
            <v>PLACA 439249 RUBBERBRAS</v>
          </cell>
          <cell r="E559" t="str">
            <v>PC</v>
          </cell>
          <cell r="F559" t="str">
            <v/>
          </cell>
          <cell r="G559" t="str">
            <v/>
          </cell>
          <cell r="H559">
            <v>2</v>
          </cell>
          <cell r="I559">
            <v>36.924999999999997</v>
          </cell>
          <cell r="J559">
            <v>73.849999999999994</v>
          </cell>
          <cell r="K559" t="str">
            <v>Norma NFN-0015</v>
          </cell>
          <cell r="L559" t="str">
            <v>Norma NFN-0015</v>
          </cell>
          <cell r="M559" t="str">
            <v>Norma NFN-0015</v>
          </cell>
          <cell r="N559" t="str">
            <v>Porto Tubarão</v>
          </cell>
          <cell r="O559"/>
          <cell r="P559" t="str">
            <v>30102200</v>
          </cell>
          <cell r="Q559" t="str">
            <v>Chapas</v>
          </cell>
          <cell r="R559">
            <v>36.924999999999997</v>
          </cell>
          <cell r="S559" t="str">
            <v>0702149041</v>
          </cell>
        </row>
        <row r="560">
          <cell r="B560">
            <v>15491917</v>
          </cell>
          <cell r="C560" t="str">
            <v>MRO1</v>
          </cell>
          <cell r="D560" t="str">
            <v>VEDACAO PLANA</v>
          </cell>
          <cell r="E560" t="str">
            <v>PC</v>
          </cell>
          <cell r="F560" t="str">
            <v>FALK; FALK</v>
          </cell>
          <cell r="G560" t="str">
            <v>35G20 ANEL VED; 1035G20 ANEL VED</v>
          </cell>
          <cell r="H560">
            <v>3</v>
          </cell>
          <cell r="I560">
            <v>24.53</v>
          </cell>
          <cell r="J560">
            <v>73.59</v>
          </cell>
          <cell r="K560" t="str">
            <v>Norma NFN-0015</v>
          </cell>
          <cell r="L560" t="str">
            <v>Norma NFN-0015</v>
          </cell>
          <cell r="M560" t="str">
            <v>Norma NFN-0015</v>
          </cell>
          <cell r="N560" t="str">
            <v>Porto Tubarão</v>
          </cell>
          <cell r="O560"/>
          <cell r="P560" t="str">
            <v>24101755A</v>
          </cell>
          <cell r="Q560" t="str">
            <v>Peças e acessórios de transportador de correia</v>
          </cell>
          <cell r="R560">
            <v>24.53</v>
          </cell>
          <cell r="S560" t="str">
            <v>0201120111</v>
          </cell>
        </row>
        <row r="561">
          <cell r="B561">
            <v>15220363</v>
          </cell>
          <cell r="C561" t="str">
            <v>MRO1</v>
          </cell>
          <cell r="D561" t="str">
            <v>BLOCO CONTATO AUX TEMPORIZADO; FAIXA TEM</v>
          </cell>
          <cell r="E561" t="str">
            <v>PC</v>
          </cell>
          <cell r="F561" t="str">
            <v>VILLARES; SCHNEIDER</v>
          </cell>
          <cell r="G561" t="str">
            <v>E36; LA3-D24</v>
          </cell>
          <cell r="H561">
            <v>1</v>
          </cell>
          <cell r="I561">
            <v>73.45</v>
          </cell>
          <cell r="J561">
            <v>73.45</v>
          </cell>
          <cell r="K561" t="str">
            <v>Norma NFN-0015</v>
          </cell>
          <cell r="L561" t="str">
            <v>Norma NFN-0015</v>
          </cell>
          <cell r="M561" t="str">
            <v>Norma NFN-0015</v>
          </cell>
          <cell r="N561" t="str">
            <v>Porto Tubarão</v>
          </cell>
          <cell r="O561"/>
          <cell r="P561" t="str">
            <v>39121732A</v>
          </cell>
          <cell r="Q561" t="str">
            <v>Material elétrico</v>
          </cell>
          <cell r="R561">
            <v>73.45</v>
          </cell>
          <cell r="S561" t="str">
            <v>0202113131</v>
          </cell>
        </row>
        <row r="562">
          <cell r="B562">
            <v>15518618</v>
          </cell>
          <cell r="C562" t="str">
            <v>MRO1</v>
          </cell>
          <cell r="D562" t="str">
            <v>ITEM SEM DESCRICAO; CADASTRADA NO SISTEM</v>
          </cell>
          <cell r="E562" t="str">
            <v>PC</v>
          </cell>
          <cell r="F562" t="str">
            <v>TELEMECANIQU</v>
          </cell>
          <cell r="G562" t="str">
            <v>E21JA01</v>
          </cell>
          <cell r="H562">
            <v>10</v>
          </cell>
          <cell r="I562">
            <v>7.3390000000000004</v>
          </cell>
          <cell r="J562">
            <v>73.39</v>
          </cell>
          <cell r="K562" t="str">
            <v>Norma NFN-0015</v>
          </cell>
          <cell r="L562" t="str">
            <v>Norma NFN-0015</v>
          </cell>
          <cell r="M562" t="str">
            <v>Norma NFN-0015</v>
          </cell>
          <cell r="N562" t="str">
            <v>Porto Tubarão</v>
          </cell>
          <cell r="O562"/>
          <cell r="P562" t="str">
            <v>39121732A</v>
          </cell>
          <cell r="Q562" t="str">
            <v>Material elétrico</v>
          </cell>
          <cell r="R562">
            <v>7.3390000000000004</v>
          </cell>
          <cell r="S562" t="str">
            <v>0201121121</v>
          </cell>
        </row>
        <row r="563">
          <cell r="B563">
            <v>15448850</v>
          </cell>
          <cell r="C563" t="str">
            <v>MRO1</v>
          </cell>
          <cell r="D563" t="str">
            <v>PARAFUSO CAB SEXTAVADA; NORMA CONSTRUTIV</v>
          </cell>
          <cell r="E563" t="str">
            <v>PC</v>
          </cell>
          <cell r="F563" t="str">
            <v/>
          </cell>
          <cell r="G563" t="str">
            <v/>
          </cell>
          <cell r="H563">
            <v>64</v>
          </cell>
          <cell r="I563">
            <v>1.12453125</v>
          </cell>
          <cell r="J563">
            <v>71.97</v>
          </cell>
          <cell r="K563" t="str">
            <v>Norma NFN-0015</v>
          </cell>
          <cell r="L563" t="str">
            <v>Norma NFN-0015</v>
          </cell>
          <cell r="M563" t="str">
            <v>Norma NFN-0015</v>
          </cell>
          <cell r="N563" t="str">
            <v>Porto Tubarão</v>
          </cell>
          <cell r="O563"/>
          <cell r="P563" t="str">
            <v>31161627</v>
          </cell>
          <cell r="Q563" t="str">
            <v>Conjunto de parafusos</v>
          </cell>
          <cell r="R563">
            <v>1.12453125</v>
          </cell>
          <cell r="S563" t="str">
            <v>0202029111</v>
          </cell>
        </row>
        <row r="564">
          <cell r="B564">
            <v>15458857</v>
          </cell>
          <cell r="C564" t="str">
            <v>MRO1</v>
          </cell>
          <cell r="D564" t="str">
            <v>RODA DENTADA;P;DN011030802 DESENHO SUPOT</v>
          </cell>
          <cell r="E564" t="str">
            <v>PC</v>
          </cell>
          <cell r="F564" t="str">
            <v/>
          </cell>
          <cell r="G564" t="str">
            <v/>
          </cell>
          <cell r="H564">
            <v>1</v>
          </cell>
          <cell r="I564">
            <v>71.78</v>
          </cell>
          <cell r="J564">
            <v>71.78</v>
          </cell>
          <cell r="K564" t="str">
            <v>Norma NFN-0015</v>
          </cell>
          <cell r="L564" t="str">
            <v>Norma NFN-0015</v>
          </cell>
          <cell r="M564" t="str">
            <v>Norma NFN-0015</v>
          </cell>
          <cell r="N564" t="str">
            <v>Porto Tubarão</v>
          </cell>
          <cell r="O564"/>
          <cell r="P564" t="str">
            <v>31171800</v>
          </cell>
          <cell r="Q564" t="str">
            <v>Rodas industriais</v>
          </cell>
          <cell r="R564">
            <v>71.78</v>
          </cell>
          <cell r="S564" t="str">
            <v>0201082101</v>
          </cell>
        </row>
        <row r="565">
          <cell r="B565">
            <v>15344047</v>
          </cell>
          <cell r="C565" t="str">
            <v>MRO1</v>
          </cell>
          <cell r="D565" t="str">
            <v>REDUTOR COMPONENT;0605853304 ATLAS COPCO</v>
          </cell>
          <cell r="E565" t="str">
            <v>PC</v>
          </cell>
          <cell r="F565" t="str">
            <v>ATLASCOPCO</v>
          </cell>
          <cell r="G565" t="str">
            <v>0605853304</v>
          </cell>
          <cell r="H565">
            <v>4</v>
          </cell>
          <cell r="I565">
            <v>17.695</v>
          </cell>
          <cell r="J565">
            <v>70.78</v>
          </cell>
          <cell r="K565" t="str">
            <v>Norma NFN-0015</v>
          </cell>
          <cell r="L565" t="str">
            <v>Norma NFN-0015</v>
          </cell>
          <cell r="M565" t="str">
            <v>Norma NFN-0015</v>
          </cell>
          <cell r="N565" t="str">
            <v>Porto Tubarão</v>
          </cell>
          <cell r="O565"/>
          <cell r="P565" t="str">
            <v>26111551A</v>
          </cell>
          <cell r="Q565" t="str">
            <v>Redutor de velocidade</v>
          </cell>
          <cell r="R565">
            <v>17.695</v>
          </cell>
          <cell r="S565" t="str">
            <v>0201032091</v>
          </cell>
        </row>
        <row r="566">
          <cell r="B566">
            <v>15244443</v>
          </cell>
          <cell r="C566" t="str">
            <v>MRO1</v>
          </cell>
          <cell r="D566" t="str">
            <v>ESCOVA CARVAO METALGRAFITE 39MM</v>
          </cell>
          <cell r="E566" t="str">
            <v>PC</v>
          </cell>
          <cell r="F566" t="str">
            <v>BOSCH; CUMMINS; CARBONO LORE</v>
          </cell>
          <cell r="G566" t="str">
            <v>9001084104; 9001084104; CG75 12X36X27MM</v>
          </cell>
          <cell r="H566">
            <v>4</v>
          </cell>
          <cell r="I566">
            <v>17.585000000000001</v>
          </cell>
          <cell r="J566">
            <v>70.34</v>
          </cell>
          <cell r="K566" t="str">
            <v>Norma NFN-0015</v>
          </cell>
          <cell r="L566" t="str">
            <v>Norma NFN-0015</v>
          </cell>
          <cell r="M566" t="str">
            <v>Norma NFN-0015</v>
          </cell>
          <cell r="N566" t="str">
            <v>Porto Tubarão</v>
          </cell>
          <cell r="O566"/>
          <cell r="P566" t="str">
            <v>26101700</v>
          </cell>
          <cell r="Q566" t="str">
            <v>Componentes e acessórios de motores</v>
          </cell>
          <cell r="R566">
            <v>17.585000000000001</v>
          </cell>
          <cell r="S566" t="str">
            <v>0201082131</v>
          </cell>
        </row>
        <row r="567">
          <cell r="B567">
            <v>15247451</v>
          </cell>
          <cell r="C567" t="str">
            <v>MRO1</v>
          </cell>
          <cell r="D567" t="str">
            <v>RETENTOR</v>
          </cell>
          <cell r="E567" t="str">
            <v>PC</v>
          </cell>
          <cell r="F567" t="str">
            <v/>
          </cell>
          <cell r="G567" t="str">
            <v/>
          </cell>
          <cell r="H567">
            <v>2</v>
          </cell>
          <cell r="I567">
            <v>35.024999999999999</v>
          </cell>
          <cell r="J567">
            <v>70.05</v>
          </cell>
          <cell r="K567" t="str">
            <v>Norma NFN-0015</v>
          </cell>
          <cell r="L567" t="str">
            <v>Norma NFN-0015</v>
          </cell>
          <cell r="M567" t="str">
            <v>Norma NFN-0015</v>
          </cell>
          <cell r="N567" t="str">
            <v>Porto Tubarão</v>
          </cell>
          <cell r="O567"/>
          <cell r="P567" t="str">
            <v>31180000</v>
          </cell>
          <cell r="Q567" t="str">
            <v>Juntas e vedações</v>
          </cell>
          <cell r="R567">
            <v>35.024999999999999</v>
          </cell>
          <cell r="S567" t="str">
            <v>0201046061</v>
          </cell>
        </row>
        <row r="568">
          <cell r="B568">
            <v>15518856</v>
          </cell>
          <cell r="C568" t="str">
            <v>MRO1</v>
          </cell>
          <cell r="D568" t="str">
            <v>ITEM SEM DESCRICAO; CADASTRADA NO SISTEM</v>
          </cell>
          <cell r="E568" t="str">
            <v>PC</v>
          </cell>
          <cell r="F568" t="str">
            <v/>
          </cell>
          <cell r="G568" t="str">
            <v/>
          </cell>
          <cell r="H568">
            <v>9</v>
          </cell>
          <cell r="I568">
            <v>7.608888888888889</v>
          </cell>
          <cell r="J568">
            <v>68.48</v>
          </cell>
          <cell r="K568" t="str">
            <v>Norma NFN-0015</v>
          </cell>
          <cell r="L568" t="str">
            <v>Norma NFN-0015</v>
          </cell>
          <cell r="M568" t="str">
            <v>Norma NFN-0015</v>
          </cell>
          <cell r="N568" t="str">
            <v>Porto Tubarão</v>
          </cell>
          <cell r="O568"/>
          <cell r="P568" t="str">
            <v>50000000</v>
          </cell>
          <cell r="Q568" t="str">
            <v>Alimentos e bebidas e tabacaria</v>
          </cell>
          <cell r="R568">
            <v>7.608888888888889</v>
          </cell>
          <cell r="S568" t="str">
            <v>0201068031</v>
          </cell>
        </row>
        <row r="569">
          <cell r="B569">
            <v>15350600</v>
          </cell>
          <cell r="C569" t="str">
            <v>MRO1</v>
          </cell>
          <cell r="D569" t="str">
            <v>RETENTOR NBR 22MM 35MM</v>
          </cell>
          <cell r="E569" t="str">
            <v>PC</v>
          </cell>
          <cell r="F569" t="str">
            <v>FALK; LUCIANE; REPASY</v>
          </cell>
          <cell r="G569" t="str">
            <v>00118BA78X114X38; BAG; SERIE6000</v>
          </cell>
          <cell r="H569">
            <v>5</v>
          </cell>
          <cell r="I569">
            <v>13.618</v>
          </cell>
          <cell r="J569">
            <v>68.09</v>
          </cell>
          <cell r="K569" t="str">
            <v>Norma NFN-0015</v>
          </cell>
          <cell r="L569" t="str">
            <v>Norma NFN-0015</v>
          </cell>
          <cell r="M569" t="str">
            <v>Norma NFN-0015</v>
          </cell>
          <cell r="N569" t="str">
            <v>Porto Tubarão</v>
          </cell>
          <cell r="O569"/>
          <cell r="P569" t="str">
            <v>31180000</v>
          </cell>
          <cell r="Q569" t="str">
            <v>Juntas e vedações</v>
          </cell>
          <cell r="R569">
            <v>13.618</v>
          </cell>
          <cell r="S569" t="str">
            <v>0201101021</v>
          </cell>
        </row>
        <row r="570">
          <cell r="B570">
            <v>15478223</v>
          </cell>
          <cell r="C570" t="str">
            <v>MRO1</v>
          </cell>
          <cell r="D570" t="str">
            <v>TERMINAL ELET 20-12AWG</v>
          </cell>
          <cell r="E570" t="str">
            <v>PC</v>
          </cell>
          <cell r="F570" t="str">
            <v>MARILIA</v>
          </cell>
          <cell r="G570" t="str">
            <v>IM-180</v>
          </cell>
          <cell r="H570">
            <v>30</v>
          </cell>
          <cell r="I570">
            <v>2.2686666666666668</v>
          </cell>
          <cell r="J570">
            <v>68.06</v>
          </cell>
          <cell r="K570" t="str">
            <v>Norma NFN-0015</v>
          </cell>
          <cell r="L570" t="str">
            <v>Norma NFN-0015</v>
          </cell>
          <cell r="M570" t="str">
            <v>Norma NFN-0015</v>
          </cell>
          <cell r="N570" t="str">
            <v>Porto Tubarão</v>
          </cell>
          <cell r="O570"/>
          <cell r="P570" t="str">
            <v>26120000</v>
          </cell>
          <cell r="Q570" t="str">
            <v>Fios e cabos e conexões elétricas</v>
          </cell>
          <cell r="R570">
            <v>2.2686666666666668</v>
          </cell>
          <cell r="S570" t="str">
            <v>0202105091</v>
          </cell>
        </row>
        <row r="571">
          <cell r="B571">
            <v>15214356</v>
          </cell>
          <cell r="C571" t="str">
            <v>MRO1</v>
          </cell>
          <cell r="D571" t="str">
            <v>CORREIA SINCRONIZADORA 117 17MM 1114MM</v>
          </cell>
          <cell r="E571" t="str">
            <v>PC</v>
          </cell>
          <cell r="F571" t="str">
            <v>GATES</v>
          </cell>
          <cell r="G571" t="str">
            <v>41117X17</v>
          </cell>
          <cell r="H571">
            <v>7</v>
          </cell>
          <cell r="I571">
            <v>9.6714285714285726</v>
          </cell>
          <cell r="J571">
            <v>67.7</v>
          </cell>
          <cell r="K571" t="str">
            <v>Norma NFN-0015</v>
          </cell>
          <cell r="L571" t="str">
            <v>Norma NFN-0015</v>
          </cell>
          <cell r="M571" t="str">
            <v>Norma NFN-0015</v>
          </cell>
          <cell r="N571" t="str">
            <v>Porto Tubarão</v>
          </cell>
          <cell r="O571"/>
          <cell r="P571" t="str">
            <v>26111508</v>
          </cell>
          <cell r="Q571" t="str">
            <v>Transmissores de força mecânica</v>
          </cell>
          <cell r="R571">
            <v>9.6714285714285726</v>
          </cell>
          <cell r="S571" t="str">
            <v>0201040141</v>
          </cell>
        </row>
        <row r="572">
          <cell r="B572">
            <v>15310092</v>
          </cell>
          <cell r="C572" t="str">
            <v>MRO1</v>
          </cell>
          <cell r="D572" t="str">
            <v>ESPACADOR COMP;DESENHO-DN029013214 SUPOT</v>
          </cell>
          <cell r="E572" t="str">
            <v>PC</v>
          </cell>
          <cell r="F572" t="str">
            <v/>
          </cell>
          <cell r="G572" t="str">
            <v/>
          </cell>
          <cell r="H572">
            <v>2</v>
          </cell>
          <cell r="I572">
            <v>33.6</v>
          </cell>
          <cell r="J572">
            <v>67.2</v>
          </cell>
          <cell r="K572" t="str">
            <v>Norma NFN-0015</v>
          </cell>
          <cell r="L572" t="str">
            <v>Norma NFN-0015</v>
          </cell>
          <cell r="M572" t="str">
            <v>Norma NFN-0015</v>
          </cell>
          <cell r="N572" t="str">
            <v>Porto Tubarão</v>
          </cell>
          <cell r="O572"/>
          <cell r="P572" t="str">
            <v>25173800</v>
          </cell>
          <cell r="Q572" t="str">
            <v>Sistemas de transmissão</v>
          </cell>
          <cell r="R572">
            <v>33.6</v>
          </cell>
          <cell r="S572" t="str">
            <v>0201094031</v>
          </cell>
        </row>
        <row r="573">
          <cell r="B573">
            <v>15418210</v>
          </cell>
          <cell r="C573" t="str">
            <v>MRO1</v>
          </cell>
          <cell r="D573" t="str">
            <v>BUCHA ROLAM FIXA 65MM M75X2MM</v>
          </cell>
          <cell r="E573" t="str">
            <v>PC</v>
          </cell>
          <cell r="F573" t="str">
            <v>BGL; SKF</v>
          </cell>
          <cell r="G573" t="str">
            <v>H215; H215</v>
          </cell>
          <cell r="H573">
            <v>10</v>
          </cell>
          <cell r="I573">
            <v>6.6400000000000006</v>
          </cell>
          <cell r="J573">
            <v>66.400000000000006</v>
          </cell>
          <cell r="K573" t="str">
            <v>Norma NFN-0015</v>
          </cell>
          <cell r="L573" t="str">
            <v>Norma NFN-0015</v>
          </cell>
          <cell r="M573" t="str">
            <v>Norma NFN-0015</v>
          </cell>
          <cell r="N573" t="str">
            <v>Porto Tubarão</v>
          </cell>
          <cell r="O573"/>
          <cell r="P573" t="str">
            <v>31162400</v>
          </cell>
          <cell r="Q573" t="str">
            <v>Fixadores diversos</v>
          </cell>
          <cell r="R573">
            <v>6.6400000000000006</v>
          </cell>
          <cell r="S573" t="str">
            <v>0201024131</v>
          </cell>
        </row>
        <row r="574">
          <cell r="B574">
            <v>15211525</v>
          </cell>
          <cell r="C574" t="str">
            <v>MRO1</v>
          </cell>
          <cell r="D574" t="str">
            <v>LUVA PVC RIGIDO PREDIAL; APLICACAO: AGUA</v>
          </cell>
          <cell r="E574" t="str">
            <v>PC</v>
          </cell>
          <cell r="F574" t="str">
            <v>HANSEN - TIG; HANSEN - TIG</v>
          </cell>
          <cell r="G574" t="str">
            <v>SD-08; SD-08 32MMX1POL</v>
          </cell>
          <cell r="H574">
            <v>39</v>
          </cell>
          <cell r="I574">
            <v>1.7</v>
          </cell>
          <cell r="J574">
            <v>66.3</v>
          </cell>
          <cell r="K574" t="str">
            <v>Norma NFN-0015</v>
          </cell>
          <cell r="L574" t="str">
            <v>Norma NFN-0015</v>
          </cell>
          <cell r="M574" t="str">
            <v>Norma NFN-0015</v>
          </cell>
          <cell r="N574" t="str">
            <v>Porto Tubarão</v>
          </cell>
          <cell r="O574"/>
          <cell r="P574" t="str">
            <v>40142300</v>
          </cell>
          <cell r="Q574" t="str">
            <v>Conexões de tubos</v>
          </cell>
          <cell r="R574">
            <v>1.7</v>
          </cell>
          <cell r="S574" t="str">
            <v>0201006121</v>
          </cell>
        </row>
        <row r="575">
          <cell r="B575">
            <v>15515754</v>
          </cell>
          <cell r="C575" t="str">
            <v>MRO1</v>
          </cell>
          <cell r="D575" t="str">
            <v>ELO FUSIV;1319-A-2A LORENZETTI ELETROMET</v>
          </cell>
          <cell r="E575" t="str">
            <v>PC</v>
          </cell>
          <cell r="F575" t="str">
            <v>LORENZETTI E</v>
          </cell>
          <cell r="G575" t="str">
            <v>1319-A-2A</v>
          </cell>
          <cell r="H575">
            <v>11</v>
          </cell>
          <cell r="I575">
            <v>6</v>
          </cell>
          <cell r="J575">
            <v>66</v>
          </cell>
          <cell r="K575" t="str">
            <v>Norma NFN-0015</v>
          </cell>
          <cell r="L575" t="str">
            <v>Norma NFN-0015</v>
          </cell>
          <cell r="M575" t="str">
            <v>Norma NFN-0015</v>
          </cell>
          <cell r="N575" t="str">
            <v>Porto Tubarão</v>
          </cell>
          <cell r="O575"/>
          <cell r="P575" t="str">
            <v>39121732A</v>
          </cell>
          <cell r="Q575" t="str">
            <v>Material elétrico</v>
          </cell>
          <cell r="R575">
            <v>6</v>
          </cell>
          <cell r="S575" t="str">
            <v>0201076031</v>
          </cell>
        </row>
        <row r="576">
          <cell r="B576">
            <v>15255171</v>
          </cell>
          <cell r="C576" t="str">
            <v>MRO1</v>
          </cell>
          <cell r="D576" t="str">
            <v>ANEL O</v>
          </cell>
          <cell r="E576" t="str">
            <v>PC</v>
          </cell>
          <cell r="F576" t="str">
            <v>MIDES</v>
          </cell>
          <cell r="G576" t="str">
            <v>13</v>
          </cell>
          <cell r="H576">
            <v>12</v>
          </cell>
          <cell r="I576">
            <v>5.43</v>
          </cell>
          <cell r="J576">
            <v>65.16</v>
          </cell>
          <cell r="K576" t="str">
            <v>Norma NFN-0015</v>
          </cell>
          <cell r="L576" t="str">
            <v>Norma NFN-0015</v>
          </cell>
          <cell r="M576" t="str">
            <v>Norma NFN-0015</v>
          </cell>
          <cell r="N576" t="str">
            <v>Porto Tubarão</v>
          </cell>
          <cell r="O576"/>
          <cell r="P576" t="str">
            <v>31180000</v>
          </cell>
          <cell r="Q576" t="str">
            <v>Juntas e vedações</v>
          </cell>
          <cell r="R576">
            <v>5.43</v>
          </cell>
          <cell r="S576" t="str">
            <v>0201018151</v>
          </cell>
        </row>
        <row r="577">
          <cell r="B577">
            <v>15394203</v>
          </cell>
          <cell r="C577" t="str">
            <v>MRO1</v>
          </cell>
          <cell r="D577" t="str">
            <v>RETENTOR</v>
          </cell>
          <cell r="E577" t="str">
            <v>PC</v>
          </cell>
          <cell r="F577" t="str">
            <v>FLENDER</v>
          </cell>
          <cell r="G577" t="str">
            <v>5-5-645-743/POS133</v>
          </cell>
          <cell r="H577">
            <v>1</v>
          </cell>
          <cell r="I577">
            <v>65.040000000000006</v>
          </cell>
          <cell r="J577">
            <v>65.040000000000006</v>
          </cell>
          <cell r="K577" t="str">
            <v>Norma NFN-0015</v>
          </cell>
          <cell r="L577" t="str">
            <v>Norma NFN-0015</v>
          </cell>
          <cell r="M577" t="str">
            <v>Norma NFN-0015</v>
          </cell>
          <cell r="N577" t="str">
            <v>Porto Tubarão</v>
          </cell>
          <cell r="O577"/>
          <cell r="P577" t="str">
            <v>31180000</v>
          </cell>
          <cell r="Q577" t="str">
            <v>Juntas e vedações</v>
          </cell>
          <cell r="R577">
            <v>65.040000000000006</v>
          </cell>
          <cell r="S577" t="str">
            <v>0201018151</v>
          </cell>
        </row>
        <row r="578">
          <cell r="B578">
            <v>15243086</v>
          </cell>
          <cell r="C578" t="str">
            <v>MRO1</v>
          </cell>
          <cell r="D578" t="str">
            <v>ESCOVA CARVAO METALGRAFITE 150MM</v>
          </cell>
          <cell r="E578" t="str">
            <v>PC</v>
          </cell>
          <cell r="F578" t="str">
            <v>CARBONO LORE; MOLINOX; SEECIL-RINGS</v>
          </cell>
          <cell r="G578" t="str">
            <v>CG65 19X40X45MM; MG651; RC67 19X40X45MM</v>
          </cell>
          <cell r="H578">
            <v>1</v>
          </cell>
          <cell r="I578">
            <v>62.8</v>
          </cell>
          <cell r="J578">
            <v>62.8</v>
          </cell>
          <cell r="K578" t="str">
            <v>Norma NFN-0015</v>
          </cell>
          <cell r="L578" t="str">
            <v>Norma NFN-0015</v>
          </cell>
          <cell r="M578" t="str">
            <v>Norma NFN-0015</v>
          </cell>
          <cell r="N578" t="str">
            <v>Porto Tubarão</v>
          </cell>
          <cell r="O578"/>
          <cell r="P578" t="str">
            <v>26101700</v>
          </cell>
          <cell r="Q578" t="str">
            <v>Componentes e acessórios de motores</v>
          </cell>
          <cell r="R578">
            <v>62.8</v>
          </cell>
          <cell r="S578" t="str">
            <v>0201124041</v>
          </cell>
        </row>
        <row r="579">
          <cell r="B579">
            <v>15322593</v>
          </cell>
          <cell r="C579" t="str">
            <v>MRO1</v>
          </cell>
          <cell r="D579" t="str">
            <v>ENGRENAGEM 081B4FH408C1 BARDELLA</v>
          </cell>
          <cell r="E579" t="str">
            <v>PC</v>
          </cell>
          <cell r="F579" t="str">
            <v>BARDELLA</v>
          </cell>
          <cell r="G579" t="str">
            <v>081B4FH408C1</v>
          </cell>
          <cell r="H579">
            <v>2</v>
          </cell>
          <cell r="I579">
            <v>30.97</v>
          </cell>
          <cell r="J579">
            <v>61.94</v>
          </cell>
          <cell r="K579" t="str">
            <v>Norma NFN-0015</v>
          </cell>
          <cell r="L579" t="str">
            <v>Norma NFN-0015</v>
          </cell>
          <cell r="M579" t="str">
            <v>Norma NFN-0015</v>
          </cell>
          <cell r="N579" t="str">
            <v>Porto Tubarão</v>
          </cell>
          <cell r="O579"/>
          <cell r="P579" t="str">
            <v>26111524</v>
          </cell>
          <cell r="Q579" t="str">
            <v>Unidades de engrenagem</v>
          </cell>
          <cell r="R579">
            <v>30.97</v>
          </cell>
          <cell r="S579" t="str">
            <v>0701149031</v>
          </cell>
        </row>
        <row r="580">
          <cell r="B580">
            <v>15485601</v>
          </cell>
          <cell r="C580" t="str">
            <v>MRO1</v>
          </cell>
          <cell r="D580" t="str">
            <v>LAMPADA MIN;MI-90 BA9S 40MA 120V SADOKIN</v>
          </cell>
          <cell r="E580" t="str">
            <v>PC</v>
          </cell>
          <cell r="F580" t="str">
            <v>SADOKIN</v>
          </cell>
          <cell r="G580" t="str">
            <v>MI-90 BA9S 40MA 120V</v>
          </cell>
          <cell r="H580">
            <v>37</v>
          </cell>
          <cell r="I580">
            <v>1.671081081081081</v>
          </cell>
          <cell r="J580">
            <v>61.83</v>
          </cell>
          <cell r="K580" t="str">
            <v>Norma NFN-0015</v>
          </cell>
          <cell r="L580" t="str">
            <v>Norma NFN-0015</v>
          </cell>
          <cell r="M580" t="str">
            <v>Norma NFN-0015</v>
          </cell>
          <cell r="N580" t="str">
            <v>Porto Tubarão</v>
          </cell>
          <cell r="O580"/>
          <cell r="P580" t="str">
            <v>39121732A</v>
          </cell>
          <cell r="Q580" t="str">
            <v>Material elétrico</v>
          </cell>
          <cell r="R580">
            <v>1.671081081081081</v>
          </cell>
          <cell r="S580" t="str">
            <v>0201041101</v>
          </cell>
        </row>
        <row r="581">
          <cell r="B581">
            <v>15272199</v>
          </cell>
          <cell r="C581" t="str">
            <v>MRO1</v>
          </cell>
          <cell r="D581" t="str">
            <v>PARAFUSO 1.1/4POL 6.1/2POL UNC</v>
          </cell>
          <cell r="E581" t="str">
            <v>PC</v>
          </cell>
          <cell r="F581" t="str">
            <v>CATERPILLAR; FIBAM; PRESTECNICA</v>
          </cell>
          <cell r="G581" t="str">
            <v>6H1628; .; .</v>
          </cell>
          <cell r="H581">
            <v>2</v>
          </cell>
          <cell r="I581">
            <v>30.09</v>
          </cell>
          <cell r="J581">
            <v>60.18</v>
          </cell>
          <cell r="K581" t="str">
            <v>Norma NFN-0015</v>
          </cell>
          <cell r="L581" t="str">
            <v>Norma NFN-0015</v>
          </cell>
          <cell r="M581" t="str">
            <v>Norma NFN-0015</v>
          </cell>
          <cell r="N581" t="str">
            <v>Porto Tubarão</v>
          </cell>
          <cell r="O581"/>
          <cell r="P581" t="str">
            <v>31161627</v>
          </cell>
          <cell r="Q581" t="str">
            <v>Conjunto de parafusos</v>
          </cell>
          <cell r="R581">
            <v>30.09</v>
          </cell>
          <cell r="S581" t="str">
            <v>0201060011</v>
          </cell>
        </row>
        <row r="582">
          <cell r="B582">
            <v>15514650</v>
          </cell>
          <cell r="C582" t="str">
            <v>MRO1</v>
          </cell>
          <cell r="D582" t="str">
            <v>ELO FUSIVEL; TIPO: DISTRIBUIC;3H HITACHI</v>
          </cell>
          <cell r="E582" t="str">
            <v>PC</v>
          </cell>
          <cell r="F582" t="str">
            <v>A ELETROTECN; DELMAR; FERTECO</v>
          </cell>
          <cell r="G582" t="str">
            <v>3H; 3H; 3364</v>
          </cell>
          <cell r="H582">
            <v>11</v>
          </cell>
          <cell r="I582">
            <v>5.4445454545454544</v>
          </cell>
          <cell r="J582">
            <v>59.89</v>
          </cell>
          <cell r="K582" t="str">
            <v>Norma NFN-0015</v>
          </cell>
          <cell r="L582" t="str">
            <v>Norma NFN-0015</v>
          </cell>
          <cell r="M582" t="str">
            <v>Norma NFN-0015</v>
          </cell>
          <cell r="N582" t="str">
            <v>Porto Tubarão</v>
          </cell>
          <cell r="O582"/>
          <cell r="P582" t="str">
            <v>39121732A</v>
          </cell>
          <cell r="Q582" t="str">
            <v>Material elétrico</v>
          </cell>
          <cell r="R582">
            <v>5.4445454545454544</v>
          </cell>
          <cell r="S582" t="str">
            <v>0202117091</v>
          </cell>
        </row>
        <row r="583">
          <cell r="B583">
            <v>15258066</v>
          </cell>
          <cell r="C583" t="str">
            <v>MRO1</v>
          </cell>
          <cell r="D583" t="str">
            <v>RETENTOR</v>
          </cell>
          <cell r="E583" t="str">
            <v>PC</v>
          </cell>
          <cell r="F583" t="str">
            <v>GASCOM</v>
          </cell>
          <cell r="G583" t="str">
            <v>0500108</v>
          </cell>
          <cell r="H583">
            <v>2</v>
          </cell>
          <cell r="I583">
            <v>29.905000000000001</v>
          </cell>
          <cell r="J583">
            <v>59.81</v>
          </cell>
          <cell r="K583" t="str">
            <v>Norma NFN-0015</v>
          </cell>
          <cell r="L583" t="str">
            <v>Norma NFN-0015</v>
          </cell>
          <cell r="M583" t="str">
            <v>Norma NFN-0015</v>
          </cell>
          <cell r="N583" t="str">
            <v>Porto Tubarão</v>
          </cell>
          <cell r="O583"/>
          <cell r="P583" t="str">
            <v>31180000</v>
          </cell>
          <cell r="Q583" t="str">
            <v>Juntas e vedações</v>
          </cell>
          <cell r="R583">
            <v>29.905000000000001</v>
          </cell>
          <cell r="S583" t="str">
            <v>0201046071</v>
          </cell>
        </row>
        <row r="584">
          <cell r="B584">
            <v>15275016</v>
          </cell>
          <cell r="C584" t="str">
            <v>MRO1</v>
          </cell>
          <cell r="D584" t="str">
            <v>LUVA 0900001019 MIDES</v>
          </cell>
          <cell r="E584" t="str">
            <v>PC</v>
          </cell>
          <cell r="F584" t="str">
            <v>MIDES</v>
          </cell>
          <cell r="G584" t="str">
            <v>0900001019</v>
          </cell>
          <cell r="H584">
            <v>10</v>
          </cell>
          <cell r="I584">
            <v>5.9539999999999997</v>
          </cell>
          <cell r="J584">
            <v>59.54</v>
          </cell>
          <cell r="K584" t="str">
            <v>Norma NFN-0015</v>
          </cell>
          <cell r="L584" t="str">
            <v>Norma NFN-0015</v>
          </cell>
          <cell r="M584" t="str">
            <v>Norma NFN-0015</v>
          </cell>
          <cell r="N584" t="str">
            <v>Porto Tubarão</v>
          </cell>
          <cell r="O584"/>
          <cell r="P584" t="str">
            <v>27130000</v>
          </cell>
          <cell r="Q584" t="str">
            <v>Maquinário e equipamentos pneumáticos</v>
          </cell>
          <cell r="R584">
            <v>5.9539999999999997</v>
          </cell>
          <cell r="S584" t="str">
            <v>0201116041</v>
          </cell>
        </row>
        <row r="585">
          <cell r="B585">
            <v>15322630</v>
          </cell>
          <cell r="C585" t="str">
            <v>MRO1</v>
          </cell>
          <cell r="D585" t="str">
            <v>ENGRENAGEM COMPONE;081B4FH408C2 BARDELLA</v>
          </cell>
          <cell r="E585" t="str">
            <v>PC</v>
          </cell>
          <cell r="F585" t="str">
            <v>BARDELLA</v>
          </cell>
          <cell r="G585" t="str">
            <v>081B4FH408C2</v>
          </cell>
          <cell r="H585">
            <v>2</v>
          </cell>
          <cell r="I585">
            <v>29.664999999999999</v>
          </cell>
          <cell r="J585">
            <v>59.33</v>
          </cell>
          <cell r="K585" t="str">
            <v>Norma NFN-0015</v>
          </cell>
          <cell r="L585" t="str">
            <v>Norma NFN-0015</v>
          </cell>
          <cell r="M585" t="str">
            <v>Norma NFN-0015</v>
          </cell>
          <cell r="N585" t="str">
            <v>Porto Tubarão</v>
          </cell>
          <cell r="O585"/>
          <cell r="P585" t="str">
            <v>26111524</v>
          </cell>
          <cell r="Q585" t="str">
            <v>Unidades de engrenagem</v>
          </cell>
          <cell r="R585">
            <v>29.664999999999999</v>
          </cell>
          <cell r="S585" t="str">
            <v>0701113021</v>
          </cell>
        </row>
        <row r="586">
          <cell r="B586">
            <v>15249315</v>
          </cell>
          <cell r="C586" t="str">
            <v>MRO1</v>
          </cell>
          <cell r="D586" t="str">
            <v>PERFIL P/DISJUNTOR;TIPO. ;PR3Z2 ENTRELEC</v>
          </cell>
          <cell r="E586" t="str">
            <v>PC</v>
          </cell>
          <cell r="F586" t="str">
            <v>ENTRELEC</v>
          </cell>
          <cell r="G586" t="str">
            <v>PR3Z2</v>
          </cell>
          <cell r="H586">
            <v>1</v>
          </cell>
          <cell r="I586">
            <v>58.99</v>
          </cell>
          <cell r="J586">
            <v>58.99</v>
          </cell>
          <cell r="K586" t="str">
            <v>Norma NFN-0015</v>
          </cell>
          <cell r="L586" t="str">
            <v>Norma NFN-0015</v>
          </cell>
          <cell r="M586" t="str">
            <v>Norma NFN-0015</v>
          </cell>
          <cell r="N586" t="str">
            <v>Porto Tubarão</v>
          </cell>
          <cell r="O586"/>
          <cell r="P586" t="str">
            <v>30102300</v>
          </cell>
          <cell r="Q586" t="str">
            <v>Perfis</v>
          </cell>
          <cell r="R586">
            <v>58.99</v>
          </cell>
          <cell r="S586" t="str">
            <v>0201028151</v>
          </cell>
        </row>
        <row r="587">
          <cell r="B587">
            <v>15227034</v>
          </cell>
          <cell r="C587" t="str">
            <v>MRO1</v>
          </cell>
          <cell r="D587" t="str">
            <v>RELE TEMPO PE 110VCA 0-6MIN COEL</v>
          </cell>
          <cell r="E587" t="str">
            <v>PC</v>
          </cell>
          <cell r="F587" t="str">
            <v>COEL</v>
          </cell>
          <cell r="G587" t="str">
            <v>PE 110VCA 0-6MIN</v>
          </cell>
          <cell r="H587">
            <v>1</v>
          </cell>
          <cell r="I587">
            <v>57.83</v>
          </cell>
          <cell r="J587">
            <v>57.83</v>
          </cell>
          <cell r="K587" t="str">
            <v>Norma NFN-0015</v>
          </cell>
          <cell r="L587" t="str">
            <v>Norma NFN-0015</v>
          </cell>
          <cell r="M587" t="str">
            <v>Norma NFN-0015</v>
          </cell>
          <cell r="N587" t="str">
            <v>Porto Tubarão</v>
          </cell>
          <cell r="O587"/>
          <cell r="P587" t="str">
            <v>39122325</v>
          </cell>
          <cell r="Q587" t="str">
            <v>Relé de aplicação geral</v>
          </cell>
          <cell r="R587">
            <v>57.83</v>
          </cell>
          <cell r="S587" t="str">
            <v>0201092021</v>
          </cell>
        </row>
        <row r="588">
          <cell r="B588">
            <v>15454530</v>
          </cell>
          <cell r="C588" t="str">
            <v>MRO1</v>
          </cell>
          <cell r="D588" t="str">
            <v>CONDULETE; UTILIZACAO:;BLWF/X3 NE BLINDA</v>
          </cell>
          <cell r="E588" t="str">
            <v>PC</v>
          </cell>
          <cell r="F588" t="str">
            <v>BLINDA</v>
          </cell>
          <cell r="G588" t="str">
            <v>BLWF/X3 NE</v>
          </cell>
          <cell r="H588">
            <v>10</v>
          </cell>
          <cell r="I588">
            <v>5.6130000000000004</v>
          </cell>
          <cell r="J588">
            <v>56.13</v>
          </cell>
          <cell r="K588" t="str">
            <v>Norma NFN-0015</v>
          </cell>
          <cell r="L588" t="str">
            <v>Norma NFN-0015</v>
          </cell>
          <cell r="M588" t="str">
            <v>Norma NFN-0015</v>
          </cell>
          <cell r="N588" t="str">
            <v>Porto Tubarão</v>
          </cell>
          <cell r="O588"/>
          <cell r="P588" t="str">
            <v>39121732A</v>
          </cell>
          <cell r="Q588" t="str">
            <v>Material elétrico</v>
          </cell>
          <cell r="R588">
            <v>5.6130000000000004</v>
          </cell>
          <cell r="S588" t="str">
            <v>0201099061</v>
          </cell>
        </row>
        <row r="589">
          <cell r="B589">
            <v>15319549</v>
          </cell>
          <cell r="C589" t="str">
            <v>MRO1</v>
          </cell>
          <cell r="D589" t="str">
            <v>LUMINARIA LI136/440W PETERCO</v>
          </cell>
          <cell r="E589" t="str">
            <v>PC</v>
          </cell>
          <cell r="F589" t="str">
            <v>PETERCO; PETERCO</v>
          </cell>
          <cell r="G589" t="str">
            <v>T136/440; LI136/440W</v>
          </cell>
          <cell r="H589">
            <v>1</v>
          </cell>
          <cell r="I589">
            <v>56</v>
          </cell>
          <cell r="J589">
            <v>56</v>
          </cell>
          <cell r="K589" t="str">
            <v>Norma NFN-0015</v>
          </cell>
          <cell r="L589" t="str">
            <v>Norma NFN-0015</v>
          </cell>
          <cell r="M589" t="str">
            <v>Norma NFN-0015</v>
          </cell>
          <cell r="N589" t="str">
            <v>Porto Tubarão</v>
          </cell>
          <cell r="O589"/>
          <cell r="P589" t="str">
            <v>39111609</v>
          </cell>
          <cell r="Q589" t="str">
            <v>Poste ou pedestal e ferragens de iluminação</v>
          </cell>
          <cell r="R589">
            <v>56</v>
          </cell>
          <cell r="S589" t="str">
            <v>0703039031</v>
          </cell>
        </row>
        <row r="590">
          <cell r="B590">
            <v>15327569</v>
          </cell>
          <cell r="C590" t="str">
            <v>MRO1</v>
          </cell>
          <cell r="D590" t="str">
            <v>SUPORTE; TIPO: L; SUBAPLICACAO: ROLO RET</v>
          </cell>
          <cell r="E590" t="str">
            <v>PC</v>
          </cell>
          <cell r="F590" t="str">
            <v/>
          </cell>
          <cell r="G590" t="str">
            <v/>
          </cell>
          <cell r="H590">
            <v>2</v>
          </cell>
          <cell r="I590">
            <v>28</v>
          </cell>
          <cell r="J590">
            <v>56</v>
          </cell>
          <cell r="K590" t="str">
            <v>Norma NFN-0015</v>
          </cell>
          <cell r="L590" t="str">
            <v>Norma NFN-0015</v>
          </cell>
          <cell r="M590" t="str">
            <v>Norma NFN-0015</v>
          </cell>
          <cell r="N590" t="str">
            <v>Porto Tubarão</v>
          </cell>
          <cell r="O590"/>
          <cell r="P590" t="str">
            <v>31162400</v>
          </cell>
          <cell r="Q590" t="str">
            <v>Fixadores diversos</v>
          </cell>
          <cell r="R590">
            <v>28</v>
          </cell>
          <cell r="S590" t="str">
            <v>0703001021</v>
          </cell>
        </row>
        <row r="591">
          <cell r="B591">
            <v>15505028</v>
          </cell>
          <cell r="C591" t="str">
            <v>MRO1</v>
          </cell>
          <cell r="D591" t="str">
            <v>ADAPTADOR TUBO/MACHO UMC 8X1/4NPT ERMETO</v>
          </cell>
          <cell r="E591" t="str">
            <v>PC</v>
          </cell>
          <cell r="F591" t="str">
            <v>ERMETO</v>
          </cell>
          <cell r="G591" t="str">
            <v>UMC 8X1/4NPT</v>
          </cell>
          <cell r="H591">
            <v>28</v>
          </cell>
          <cell r="I591">
            <v>2</v>
          </cell>
          <cell r="J591">
            <v>56</v>
          </cell>
          <cell r="K591" t="str">
            <v>Norma NFN-0015</v>
          </cell>
          <cell r="L591" t="str">
            <v>Norma NFN-0015</v>
          </cell>
          <cell r="M591" t="str">
            <v>Norma NFN-0015</v>
          </cell>
          <cell r="N591" t="str">
            <v>Porto Tubarão</v>
          </cell>
          <cell r="O591"/>
          <cell r="P591" t="str">
            <v>40142300</v>
          </cell>
          <cell r="Q591" t="str">
            <v>Conexões de tubos</v>
          </cell>
          <cell r="R591">
            <v>2</v>
          </cell>
          <cell r="S591" t="str">
            <v>0201002091</v>
          </cell>
        </row>
        <row r="592">
          <cell r="B592">
            <v>15393445</v>
          </cell>
          <cell r="C592" t="str">
            <v>MRO1</v>
          </cell>
          <cell r="D592" t="str">
            <v>ROLAMENTO ESF 1213 K SKF</v>
          </cell>
          <cell r="E592" t="str">
            <v>PC</v>
          </cell>
          <cell r="F592" t="str">
            <v>TIMKEN; SKF; NTN</v>
          </cell>
          <cell r="G592"/>
          <cell r="H592">
            <v>1</v>
          </cell>
          <cell r="I592">
            <v>55.84</v>
          </cell>
          <cell r="J592">
            <v>55.84</v>
          </cell>
          <cell r="K592" t="str">
            <v>Norma NFN-0015</v>
          </cell>
          <cell r="L592" t="str">
            <v>Norma NFN-0015</v>
          </cell>
          <cell r="M592" t="str">
            <v>Norma NFN-0015</v>
          </cell>
          <cell r="N592" t="str">
            <v>Porto Tubarão</v>
          </cell>
          <cell r="O592"/>
          <cell r="P592" t="str">
            <v>31171500</v>
          </cell>
          <cell r="Q592" t="str">
            <v>Rolamentos</v>
          </cell>
          <cell r="R592">
            <v>55.84</v>
          </cell>
          <cell r="S592" t="str">
            <v>0202123071</v>
          </cell>
        </row>
        <row r="593">
          <cell r="B593">
            <v>15214574</v>
          </cell>
          <cell r="C593" t="str">
            <v>MRO1</v>
          </cell>
          <cell r="D593" t="str">
            <v>RELE TRIP SOBRECARG BIMETALICO; FAIXA RE</v>
          </cell>
          <cell r="E593" t="str">
            <v>PC</v>
          </cell>
          <cell r="F593" t="str">
            <v>P&amp;H; SCHNEIDER</v>
          </cell>
          <cell r="G593" t="str">
            <v>58000006006; LR1-D09307</v>
          </cell>
          <cell r="H593">
            <v>1</v>
          </cell>
          <cell r="I593">
            <v>54.72</v>
          </cell>
          <cell r="J593">
            <v>54.72</v>
          </cell>
          <cell r="K593" t="str">
            <v>Norma NFN-0015</v>
          </cell>
          <cell r="L593" t="str">
            <v>Norma NFN-0015</v>
          </cell>
          <cell r="M593" t="str">
            <v>Norma NFN-0015</v>
          </cell>
          <cell r="N593" t="str">
            <v>Porto Tubarão</v>
          </cell>
          <cell r="O593"/>
          <cell r="P593" t="str">
            <v>39122325</v>
          </cell>
          <cell r="Q593" t="str">
            <v>Relé de aplicação geral</v>
          </cell>
          <cell r="R593">
            <v>54.72</v>
          </cell>
          <cell r="S593" t="str">
            <v>0201018071</v>
          </cell>
        </row>
        <row r="594">
          <cell r="B594">
            <v>15482224</v>
          </cell>
          <cell r="C594" t="str">
            <v>MRO1</v>
          </cell>
          <cell r="D594" t="str">
            <v>RETENTOR NBR 165,1MM 193,68MM</v>
          </cell>
          <cell r="E594" t="str">
            <v>PC</v>
          </cell>
          <cell r="F594" t="str">
            <v/>
          </cell>
          <cell r="G594" t="str">
            <v/>
          </cell>
          <cell r="H594">
            <v>1</v>
          </cell>
          <cell r="I594">
            <v>54.33</v>
          </cell>
          <cell r="J594">
            <v>54.33</v>
          </cell>
          <cell r="K594" t="str">
            <v>Norma NFN-0015</v>
          </cell>
          <cell r="L594" t="str">
            <v>Norma NFN-0015</v>
          </cell>
          <cell r="M594" t="str">
            <v>Norma NFN-0015</v>
          </cell>
          <cell r="N594" t="str">
            <v>Porto Tubarão</v>
          </cell>
          <cell r="O594"/>
          <cell r="P594" t="str">
            <v>31180000</v>
          </cell>
          <cell r="Q594" t="str">
            <v>Juntas e vedações</v>
          </cell>
          <cell r="R594">
            <v>54.33</v>
          </cell>
          <cell r="S594" t="str">
            <v>0201042071</v>
          </cell>
        </row>
        <row r="595">
          <cell r="B595">
            <v>15513583</v>
          </cell>
          <cell r="C595" t="str">
            <v>MRO1</v>
          </cell>
          <cell r="D595" t="str">
            <v>ELO FUSIVEL K 3A 13,8KV REMOVIVEL</v>
          </cell>
          <cell r="E595" t="str">
            <v>PC</v>
          </cell>
          <cell r="F595" t="str">
            <v>DELMAR; HITACHI; DELMAR</v>
          </cell>
          <cell r="G595" t="str">
            <v>ELO FUS H BOTAO 3A 500MM; FL3H3; DM R 3 K 23</v>
          </cell>
          <cell r="H595">
            <v>9</v>
          </cell>
          <cell r="I595">
            <v>6</v>
          </cell>
          <cell r="J595">
            <v>54</v>
          </cell>
          <cell r="K595" t="str">
            <v>Norma NFN-0015</v>
          </cell>
          <cell r="L595" t="str">
            <v>Norma NFN-0015</v>
          </cell>
          <cell r="M595" t="str">
            <v>Norma NFN-0015</v>
          </cell>
          <cell r="N595" t="str">
            <v>Porto Tubarão</v>
          </cell>
          <cell r="O595"/>
          <cell r="P595" t="str">
            <v>39121732A</v>
          </cell>
          <cell r="Q595" t="str">
            <v>Material elétrico</v>
          </cell>
          <cell r="R595">
            <v>6</v>
          </cell>
          <cell r="S595" t="str">
            <v>0202117091</v>
          </cell>
        </row>
        <row r="596">
          <cell r="B596">
            <v>15494817</v>
          </cell>
          <cell r="C596" t="str">
            <v>MRO1</v>
          </cell>
          <cell r="D596" t="str">
            <v>PORCA COMPONENTE; APLICACAO: ACOPLAMENTO</v>
          </cell>
          <cell r="E596" t="str">
            <v>PC</v>
          </cell>
          <cell r="F596" t="str">
            <v>FLUIDRIVE</v>
          </cell>
          <cell r="G596" t="str">
            <v>TP1291-40 36SCR5</v>
          </cell>
          <cell r="H596">
            <v>4</v>
          </cell>
          <cell r="I596">
            <v>13.38</v>
          </cell>
          <cell r="J596">
            <v>53.52</v>
          </cell>
          <cell r="K596" t="str">
            <v>Norma NFN-0015</v>
          </cell>
          <cell r="L596" t="str">
            <v>Norma NFN-0015</v>
          </cell>
          <cell r="M596" t="str">
            <v>Norma NFN-0015</v>
          </cell>
          <cell r="N596" t="str">
            <v>Porto Tubarão</v>
          </cell>
          <cell r="O596"/>
          <cell r="P596" t="str">
            <v>31161627</v>
          </cell>
          <cell r="Q596" t="str">
            <v>Conjunto de parafusos</v>
          </cell>
          <cell r="R596">
            <v>13.38</v>
          </cell>
          <cell r="S596" t="str">
            <v>0202057041</v>
          </cell>
        </row>
        <row r="597">
          <cell r="B597">
            <v>15373411</v>
          </cell>
          <cell r="C597" t="str">
            <v>MRO1</v>
          </cell>
          <cell r="D597" t="str">
            <v>RETENTOR NBR 48MM 72MM</v>
          </cell>
          <cell r="E597" t="str">
            <v>PC</v>
          </cell>
          <cell r="F597" t="str">
            <v>VEDABRAS</v>
          </cell>
          <cell r="G597" t="str">
            <v>31308R2</v>
          </cell>
          <cell r="H597">
            <v>2</v>
          </cell>
          <cell r="I597">
            <v>26.335000000000001</v>
          </cell>
          <cell r="J597">
            <v>52.67</v>
          </cell>
          <cell r="K597" t="str">
            <v>Norma NFN-0015</v>
          </cell>
          <cell r="L597" t="str">
            <v>Norma NFN-0015</v>
          </cell>
          <cell r="M597" t="str">
            <v>Norma NFN-0015</v>
          </cell>
          <cell r="N597" t="str">
            <v>Porto Tubarão</v>
          </cell>
          <cell r="O597"/>
          <cell r="P597" t="str">
            <v>31180000</v>
          </cell>
          <cell r="Q597" t="str">
            <v>Juntas e vedações</v>
          </cell>
          <cell r="R597">
            <v>26.335000000000001</v>
          </cell>
          <cell r="S597" t="str">
            <v>0201095011</v>
          </cell>
        </row>
        <row r="598">
          <cell r="B598">
            <v>15344199</v>
          </cell>
          <cell r="C598" t="str">
            <v>MRO1</v>
          </cell>
          <cell r="D598" t="str">
            <v>PORCA</v>
          </cell>
          <cell r="E598" t="str">
            <v>PC</v>
          </cell>
          <cell r="F598" t="str">
            <v>ATLASCOPCO</v>
          </cell>
          <cell r="G598" t="str">
            <v>0623720300</v>
          </cell>
          <cell r="H598">
            <v>4</v>
          </cell>
          <cell r="I598">
            <v>13.067500000000001</v>
          </cell>
          <cell r="J598">
            <v>52.27</v>
          </cell>
          <cell r="K598" t="str">
            <v>Norma NFN-0015</v>
          </cell>
          <cell r="L598" t="str">
            <v>Norma NFN-0015</v>
          </cell>
          <cell r="M598" t="str">
            <v>Norma NFN-0015</v>
          </cell>
          <cell r="N598" t="str">
            <v>Porto Tubarão</v>
          </cell>
          <cell r="O598"/>
          <cell r="P598" t="str">
            <v>31161627</v>
          </cell>
          <cell r="Q598" t="str">
            <v>Conjunto de parafusos</v>
          </cell>
          <cell r="R598">
            <v>13.067500000000001</v>
          </cell>
          <cell r="S598" t="str">
            <v>0202049041</v>
          </cell>
        </row>
        <row r="599">
          <cell r="B599">
            <v>15384791</v>
          </cell>
          <cell r="C599" t="str">
            <v>MRO1</v>
          </cell>
          <cell r="D599" t="str">
            <v>CHAVE BOIA CAI;220-A2 LAVRITA ENGENHARIA</v>
          </cell>
          <cell r="E599" t="str">
            <v>PC</v>
          </cell>
          <cell r="F599" t="str">
            <v>LAVRITA ENGE; TAURUS REPR.</v>
          </cell>
          <cell r="G599" t="str">
            <v>220-A2; 192</v>
          </cell>
          <cell r="H599">
            <v>2</v>
          </cell>
          <cell r="I599">
            <v>25.545000000000002</v>
          </cell>
          <cell r="J599">
            <v>51.09</v>
          </cell>
          <cell r="K599" t="str">
            <v>Norma NFN-0015</v>
          </cell>
          <cell r="L599" t="str">
            <v>Norma NFN-0015</v>
          </cell>
          <cell r="M599" t="str">
            <v>Norma NFN-0015</v>
          </cell>
          <cell r="N599" t="str">
            <v>Porto Tubarão</v>
          </cell>
          <cell r="O599"/>
          <cell r="P599" t="str">
            <v>41111900</v>
          </cell>
          <cell r="Q599" t="str">
            <v>Instrumentos de indicação e registro</v>
          </cell>
          <cell r="R599">
            <v>25.545000000000002</v>
          </cell>
          <cell r="S599" t="str">
            <v>0201010041</v>
          </cell>
        </row>
        <row r="600">
          <cell r="B600">
            <v>15349927</v>
          </cell>
          <cell r="C600" t="str">
            <v>MRO1</v>
          </cell>
          <cell r="D600" t="str">
            <v>ROLAMENTO COMPONENTE; AP;01900137 SCHULZ</v>
          </cell>
          <cell r="E600" t="str">
            <v>PC</v>
          </cell>
          <cell r="F600" t="str">
            <v>SCHULZ</v>
          </cell>
          <cell r="G600" t="str">
            <v>01900137</v>
          </cell>
          <cell r="H600">
            <v>1</v>
          </cell>
          <cell r="I600">
            <v>50.92</v>
          </cell>
          <cell r="J600">
            <v>50.92</v>
          </cell>
          <cell r="K600" t="str">
            <v>Norma NFN-0015</v>
          </cell>
          <cell r="L600" t="str">
            <v>Norma NFN-0015</v>
          </cell>
          <cell r="M600" t="str">
            <v>Norma NFN-0015</v>
          </cell>
          <cell r="N600" t="str">
            <v>Porto Tubarão</v>
          </cell>
          <cell r="O600"/>
          <cell r="P600" t="str">
            <v>31171500</v>
          </cell>
          <cell r="Q600" t="str">
            <v>Rolamentos</v>
          </cell>
          <cell r="R600">
            <v>50.92</v>
          </cell>
          <cell r="S600" t="str">
            <v>0202121071</v>
          </cell>
        </row>
        <row r="601">
          <cell r="B601">
            <v>15488278</v>
          </cell>
          <cell r="C601" t="str">
            <v>MRO1</v>
          </cell>
          <cell r="D601" t="str">
            <v>GUARNICAO 8F GUARNICAO FALK</v>
          </cell>
          <cell r="E601" t="str">
            <v>PC</v>
          </cell>
          <cell r="F601" t="str">
            <v>FALK</v>
          </cell>
          <cell r="G601" t="str">
            <v>8F GUARNICAO</v>
          </cell>
          <cell r="H601">
            <v>3</v>
          </cell>
          <cell r="I601">
            <v>16.93</v>
          </cell>
          <cell r="J601">
            <v>50.79</v>
          </cell>
          <cell r="K601" t="str">
            <v>Norma NFN-0015</v>
          </cell>
          <cell r="L601" t="str">
            <v>Norma NFN-0015</v>
          </cell>
          <cell r="M601" t="str">
            <v>Norma NFN-0015</v>
          </cell>
          <cell r="N601" t="str">
            <v>Porto Tubarão</v>
          </cell>
          <cell r="O601"/>
          <cell r="P601" t="str">
            <v>31180000</v>
          </cell>
          <cell r="Q601" t="str">
            <v>Juntas e vedações</v>
          </cell>
          <cell r="R601">
            <v>16.93</v>
          </cell>
          <cell r="S601" t="str">
            <v>0201022111</v>
          </cell>
        </row>
        <row r="602">
          <cell r="B602">
            <v>15418090</v>
          </cell>
          <cell r="C602" t="str">
            <v>MRO1</v>
          </cell>
          <cell r="D602" t="str">
            <v>MOLA DESENHO-DN32010028 SUPOT</v>
          </cell>
          <cell r="E602" t="str">
            <v>PC</v>
          </cell>
          <cell r="F602" t="str">
            <v/>
          </cell>
          <cell r="G602" t="str">
            <v/>
          </cell>
          <cell r="H602">
            <v>6</v>
          </cell>
          <cell r="I602">
            <v>8.3699999999999992</v>
          </cell>
          <cell r="J602">
            <v>50.22</v>
          </cell>
          <cell r="K602" t="str">
            <v>Norma NFN-0015</v>
          </cell>
          <cell r="L602" t="str">
            <v>Norma NFN-0015</v>
          </cell>
          <cell r="M602" t="str">
            <v>Norma NFN-0015</v>
          </cell>
          <cell r="N602" t="str">
            <v>Porto Tubarão</v>
          </cell>
          <cell r="O602"/>
          <cell r="P602" t="str">
            <v>31161900</v>
          </cell>
          <cell r="Q602" t="str">
            <v>Molas</v>
          </cell>
          <cell r="R602">
            <v>8.3699999999999992</v>
          </cell>
          <cell r="S602" t="str">
            <v>0202113131</v>
          </cell>
        </row>
        <row r="603">
          <cell r="B603">
            <v>15263204</v>
          </cell>
          <cell r="C603" t="str">
            <v>MRO1</v>
          </cell>
          <cell r="D603" t="str">
            <v>TERMINAL COMPONENTE; ;477700514 LIEBHERR</v>
          </cell>
          <cell r="E603" t="str">
            <v>PC</v>
          </cell>
          <cell r="F603" t="str">
            <v>LIEBHERR</v>
          </cell>
          <cell r="G603" t="str">
            <v>477700514</v>
          </cell>
          <cell r="H603">
            <v>8</v>
          </cell>
          <cell r="I603">
            <v>6.2162499999999996</v>
          </cell>
          <cell r="J603">
            <v>49.73</v>
          </cell>
          <cell r="K603" t="str">
            <v>Norma NFN-0015</v>
          </cell>
          <cell r="L603" t="str">
            <v>Norma NFN-0015</v>
          </cell>
          <cell r="M603" t="str">
            <v>Norma NFN-0015</v>
          </cell>
          <cell r="N603" t="str">
            <v>Porto Tubarão</v>
          </cell>
          <cell r="O603"/>
          <cell r="P603" t="str">
            <v>24101664A</v>
          </cell>
          <cell r="Q603" t="str">
            <v>Peças acessórios equipamentos carregamento elevação</v>
          </cell>
          <cell r="R603">
            <v>6.2162499999999996</v>
          </cell>
          <cell r="S603" t="str">
            <v>0201008041</v>
          </cell>
        </row>
        <row r="604">
          <cell r="B604">
            <v>15328321</v>
          </cell>
          <cell r="C604" t="str">
            <v>MRO1</v>
          </cell>
          <cell r="D604" t="str">
            <v>RETENTOR NBR 228,6MM 254MM</v>
          </cell>
          <cell r="E604" t="str">
            <v>PC</v>
          </cell>
          <cell r="F604" t="str">
            <v>DICETTI</v>
          </cell>
          <cell r="G604" t="str">
            <v>1014857-4</v>
          </cell>
          <cell r="H604">
            <v>1</v>
          </cell>
          <cell r="I604">
            <v>49.6</v>
          </cell>
          <cell r="J604">
            <v>49.6</v>
          </cell>
          <cell r="K604" t="str">
            <v>Norma NFN-0015</v>
          </cell>
          <cell r="L604" t="str">
            <v>Norma NFN-0015</v>
          </cell>
          <cell r="M604" t="str">
            <v>Norma NFN-0015</v>
          </cell>
          <cell r="N604" t="str">
            <v>Porto Tubarão</v>
          </cell>
          <cell r="O604"/>
          <cell r="P604" t="str">
            <v>31180000</v>
          </cell>
          <cell r="Q604" t="str">
            <v>Juntas e vedações</v>
          </cell>
          <cell r="R604">
            <v>49.6</v>
          </cell>
          <cell r="S604" t="str">
            <v>0201018141</v>
          </cell>
        </row>
        <row r="605">
          <cell r="B605">
            <v>15227371</v>
          </cell>
          <cell r="C605" t="str">
            <v>MRO1</v>
          </cell>
          <cell r="D605" t="str">
            <v>BLOCO CONTATO AUX INSTANTANEO; CONF CONT</v>
          </cell>
          <cell r="E605" t="str">
            <v>PC</v>
          </cell>
          <cell r="F605" t="str">
            <v>SCHNEIDER</v>
          </cell>
          <cell r="G605" t="str">
            <v>LA1 F221</v>
          </cell>
          <cell r="H605">
            <v>10</v>
          </cell>
          <cell r="I605">
            <v>4.8979999999999997</v>
          </cell>
          <cell r="J605">
            <v>48.98</v>
          </cell>
          <cell r="K605" t="str">
            <v>Norma NFN-0015</v>
          </cell>
          <cell r="L605" t="str">
            <v>Norma NFN-0015</v>
          </cell>
          <cell r="M605" t="str">
            <v>Norma NFN-0015</v>
          </cell>
          <cell r="N605" t="str">
            <v>Porto Tubarão</v>
          </cell>
          <cell r="O605"/>
          <cell r="P605" t="str">
            <v>39121732A</v>
          </cell>
          <cell r="Q605" t="str">
            <v>Material elétrico</v>
          </cell>
          <cell r="R605">
            <v>4.8979999999999997</v>
          </cell>
          <cell r="S605" t="str">
            <v>0201042131</v>
          </cell>
        </row>
        <row r="606">
          <cell r="B606">
            <v>15513239</v>
          </cell>
          <cell r="C606" t="str">
            <v>MRO1</v>
          </cell>
          <cell r="D606" t="str">
            <v>FUSIVEL LIMITADO;FPJ4Y35A TOSHIBA BRASIL</v>
          </cell>
          <cell r="E606" t="str">
            <v>PC</v>
          </cell>
          <cell r="F606" t="str">
            <v>TOSHIBA; TOSHIBA; TOSHIBA</v>
          </cell>
          <cell r="G606" t="str">
            <v>FPJ4Y35A; FPY4Y351A; FPJ14Y</v>
          </cell>
          <cell r="H606">
            <v>70</v>
          </cell>
          <cell r="I606">
            <v>0.69371428571428573</v>
          </cell>
          <cell r="J606">
            <v>48.56</v>
          </cell>
          <cell r="K606" t="str">
            <v>Norma NFN-0015</v>
          </cell>
          <cell r="L606" t="str">
            <v>Norma NFN-0015</v>
          </cell>
          <cell r="M606" t="str">
            <v>Norma NFN-0015</v>
          </cell>
          <cell r="N606" t="str">
            <v>Porto Tubarão</v>
          </cell>
          <cell r="O606"/>
          <cell r="P606" t="str">
            <v>39121732A</v>
          </cell>
          <cell r="Q606" t="str">
            <v>Material elétrico</v>
          </cell>
          <cell r="R606">
            <v>0.69371428571428573</v>
          </cell>
          <cell r="S606" t="str">
            <v>0201078031</v>
          </cell>
        </row>
        <row r="607">
          <cell r="B607">
            <v>15517205</v>
          </cell>
          <cell r="C607" t="str">
            <v>MRO1</v>
          </cell>
          <cell r="D607" t="str">
            <v>DISJUNTOR 15A 3KA BIPOLAR</v>
          </cell>
          <cell r="E607" t="str">
            <v>PC</v>
          </cell>
          <cell r="F607" t="str">
            <v>GE</v>
          </cell>
          <cell r="G607" t="str">
            <v>TQC2415</v>
          </cell>
          <cell r="H607">
            <v>1</v>
          </cell>
          <cell r="I607">
            <v>48.524999999999999</v>
          </cell>
          <cell r="J607">
            <v>48.524999999999999</v>
          </cell>
          <cell r="K607" t="str">
            <v>Norma NFN-0015</v>
          </cell>
          <cell r="L607" t="str">
            <v>Norma NFN-0015</v>
          </cell>
          <cell r="M607" t="str">
            <v>Norma NFN-0015</v>
          </cell>
          <cell r="N607" t="str">
            <v>Porto Tubarão</v>
          </cell>
          <cell r="O607"/>
          <cell r="P607" t="str">
            <v>39121601</v>
          </cell>
          <cell r="Q607" t="str">
            <v>Disjuntores</v>
          </cell>
          <cell r="R607">
            <v>48.524999999999999</v>
          </cell>
          <cell r="S607" t="str">
            <v>0201008091</v>
          </cell>
        </row>
        <row r="608">
          <cell r="B608">
            <v>15242082</v>
          </cell>
          <cell r="C608" t="str">
            <v>MRO1</v>
          </cell>
          <cell r="D608" t="str">
            <v>ESCOVA CARVAO ELETROGRAFITE 140MM</v>
          </cell>
          <cell r="E608" t="str">
            <v>PC</v>
          </cell>
          <cell r="F608" t="str">
            <v>CARBONO LORE; SCHUNK; SEECIL-RINGS</v>
          </cell>
          <cell r="G608" t="str">
            <v>EG34D-12,70X44,40X56MM; E43-12,70X44,40X56MM; RE54-12,70X44,40X56MM</v>
          </cell>
          <cell r="H608">
            <v>12</v>
          </cell>
          <cell r="I608">
            <v>4.0308333333333328</v>
          </cell>
          <cell r="J608">
            <v>48.36999999999999</v>
          </cell>
          <cell r="K608" t="str">
            <v>Norma NFN-0015</v>
          </cell>
          <cell r="L608" t="str">
            <v>Norma NFN-0015</v>
          </cell>
          <cell r="M608" t="str">
            <v>Norma NFN-0015</v>
          </cell>
          <cell r="N608" t="str">
            <v>Porto Tubarão</v>
          </cell>
          <cell r="O608"/>
          <cell r="P608" t="str">
            <v>26101700</v>
          </cell>
          <cell r="Q608" t="str">
            <v>Componentes e acessórios de motores</v>
          </cell>
          <cell r="R608">
            <v>4.0308333333333328</v>
          </cell>
          <cell r="S608" t="str">
            <v>0202105091</v>
          </cell>
        </row>
        <row r="609">
          <cell r="B609">
            <v>15209717</v>
          </cell>
          <cell r="C609" t="str">
            <v>MRO1</v>
          </cell>
          <cell r="D609" t="str">
            <v>ANEL COMPONEN;810E-55-10014/ 40 NIBRASCO</v>
          </cell>
          <cell r="E609" t="str">
            <v>PC</v>
          </cell>
          <cell r="F609" t="str">
            <v>POHLIG HECKE; NIBRASCO; KMB</v>
          </cell>
          <cell r="G609" t="str">
            <v>DX5082074940; 810E-55-10014/ 40; .</v>
          </cell>
          <cell r="H609">
            <v>1</v>
          </cell>
          <cell r="I609">
            <v>48.28</v>
          </cell>
          <cell r="J609">
            <v>48.28</v>
          </cell>
          <cell r="K609" t="str">
            <v>Norma NFN-0015</v>
          </cell>
          <cell r="L609" t="str">
            <v>Norma NFN-0015</v>
          </cell>
          <cell r="M609" t="str">
            <v>Norma NFN-0015</v>
          </cell>
          <cell r="N609" t="str">
            <v>Porto Tubarão</v>
          </cell>
          <cell r="O609"/>
          <cell r="P609" t="str">
            <v>31162400</v>
          </cell>
          <cell r="Q609" t="str">
            <v>Fixadores diversos</v>
          </cell>
          <cell r="R609">
            <v>48.28</v>
          </cell>
          <cell r="S609" t="str">
            <v>0703005021</v>
          </cell>
        </row>
        <row r="610">
          <cell r="B610">
            <v>15511036</v>
          </cell>
          <cell r="C610" t="str">
            <v>MRO1</v>
          </cell>
          <cell r="D610" t="str">
            <v>ESCOVA CARVAO METALGRAFITE</v>
          </cell>
          <cell r="E610" t="str">
            <v>PC</v>
          </cell>
          <cell r="F610" t="str">
            <v>CARBONO LORE; SEECIL-RINGS; MOLINOX</v>
          </cell>
          <cell r="G610" t="str">
            <v>OMC 25X40X45MM; RC-95; MG90</v>
          </cell>
          <cell r="H610">
            <v>1</v>
          </cell>
          <cell r="I610">
            <v>46.81</v>
          </cell>
          <cell r="J610">
            <v>46.81</v>
          </cell>
          <cell r="K610" t="str">
            <v>Norma NFN-0015</v>
          </cell>
          <cell r="L610" t="str">
            <v>Norma NFN-0015</v>
          </cell>
          <cell r="M610" t="str">
            <v>Norma NFN-0015</v>
          </cell>
          <cell r="N610" t="str">
            <v>Porto Tubarão</v>
          </cell>
          <cell r="O610"/>
          <cell r="P610" t="str">
            <v>26101700</v>
          </cell>
          <cell r="Q610" t="str">
            <v>Componentes e acessórios de motores</v>
          </cell>
          <cell r="R610">
            <v>46.81</v>
          </cell>
          <cell r="S610" t="str">
            <v>0201080031</v>
          </cell>
        </row>
        <row r="611">
          <cell r="B611">
            <v>15513332</v>
          </cell>
          <cell r="C611" t="str">
            <v>MRO1</v>
          </cell>
          <cell r="D611" t="str">
            <v>FUSIVEL LIMIT CORR 3 A 5,58 KV</v>
          </cell>
          <cell r="E611" t="str">
            <v>PC</v>
          </cell>
          <cell r="F611" t="str">
            <v>GE</v>
          </cell>
          <cell r="G611" t="str">
            <v>9F60BBN003</v>
          </cell>
          <cell r="H611">
            <v>1</v>
          </cell>
          <cell r="I611">
            <v>46.09</v>
          </cell>
          <cell r="J611">
            <v>46.09</v>
          </cell>
          <cell r="K611" t="str">
            <v>Norma NFN-0015</v>
          </cell>
          <cell r="L611" t="str">
            <v>Norma NFN-0015</v>
          </cell>
          <cell r="M611" t="str">
            <v>Norma NFN-0015</v>
          </cell>
          <cell r="N611" t="str">
            <v>Porto Tubarão</v>
          </cell>
          <cell r="O611"/>
          <cell r="P611" t="str">
            <v>39121732A</v>
          </cell>
          <cell r="Q611" t="str">
            <v>Material elétrico</v>
          </cell>
          <cell r="R611">
            <v>46.09</v>
          </cell>
          <cell r="S611" t="str">
            <v>0201066051</v>
          </cell>
        </row>
        <row r="612">
          <cell r="B612">
            <v>15409665</v>
          </cell>
          <cell r="C612" t="str">
            <v>MRO1</v>
          </cell>
          <cell r="D612" t="str">
            <v>CONE ROLAMENTO ROLOS CONICOS 38,1MM</v>
          </cell>
          <cell r="E612" t="str">
            <v>PC</v>
          </cell>
          <cell r="F612" t="str">
            <v>SKF; TIMKEN; FIAT</v>
          </cell>
          <cell r="G612" t="str">
            <v>K16150; 16150; 70541938</v>
          </cell>
          <cell r="H612">
            <v>5</v>
          </cell>
          <cell r="I612">
            <v>9.168000000000001</v>
          </cell>
          <cell r="J612">
            <v>45.84</v>
          </cell>
          <cell r="K612" t="str">
            <v>Norma NFN-0015</v>
          </cell>
          <cell r="L612" t="str">
            <v>Norma NFN-0015</v>
          </cell>
          <cell r="M612" t="str">
            <v>Norma NFN-0015</v>
          </cell>
          <cell r="N612" t="str">
            <v>Porto Tubarão</v>
          </cell>
          <cell r="O612"/>
          <cell r="P612" t="str">
            <v>31171500</v>
          </cell>
          <cell r="Q612" t="str">
            <v>Rolamentos</v>
          </cell>
          <cell r="R612">
            <v>9.168000000000001</v>
          </cell>
          <cell r="S612" t="str">
            <v>0201034111</v>
          </cell>
        </row>
        <row r="613">
          <cell r="B613">
            <v>15201547</v>
          </cell>
          <cell r="C613" t="str">
            <v>MRO1</v>
          </cell>
          <cell r="D613" t="str">
            <v>CONTATOR AUXILIAR INSTANTANEO</v>
          </cell>
          <cell r="E613" t="str">
            <v>PC</v>
          </cell>
          <cell r="F613" t="str">
            <v>TELEMECANIQU; SCHNEIDER</v>
          </cell>
          <cell r="G613" t="str">
            <v>CA2-DN22G6; CA2DN22G6</v>
          </cell>
          <cell r="H613">
            <v>1</v>
          </cell>
          <cell r="I613">
            <v>45</v>
          </cell>
          <cell r="J613">
            <v>45</v>
          </cell>
          <cell r="K613" t="str">
            <v>Norma NFN-0015</v>
          </cell>
          <cell r="L613" t="str">
            <v>Norma NFN-0015</v>
          </cell>
          <cell r="M613" t="str">
            <v>Norma NFN-0015</v>
          </cell>
          <cell r="N613" t="str">
            <v>Porto Tubarão</v>
          </cell>
          <cell r="O613"/>
          <cell r="P613" t="str">
            <v>39121732A</v>
          </cell>
          <cell r="Q613" t="str">
            <v>Material elétrico</v>
          </cell>
          <cell r="R613">
            <v>45</v>
          </cell>
          <cell r="S613" t="str">
            <v>0201092021</v>
          </cell>
        </row>
        <row r="614">
          <cell r="B614">
            <v>15466009</v>
          </cell>
          <cell r="C614" t="str">
            <v>MRO1</v>
          </cell>
          <cell r="D614" t="str">
            <v>TERMINAL ELET 16-14AWG AZ</v>
          </cell>
          <cell r="E614" t="str">
            <v>PC</v>
          </cell>
          <cell r="F614" t="str">
            <v>INTELLI</v>
          </cell>
          <cell r="G614" t="str">
            <v>MAT 22-6</v>
          </cell>
          <cell r="H614">
            <v>350</v>
          </cell>
          <cell r="I614">
            <v>0.128</v>
          </cell>
          <cell r="J614">
            <v>44.800000000000004</v>
          </cell>
          <cell r="K614" t="str">
            <v>Norma NFN-0015</v>
          </cell>
          <cell r="L614" t="str">
            <v>Norma NFN-0015</v>
          </cell>
          <cell r="M614" t="str">
            <v>Norma NFN-0015</v>
          </cell>
          <cell r="N614" t="str">
            <v>Porto Tubarão</v>
          </cell>
          <cell r="O614"/>
          <cell r="P614" t="str">
            <v>26120000</v>
          </cell>
          <cell r="Q614" t="str">
            <v>Fios e cabos e conexões elétricas</v>
          </cell>
          <cell r="R614">
            <v>0.128</v>
          </cell>
          <cell r="S614" t="str">
            <v>0201083091</v>
          </cell>
        </row>
        <row r="615">
          <cell r="B615">
            <v>15204988</v>
          </cell>
          <cell r="C615" t="str">
            <v>MRO1</v>
          </cell>
          <cell r="D615" t="str">
            <v>UNIAO PVC RIGIDO PREDIAL; APLICACAO: AGU</v>
          </cell>
          <cell r="E615" t="str">
            <v>PC</v>
          </cell>
          <cell r="F615" t="str">
            <v>HANSEN - TIG; HANSEN - TIG</v>
          </cell>
          <cell r="G615" t="str">
            <v>BR-15 1/2POL; 20.21.185.7</v>
          </cell>
          <cell r="H615">
            <v>21</v>
          </cell>
          <cell r="I615">
            <v>2.13</v>
          </cell>
          <cell r="J615">
            <v>44.73</v>
          </cell>
          <cell r="K615" t="str">
            <v>Norma NFN-0015</v>
          </cell>
          <cell r="L615" t="str">
            <v>Norma NFN-0015</v>
          </cell>
          <cell r="M615" t="str">
            <v>Norma NFN-0015</v>
          </cell>
          <cell r="N615" t="str">
            <v>Porto Tubarão</v>
          </cell>
          <cell r="O615"/>
          <cell r="P615" t="str">
            <v>40142300</v>
          </cell>
          <cell r="Q615" t="str">
            <v>Conexões de tubos</v>
          </cell>
          <cell r="R615">
            <v>2.13</v>
          </cell>
          <cell r="S615" t="str">
            <v>0201006101</v>
          </cell>
        </row>
        <row r="616">
          <cell r="B616">
            <v>15346420</v>
          </cell>
          <cell r="C616" t="str">
            <v>MRO1</v>
          </cell>
          <cell r="D616" t="str">
            <v>RETENTOR VED NBR 120MM</v>
          </cell>
          <cell r="E616" t="str">
            <v>PC</v>
          </cell>
          <cell r="F616" t="str">
            <v>SULZER; VEDABRAS; GA230 VEDACO</v>
          </cell>
          <cell r="G616" t="str">
            <v>325195126004POS42002; 27415 R5; GA 815</v>
          </cell>
          <cell r="H616">
            <v>1</v>
          </cell>
          <cell r="I616">
            <v>44.47</v>
          </cell>
          <cell r="J616">
            <v>44.47</v>
          </cell>
          <cell r="K616" t="str">
            <v>Norma NFN-0015</v>
          </cell>
          <cell r="L616" t="str">
            <v>Norma NFN-0015</v>
          </cell>
          <cell r="M616" t="str">
            <v>Norma NFN-0015</v>
          </cell>
          <cell r="N616" t="str">
            <v>Porto Tubarão</v>
          </cell>
          <cell r="O616"/>
          <cell r="P616" t="str">
            <v>31180000</v>
          </cell>
          <cell r="Q616" t="str">
            <v>Juntas e vedações</v>
          </cell>
          <cell r="R616">
            <v>44.47</v>
          </cell>
          <cell r="S616" t="str">
            <v>0201110011</v>
          </cell>
        </row>
        <row r="617">
          <cell r="B617">
            <v>15436931</v>
          </cell>
          <cell r="C617" t="str">
            <v>MRO1</v>
          </cell>
          <cell r="D617" t="str">
            <v>BUCHA COMPONENTE; APL;325408M26004 SUPOT</v>
          </cell>
          <cell r="E617" t="str">
            <v>PC</v>
          </cell>
          <cell r="F617" t="str">
            <v/>
          </cell>
          <cell r="G617" t="str">
            <v/>
          </cell>
          <cell r="H617">
            <v>1</v>
          </cell>
          <cell r="I617">
            <v>44</v>
          </cell>
          <cell r="J617">
            <v>44</v>
          </cell>
          <cell r="K617" t="str">
            <v>Norma NFN-0015</v>
          </cell>
          <cell r="L617" t="str">
            <v>Norma NFN-0015</v>
          </cell>
          <cell r="M617" t="str">
            <v>Norma NFN-0015</v>
          </cell>
          <cell r="N617" t="str">
            <v>Porto Tubarão</v>
          </cell>
          <cell r="O617"/>
          <cell r="P617" t="str">
            <v>31162400</v>
          </cell>
          <cell r="Q617" t="str">
            <v>Fixadores diversos</v>
          </cell>
          <cell r="R617">
            <v>44</v>
          </cell>
          <cell r="S617" t="str">
            <v>0201094031</v>
          </cell>
        </row>
        <row r="618">
          <cell r="B618">
            <v>15391379</v>
          </cell>
          <cell r="C618" t="str">
            <v>MRO1</v>
          </cell>
          <cell r="D618" t="str">
            <v>ARRUELA 13077 BOZZA</v>
          </cell>
          <cell r="E618" t="str">
            <v>PC</v>
          </cell>
          <cell r="F618" t="str">
            <v>JOSE MURILIA</v>
          </cell>
          <cell r="G618" t="str">
            <v>13077</v>
          </cell>
          <cell r="H618">
            <v>8</v>
          </cell>
          <cell r="I618">
            <v>5.4737499999999999</v>
          </cell>
          <cell r="J618">
            <v>43.79</v>
          </cell>
          <cell r="K618" t="str">
            <v>Norma NFN-0015</v>
          </cell>
          <cell r="L618" t="str">
            <v>Norma NFN-0015</v>
          </cell>
          <cell r="M618" t="str">
            <v>Norma NFN-0015</v>
          </cell>
          <cell r="N618" t="str">
            <v>Porto Tubarão</v>
          </cell>
          <cell r="O618"/>
          <cell r="P618" t="str">
            <v>31161800</v>
          </cell>
          <cell r="Q618" t="str">
            <v>Arruelas</v>
          </cell>
          <cell r="R618">
            <v>5.4737499999999999</v>
          </cell>
          <cell r="S618" t="str">
            <v>0202089041</v>
          </cell>
        </row>
        <row r="619">
          <cell r="B619">
            <v>15394275</v>
          </cell>
          <cell r="C619" t="str">
            <v>MRO1</v>
          </cell>
          <cell r="D619" t="str">
            <v>RETENTOR</v>
          </cell>
          <cell r="E619" t="str">
            <v>PC</v>
          </cell>
          <cell r="F619" t="str">
            <v>FLENDER</v>
          </cell>
          <cell r="G619" t="str">
            <v>5-5-645-743/POS132</v>
          </cell>
          <cell r="H619">
            <v>1</v>
          </cell>
          <cell r="I619">
            <v>43.37</v>
          </cell>
          <cell r="J619">
            <v>43.37</v>
          </cell>
          <cell r="K619" t="str">
            <v>Norma NFN-0015</v>
          </cell>
          <cell r="L619" t="str">
            <v>Norma NFN-0015</v>
          </cell>
          <cell r="M619" t="str">
            <v>Norma NFN-0015</v>
          </cell>
          <cell r="N619" t="str">
            <v>Porto Tubarão</v>
          </cell>
          <cell r="O619"/>
          <cell r="P619" t="str">
            <v>31180000</v>
          </cell>
          <cell r="Q619" t="str">
            <v>Juntas e vedações</v>
          </cell>
          <cell r="R619">
            <v>43.37</v>
          </cell>
          <cell r="S619" t="str">
            <v>0201018151</v>
          </cell>
        </row>
        <row r="620">
          <cell r="B620">
            <v>15519108</v>
          </cell>
          <cell r="C620" t="str">
            <v>MRO1</v>
          </cell>
          <cell r="D620" t="str">
            <v>ESCOVA CARVAO METALGRAFITE</v>
          </cell>
          <cell r="E620" t="str">
            <v>PC</v>
          </cell>
          <cell r="F620" t="str">
            <v>CARBONO LORE</v>
          </cell>
          <cell r="G620" t="str">
            <v>OMC 25X12X8MM</v>
          </cell>
          <cell r="H620">
            <v>6</v>
          </cell>
          <cell r="I620">
            <v>7.2049999999999992</v>
          </cell>
          <cell r="J620">
            <v>43.23</v>
          </cell>
          <cell r="K620" t="str">
            <v>Norma NFN-0015</v>
          </cell>
          <cell r="L620" t="str">
            <v>Norma NFN-0015</v>
          </cell>
          <cell r="M620" t="str">
            <v>Norma NFN-0015</v>
          </cell>
          <cell r="N620" t="str">
            <v>Porto Tubarão</v>
          </cell>
          <cell r="O620"/>
          <cell r="P620" t="str">
            <v>26101700</v>
          </cell>
          <cell r="Q620" t="str">
            <v>Componentes e acessórios de motores</v>
          </cell>
          <cell r="R620">
            <v>7.2049999999999992</v>
          </cell>
          <cell r="S620" t="str">
            <v>0201084061</v>
          </cell>
        </row>
        <row r="621">
          <cell r="B621">
            <v>15519167</v>
          </cell>
          <cell r="C621" t="str">
            <v>MRO1</v>
          </cell>
          <cell r="D621" t="str">
            <v>ESCOVA CARVAO METALGRAFITE 120MM</v>
          </cell>
          <cell r="E621" t="str">
            <v>PC</v>
          </cell>
          <cell r="F621" t="str">
            <v>SEECIL-RINGS</v>
          </cell>
          <cell r="G621" t="str">
            <v>RC67-12X31X30MM</v>
          </cell>
          <cell r="H621">
            <v>4</v>
          </cell>
          <cell r="I621">
            <v>10.737500000000001</v>
          </cell>
          <cell r="J621">
            <v>42.95</v>
          </cell>
          <cell r="K621" t="str">
            <v>Norma NFN-0015</v>
          </cell>
          <cell r="L621" t="str">
            <v>Norma NFN-0015</v>
          </cell>
          <cell r="M621" t="str">
            <v>Norma NFN-0015</v>
          </cell>
          <cell r="N621" t="str">
            <v>Porto Tubarão</v>
          </cell>
          <cell r="O621"/>
          <cell r="P621" t="str">
            <v>26101700</v>
          </cell>
          <cell r="Q621" t="str">
            <v>Componentes e acessórios de motores</v>
          </cell>
          <cell r="R621">
            <v>10.737500000000001</v>
          </cell>
          <cell r="S621" t="str">
            <v>0201084061</v>
          </cell>
        </row>
        <row r="622">
          <cell r="B622">
            <v>15310036</v>
          </cell>
          <cell r="C622" t="str">
            <v>MRO1</v>
          </cell>
          <cell r="D622" t="str">
            <v>ESPACADOR COMP;DESENHO-DN029013221 SUPOT</v>
          </cell>
          <cell r="E622" t="str">
            <v>PC</v>
          </cell>
          <cell r="F622" t="str">
            <v/>
          </cell>
          <cell r="G622" t="str">
            <v/>
          </cell>
          <cell r="H622">
            <v>1</v>
          </cell>
          <cell r="I622">
            <v>42.76</v>
          </cell>
          <cell r="J622">
            <v>42.76</v>
          </cell>
          <cell r="K622" t="str">
            <v>Norma NFN-0015</v>
          </cell>
          <cell r="L622" t="str">
            <v>Norma NFN-0015</v>
          </cell>
          <cell r="M622" t="str">
            <v>Norma NFN-0015</v>
          </cell>
          <cell r="N622" t="str">
            <v>Porto Tubarão</v>
          </cell>
          <cell r="O622"/>
          <cell r="P622" t="str">
            <v>25173800</v>
          </cell>
          <cell r="Q622" t="str">
            <v>Sistemas de transmissão</v>
          </cell>
          <cell r="R622">
            <v>42.76</v>
          </cell>
          <cell r="S622" t="str">
            <v>0201086111</v>
          </cell>
        </row>
        <row r="623">
          <cell r="B623">
            <v>15519320</v>
          </cell>
          <cell r="C623" t="str">
            <v>MRO1</v>
          </cell>
          <cell r="D623" t="str">
            <v>CURVA PVC RIGIDO PREDIAL; ANGULO: 90GR;</v>
          </cell>
          <cell r="E623" t="str">
            <v>PC</v>
          </cell>
          <cell r="F623" t="str">
            <v>HANSEN - TIG</v>
          </cell>
          <cell r="G623" t="str">
            <v>SD-21 20MM</v>
          </cell>
          <cell r="H623">
            <v>55</v>
          </cell>
          <cell r="I623">
            <v>0.77</v>
          </cell>
          <cell r="J623">
            <v>42.35</v>
          </cell>
          <cell r="K623" t="str">
            <v>Norma NFN-0015</v>
          </cell>
          <cell r="L623" t="str">
            <v>Norma NFN-0015</v>
          </cell>
          <cell r="M623" t="str">
            <v>Norma NFN-0015</v>
          </cell>
          <cell r="N623" t="str">
            <v>Porto Tubarão</v>
          </cell>
          <cell r="O623"/>
          <cell r="P623" t="str">
            <v>40142300</v>
          </cell>
          <cell r="Q623" t="str">
            <v>Conexões de tubos</v>
          </cell>
          <cell r="R623">
            <v>0.77</v>
          </cell>
          <cell r="S623" t="str">
            <v>0201006051</v>
          </cell>
        </row>
        <row r="624">
          <cell r="B624">
            <v>15334196</v>
          </cell>
          <cell r="C624" t="str">
            <v>MRO1</v>
          </cell>
          <cell r="D624" t="str">
            <v>PROTETOR ENGATE RAPIDO; TIPO: MACHO; MAT</v>
          </cell>
          <cell r="E624" t="str">
            <v>PC</v>
          </cell>
          <cell r="F624" t="str">
            <v>SAMPLA</v>
          </cell>
          <cell r="G624" t="str">
            <v>MPP1397N000</v>
          </cell>
          <cell r="H624">
            <v>1</v>
          </cell>
          <cell r="I624">
            <v>42.03</v>
          </cell>
          <cell r="J624">
            <v>42.03</v>
          </cell>
          <cell r="K624" t="str">
            <v>Norma NFN-0015</v>
          </cell>
          <cell r="L624" t="str">
            <v>Norma NFN-0015</v>
          </cell>
          <cell r="M624" t="str">
            <v>Norma NFN-0015</v>
          </cell>
          <cell r="N624" t="str">
            <v>Porto Tubarão</v>
          </cell>
          <cell r="O624"/>
          <cell r="P624" t="str">
            <v>40142300</v>
          </cell>
          <cell r="Q624" t="str">
            <v>Conexões de tubos</v>
          </cell>
          <cell r="R624">
            <v>42.03</v>
          </cell>
          <cell r="S624" t="str">
            <v>0201034031</v>
          </cell>
        </row>
        <row r="625">
          <cell r="B625">
            <v>15334278</v>
          </cell>
          <cell r="C625" t="str">
            <v>MRO1</v>
          </cell>
          <cell r="D625" t="str">
            <v>PROTETOR ENGATE RAPIDO; TIPO: FEMEA; MAT</v>
          </cell>
          <cell r="E625" t="str">
            <v>PC</v>
          </cell>
          <cell r="F625" t="str">
            <v>SAMPLA</v>
          </cell>
          <cell r="G625" t="str">
            <v>MPP1396N000</v>
          </cell>
          <cell r="H625">
            <v>1</v>
          </cell>
          <cell r="I625">
            <v>42.03</v>
          </cell>
          <cell r="J625">
            <v>42.03</v>
          </cell>
          <cell r="K625" t="str">
            <v>Norma NFN-0015</v>
          </cell>
          <cell r="L625" t="str">
            <v>Norma NFN-0015</v>
          </cell>
          <cell r="M625" t="str">
            <v>Norma NFN-0015</v>
          </cell>
          <cell r="N625" t="str">
            <v>Porto Tubarão</v>
          </cell>
          <cell r="O625"/>
          <cell r="P625" t="str">
            <v>40142300</v>
          </cell>
          <cell r="Q625" t="str">
            <v>Conexões de tubos</v>
          </cell>
          <cell r="R625">
            <v>42.03</v>
          </cell>
          <cell r="S625" t="str">
            <v>0201034031</v>
          </cell>
        </row>
        <row r="626">
          <cell r="B626">
            <v>15477844</v>
          </cell>
          <cell r="C626" t="str">
            <v>MRO1</v>
          </cell>
          <cell r="D626" t="str">
            <v>MANOMETRO INDUSTRIAL;TIPO PROCESS;- ASTA</v>
          </cell>
          <cell r="E626" t="str">
            <v>PC</v>
          </cell>
          <cell r="F626" t="str">
            <v>ASTA</v>
          </cell>
          <cell r="G626"/>
          <cell r="H626">
            <v>1</v>
          </cell>
          <cell r="I626">
            <v>41.77</v>
          </cell>
          <cell r="J626">
            <v>41.77</v>
          </cell>
          <cell r="K626" t="str">
            <v>Norma NFN-0015</v>
          </cell>
          <cell r="L626" t="str">
            <v>Norma NFN-0015</v>
          </cell>
          <cell r="M626" t="str">
            <v>Norma NFN-0015</v>
          </cell>
          <cell r="N626" t="str">
            <v>Porto Tubarão</v>
          </cell>
          <cell r="O626"/>
          <cell r="P626" t="str">
            <v>41112400</v>
          </cell>
          <cell r="Q626" t="str">
            <v>Instrumentos de medição e controle de pressão</v>
          </cell>
          <cell r="R626">
            <v>41.77</v>
          </cell>
          <cell r="S626" t="str">
            <v>0201050041</v>
          </cell>
        </row>
        <row r="627">
          <cell r="B627">
            <v>15254348</v>
          </cell>
          <cell r="C627" t="str">
            <v>MRO1</v>
          </cell>
          <cell r="D627" t="str">
            <v>PLACA ESPELHO P/CAIXA</v>
          </cell>
          <cell r="E627" t="str">
            <v>PC</v>
          </cell>
          <cell r="F627" t="str">
            <v>PIAL LEGRAND</v>
          </cell>
          <cell r="G627" t="str">
            <v>8510</v>
          </cell>
          <cell r="H627">
            <v>50</v>
          </cell>
          <cell r="I627">
            <v>0.83160000000000001</v>
          </cell>
          <cell r="J627">
            <v>41.58</v>
          </cell>
          <cell r="K627" t="str">
            <v>Norma NFN-0015</v>
          </cell>
          <cell r="L627" t="str">
            <v>Norma NFN-0015</v>
          </cell>
          <cell r="M627" t="str">
            <v>Norma NFN-0015</v>
          </cell>
          <cell r="N627" t="str">
            <v>Porto Tubarão</v>
          </cell>
          <cell r="O627"/>
          <cell r="P627" t="str">
            <v>30102200</v>
          </cell>
          <cell r="Q627" t="str">
            <v>Chapas</v>
          </cell>
          <cell r="R627">
            <v>0.83160000000000001</v>
          </cell>
          <cell r="S627" t="str">
            <v>0201054031</v>
          </cell>
        </row>
        <row r="628">
          <cell r="B628">
            <v>15243418</v>
          </cell>
          <cell r="C628" t="str">
            <v>MRO1</v>
          </cell>
          <cell r="D628" t="str">
            <v>ESCOVA ELETRICA;MATERIAL ME;MG85 MOLINOX</v>
          </cell>
          <cell r="E628" t="str">
            <v>PC</v>
          </cell>
          <cell r="F628" t="str">
            <v>CARBONO LORE; SCHUNK EBE; SEECIL-RINGS</v>
          </cell>
          <cell r="G628" t="str">
            <v>C103N; C103N; RC87</v>
          </cell>
          <cell r="H628">
            <v>3</v>
          </cell>
          <cell r="I628">
            <v>13.856666666666667</v>
          </cell>
          <cell r="J628">
            <v>41.57</v>
          </cell>
          <cell r="K628" t="str">
            <v>Norma NFN-0015</v>
          </cell>
          <cell r="L628" t="str">
            <v>Norma NFN-0015</v>
          </cell>
          <cell r="M628" t="str">
            <v>Norma NFN-0015</v>
          </cell>
          <cell r="N628" t="str">
            <v>Porto Tubarão</v>
          </cell>
          <cell r="O628"/>
          <cell r="P628" t="str">
            <v>26101700</v>
          </cell>
          <cell r="Q628" t="str">
            <v>Componentes e acessórios de motores</v>
          </cell>
          <cell r="R628">
            <v>13.856666666666667</v>
          </cell>
          <cell r="S628" t="str">
            <v>0201098071</v>
          </cell>
        </row>
        <row r="629">
          <cell r="B629">
            <v>15440599</v>
          </cell>
          <cell r="C629" t="str">
            <v>MRO1</v>
          </cell>
          <cell r="D629" t="str">
            <v>PREGO CA</v>
          </cell>
          <cell r="E629" t="str">
            <v>KG</v>
          </cell>
          <cell r="F629" t="str">
            <v/>
          </cell>
          <cell r="G629" t="str">
            <v/>
          </cell>
          <cell r="H629">
            <v>7</v>
          </cell>
          <cell r="I629">
            <v>5.8985714285714286</v>
          </cell>
          <cell r="J629">
            <v>41.29</v>
          </cell>
          <cell r="K629" t="str">
            <v>Norma NFN-0015</v>
          </cell>
          <cell r="L629" t="str">
            <v>Norma NFN-0015</v>
          </cell>
          <cell r="M629" t="str">
            <v>Norma NFN-0015</v>
          </cell>
          <cell r="N629" t="str">
            <v>Porto Tubarão</v>
          </cell>
          <cell r="O629"/>
          <cell r="P629" t="str">
            <v>31162400</v>
          </cell>
          <cell r="Q629" t="str">
            <v>Fixadores diversos</v>
          </cell>
          <cell r="R629">
            <v>5.8985714285714286</v>
          </cell>
          <cell r="S629" t="str">
            <v>0201030141</v>
          </cell>
        </row>
        <row r="630">
          <cell r="B630">
            <v>15234766</v>
          </cell>
          <cell r="C630" t="str">
            <v>MRO1</v>
          </cell>
          <cell r="D630" t="str">
            <v>ISOLADOR DESENHO-DN0019R10 SUPOT</v>
          </cell>
          <cell r="E630" t="str">
            <v>PC</v>
          </cell>
          <cell r="F630" t="str">
            <v/>
          </cell>
          <cell r="G630" t="str">
            <v/>
          </cell>
          <cell r="H630">
            <v>30</v>
          </cell>
          <cell r="I630">
            <v>1.3736666666666666</v>
          </cell>
          <cell r="J630">
            <v>41.21</v>
          </cell>
          <cell r="K630" t="str">
            <v>Norma NFN-0015</v>
          </cell>
          <cell r="L630" t="str">
            <v>Norma NFN-0015</v>
          </cell>
          <cell r="M630" t="str">
            <v>Norma NFN-0015</v>
          </cell>
          <cell r="N630" t="str">
            <v>Porto Tubarão</v>
          </cell>
          <cell r="O630"/>
          <cell r="P630" t="str">
            <v>24101664A</v>
          </cell>
          <cell r="Q630" t="str">
            <v>Peças acessórios equipamentos carregamento elevação</v>
          </cell>
          <cell r="R630">
            <v>1.3736666666666666</v>
          </cell>
          <cell r="S630" t="str">
            <v>0201070041</v>
          </cell>
        </row>
        <row r="631">
          <cell r="B631">
            <v>15242579</v>
          </cell>
          <cell r="C631" t="str">
            <v>MRO1</v>
          </cell>
          <cell r="D631" t="str">
            <v>ESCOVA CARVAO METALGRAFITE 90MM</v>
          </cell>
          <cell r="E631" t="str">
            <v>PC</v>
          </cell>
          <cell r="F631" t="str">
            <v>CARBONO LORE; MOLINOX; SCHUNK</v>
          </cell>
          <cell r="G631" t="str">
            <v>CG65 16X40X45MM; MG651; A12S 16X40X45MM</v>
          </cell>
          <cell r="H631">
            <v>2</v>
          </cell>
          <cell r="I631">
            <v>20.484999999999999</v>
          </cell>
          <cell r="J631">
            <v>40.97</v>
          </cell>
          <cell r="K631" t="str">
            <v>Norma NFN-0015</v>
          </cell>
          <cell r="L631" t="str">
            <v>Norma NFN-0015</v>
          </cell>
          <cell r="M631" t="str">
            <v>Norma NFN-0015</v>
          </cell>
          <cell r="N631" t="str">
            <v>Porto Tubarão</v>
          </cell>
          <cell r="O631"/>
          <cell r="P631" t="str">
            <v>26101700</v>
          </cell>
          <cell r="Q631" t="str">
            <v>Componentes e acessórios de motores</v>
          </cell>
          <cell r="R631">
            <v>20.484999999999999</v>
          </cell>
          <cell r="S631" t="str">
            <v>0201073031</v>
          </cell>
        </row>
        <row r="632">
          <cell r="B632">
            <v>15365775</v>
          </cell>
          <cell r="C632" t="str">
            <v>MRO1</v>
          </cell>
          <cell r="D632" t="str">
            <v>RETENTOR NBR 52MM 75MM</v>
          </cell>
          <cell r="E632" t="str">
            <v>PC</v>
          </cell>
          <cell r="F632" t="str">
            <v>DICETTI</v>
          </cell>
          <cell r="G632" t="str">
            <v>33190 BE2</v>
          </cell>
          <cell r="H632">
            <v>2</v>
          </cell>
          <cell r="I632">
            <v>20.265000000000001</v>
          </cell>
          <cell r="J632">
            <v>40.53</v>
          </cell>
          <cell r="K632" t="str">
            <v>Norma NFN-0015</v>
          </cell>
          <cell r="L632" t="str">
            <v>Norma NFN-0015</v>
          </cell>
          <cell r="M632" t="str">
            <v>Norma NFN-0015</v>
          </cell>
          <cell r="N632" t="str">
            <v>Porto Tubarão</v>
          </cell>
          <cell r="O632"/>
          <cell r="P632" t="str">
            <v>31180000</v>
          </cell>
          <cell r="Q632" t="str">
            <v>Juntas e vedações</v>
          </cell>
          <cell r="R632">
            <v>20.265000000000001</v>
          </cell>
          <cell r="S632" t="str">
            <v>0201026101</v>
          </cell>
        </row>
        <row r="633">
          <cell r="B633">
            <v>15330858</v>
          </cell>
          <cell r="C633" t="str">
            <v>MRO1</v>
          </cell>
          <cell r="D633" t="str">
            <v>EIXO COMPONENTE; A;CA211293 ISHIKAWAJIMA</v>
          </cell>
          <cell r="E633" t="str">
            <v>PC</v>
          </cell>
          <cell r="F633" t="str">
            <v>ISHIKAWAJIMA</v>
          </cell>
          <cell r="G633" t="str">
            <v>CA211293</v>
          </cell>
          <cell r="H633">
            <v>2</v>
          </cell>
          <cell r="I633">
            <v>20.170000000000002</v>
          </cell>
          <cell r="J633">
            <v>40.340000000000003</v>
          </cell>
          <cell r="K633" t="str">
            <v>Norma NFN-0015</v>
          </cell>
          <cell r="L633" t="str">
            <v>Norma NFN-0015</v>
          </cell>
          <cell r="M633" t="str">
            <v>Norma NFN-0015</v>
          </cell>
          <cell r="N633" t="str">
            <v>Porto Tubarão</v>
          </cell>
          <cell r="O633"/>
          <cell r="P633" t="str">
            <v>26111508</v>
          </cell>
          <cell r="Q633" t="str">
            <v>Transmissores de força mecânica</v>
          </cell>
          <cell r="R633">
            <v>20.170000000000002</v>
          </cell>
          <cell r="S633" t="str">
            <v>0201109021</v>
          </cell>
        </row>
        <row r="634">
          <cell r="B634">
            <v>15253380</v>
          </cell>
          <cell r="C634" t="str">
            <v>MRO1</v>
          </cell>
          <cell r="D634" t="str">
            <v>RETENTOR NBR 135MM 190,25MM</v>
          </cell>
          <cell r="E634" t="str">
            <v>PC</v>
          </cell>
          <cell r="F634" t="str">
            <v>DICETTI; DEMUTH</v>
          </cell>
          <cell r="G634" t="str">
            <v>1003047-6; 1710207601</v>
          </cell>
          <cell r="H634">
            <v>1</v>
          </cell>
          <cell r="I634">
            <v>40</v>
          </cell>
          <cell r="J634">
            <v>40</v>
          </cell>
          <cell r="K634" t="str">
            <v>Norma NFN-0015</v>
          </cell>
          <cell r="L634" t="str">
            <v>Norma NFN-0015</v>
          </cell>
          <cell r="M634" t="str">
            <v>Norma NFN-0015</v>
          </cell>
          <cell r="N634" t="str">
            <v>Porto Tubarão</v>
          </cell>
          <cell r="O634"/>
          <cell r="P634" t="str">
            <v>31180000</v>
          </cell>
          <cell r="Q634" t="str">
            <v>Juntas e vedações</v>
          </cell>
          <cell r="R634">
            <v>40</v>
          </cell>
          <cell r="S634" t="str">
            <v>0201060061</v>
          </cell>
        </row>
        <row r="635">
          <cell r="B635">
            <v>15221990</v>
          </cell>
          <cell r="C635" t="str">
            <v>MRO1</v>
          </cell>
          <cell r="D635" t="str">
            <v>CARCACA 233B523G5 GENERAL ELECTRIC</v>
          </cell>
          <cell r="E635" t="str">
            <v>PC</v>
          </cell>
          <cell r="F635" t="str">
            <v>GENERAL ELEC</v>
          </cell>
          <cell r="G635" t="str">
            <v>233B523G5</v>
          </cell>
          <cell r="H635">
            <v>1</v>
          </cell>
          <cell r="I635">
            <v>39.74</v>
          </cell>
          <cell r="J635">
            <v>39.74</v>
          </cell>
          <cell r="K635" t="str">
            <v>Norma NFN-0015</v>
          </cell>
          <cell r="L635" t="str">
            <v>Norma NFN-0015</v>
          </cell>
          <cell r="M635" t="str">
            <v>Norma NFN-0015</v>
          </cell>
          <cell r="N635" t="str">
            <v>Porto Tubarão</v>
          </cell>
          <cell r="O635"/>
          <cell r="P635" t="str">
            <v>40141660A</v>
          </cell>
          <cell r="Q635" t="str">
            <v>Válvulas</v>
          </cell>
          <cell r="R635">
            <v>39.74</v>
          </cell>
          <cell r="S635" t="str">
            <v>0201070031</v>
          </cell>
        </row>
        <row r="636">
          <cell r="B636">
            <v>15255689</v>
          </cell>
          <cell r="C636" t="str">
            <v>MRO1</v>
          </cell>
          <cell r="D636" t="str">
            <v>PLACA ESPELHO P/CAIXA</v>
          </cell>
          <cell r="E636" t="str">
            <v>PC</v>
          </cell>
          <cell r="F636" t="str">
            <v>PIAL LEGRAND</v>
          </cell>
          <cell r="G636" t="str">
            <v>8555</v>
          </cell>
          <cell r="H636">
            <v>14</v>
          </cell>
          <cell r="I636">
            <v>2.8000000000000003</v>
          </cell>
          <cell r="J636">
            <v>39.200000000000003</v>
          </cell>
          <cell r="K636" t="str">
            <v>Norma NFN-0015</v>
          </cell>
          <cell r="L636" t="str">
            <v>Norma NFN-0015</v>
          </cell>
          <cell r="M636" t="str">
            <v>Norma NFN-0015</v>
          </cell>
          <cell r="N636" t="str">
            <v>Porto Tubarão</v>
          </cell>
          <cell r="O636"/>
          <cell r="P636" t="str">
            <v>30102200</v>
          </cell>
          <cell r="Q636" t="str">
            <v>Chapas</v>
          </cell>
          <cell r="R636">
            <v>2.8000000000000003</v>
          </cell>
          <cell r="S636" t="str">
            <v>0201030041</v>
          </cell>
        </row>
        <row r="637">
          <cell r="B637">
            <v>15306961</v>
          </cell>
          <cell r="C637" t="str">
            <v>MRO1</v>
          </cell>
          <cell r="D637" t="str">
            <v>VENTOINHA COMPONENTE; APLI;K-140 CESTARI</v>
          </cell>
          <cell r="E637" t="str">
            <v>PC</v>
          </cell>
          <cell r="F637" t="str">
            <v>CESTARI</v>
          </cell>
          <cell r="G637" t="str">
            <v>K-140</v>
          </cell>
          <cell r="H637">
            <v>1</v>
          </cell>
          <cell r="I637">
            <v>35.200000000000003</v>
          </cell>
          <cell r="J637">
            <v>35.200000000000003</v>
          </cell>
          <cell r="K637" t="str">
            <v>Norma NFN-0015</v>
          </cell>
          <cell r="L637" t="str">
            <v>Norma NFN-0015</v>
          </cell>
          <cell r="M637" t="str">
            <v>Norma NFN-0015</v>
          </cell>
          <cell r="N637" t="str">
            <v>Porto Tubarão</v>
          </cell>
          <cell r="O637"/>
          <cell r="P637" t="str">
            <v>31171800</v>
          </cell>
          <cell r="Q637" t="str">
            <v>Rodas industriais</v>
          </cell>
          <cell r="R637">
            <v>35.200000000000003</v>
          </cell>
          <cell r="S637" t="str">
            <v>0201064031</v>
          </cell>
        </row>
        <row r="638">
          <cell r="B638">
            <v>15500477</v>
          </cell>
          <cell r="C638" t="str">
            <v>MRO1</v>
          </cell>
          <cell r="D638" t="str">
            <v>BOBINA SOLENOIDE 240VCA 60HZ</v>
          </cell>
          <cell r="E638" t="str">
            <v>PC</v>
          </cell>
          <cell r="F638" t="str">
            <v>SULLAIR; ASCOVAL</v>
          </cell>
          <cell r="G638" t="str">
            <v>42027; 064982-002B</v>
          </cell>
          <cell r="H638">
            <v>1</v>
          </cell>
          <cell r="I638">
            <v>35.17</v>
          </cell>
          <cell r="J638">
            <v>35.17</v>
          </cell>
          <cell r="K638" t="str">
            <v>Norma NFN-0015</v>
          </cell>
          <cell r="L638" t="str">
            <v>Norma NFN-0015</v>
          </cell>
          <cell r="M638" t="str">
            <v>Norma NFN-0015</v>
          </cell>
          <cell r="N638" t="str">
            <v>Porto Tubarão</v>
          </cell>
          <cell r="O638"/>
          <cell r="P638" t="str">
            <v>39121732A</v>
          </cell>
          <cell r="Q638" t="str">
            <v>Material elétrico</v>
          </cell>
          <cell r="R638">
            <v>35.17</v>
          </cell>
          <cell r="S638" t="str">
            <v>0201012081</v>
          </cell>
        </row>
        <row r="639">
          <cell r="B639">
            <v>15420581</v>
          </cell>
          <cell r="C639" t="str">
            <v>MRO1</v>
          </cell>
          <cell r="D639" t="str">
            <v>NUT COMPONENTE;TIPO. MAZ MKM FZB.</v>
          </cell>
          <cell r="E639" t="str">
            <v>PC</v>
          </cell>
          <cell r="F639" t="str">
            <v>BROMMA</v>
          </cell>
          <cell r="G639" t="str">
            <v>75175</v>
          </cell>
          <cell r="H639">
            <v>8</v>
          </cell>
          <cell r="I639">
            <v>4.3875000000000002</v>
          </cell>
          <cell r="J639">
            <v>35.1</v>
          </cell>
          <cell r="K639" t="str">
            <v>Norma NFN-0015</v>
          </cell>
          <cell r="L639" t="str">
            <v>Norma NFN-0015</v>
          </cell>
          <cell r="M639" t="str">
            <v>Norma NFN-0015</v>
          </cell>
          <cell r="N639" t="str">
            <v>Porto Tubarão</v>
          </cell>
          <cell r="O639"/>
          <cell r="P639" t="str">
            <v>31161627</v>
          </cell>
          <cell r="Q639" t="str">
            <v>Conjunto de parafusos</v>
          </cell>
          <cell r="R639">
            <v>4.3875000000000002</v>
          </cell>
          <cell r="S639" t="str">
            <v>0201088031</v>
          </cell>
        </row>
        <row r="640">
          <cell r="B640">
            <v>15253427</v>
          </cell>
          <cell r="C640" t="str">
            <v>MRO1</v>
          </cell>
          <cell r="D640" t="str">
            <v>UNIAO ELETRODUTO UEF/MF-2 BE BLINDA</v>
          </cell>
          <cell r="E640" t="str">
            <v>PC</v>
          </cell>
          <cell r="F640" t="str">
            <v>BLINDA</v>
          </cell>
          <cell r="G640" t="str">
            <v>UEF/MF-2 BE</v>
          </cell>
          <cell r="H640">
            <v>2</v>
          </cell>
          <cell r="I640">
            <v>17.38</v>
          </cell>
          <cell r="J640">
            <v>34.76</v>
          </cell>
          <cell r="K640" t="str">
            <v>Norma NFN-0015</v>
          </cell>
          <cell r="L640" t="str">
            <v>Norma NFN-0015</v>
          </cell>
          <cell r="M640" t="str">
            <v>Norma NFN-0015</v>
          </cell>
          <cell r="N640" t="str">
            <v>Porto Tubarão</v>
          </cell>
          <cell r="O640"/>
          <cell r="P640" t="str">
            <v>40142300</v>
          </cell>
          <cell r="Q640" t="str">
            <v>Conexões de tubos</v>
          </cell>
          <cell r="R640">
            <v>17.38</v>
          </cell>
          <cell r="S640" t="str">
            <v>0201002051</v>
          </cell>
        </row>
        <row r="641">
          <cell r="B641">
            <v>15241407</v>
          </cell>
          <cell r="C641" t="str">
            <v>MRO1</v>
          </cell>
          <cell r="D641" t="str">
            <v>ESCOVA CARVAO ELETROGRAFITE 85MM</v>
          </cell>
          <cell r="E641" t="str">
            <v>PC</v>
          </cell>
          <cell r="F641" t="str">
            <v>CARBONO LORE; MOLINOX; SEECIL-RINGS</v>
          </cell>
          <cell r="G641" t="str">
            <v>EG300-15,90X38,10X44,50MM; 2122-15,90X38,10X44,50MM; RE-18</v>
          </cell>
          <cell r="H641">
            <v>4</v>
          </cell>
          <cell r="I641">
            <v>8.6624999999999996</v>
          </cell>
          <cell r="J641">
            <v>34.65</v>
          </cell>
          <cell r="K641" t="str">
            <v>Norma NFN-0015</v>
          </cell>
          <cell r="L641" t="str">
            <v>Norma NFN-0015</v>
          </cell>
          <cell r="M641" t="str">
            <v>Norma NFN-0015</v>
          </cell>
          <cell r="N641" t="str">
            <v>Porto Tubarão</v>
          </cell>
          <cell r="O641"/>
          <cell r="P641" t="str">
            <v>26101700</v>
          </cell>
          <cell r="Q641" t="str">
            <v>Componentes e acessórios de motores</v>
          </cell>
          <cell r="R641">
            <v>8.6624999999999996</v>
          </cell>
          <cell r="S641" t="str">
            <v>0201098071</v>
          </cell>
        </row>
        <row r="642">
          <cell r="B642">
            <v>15310006</v>
          </cell>
          <cell r="C642" t="str">
            <v>MRO1</v>
          </cell>
          <cell r="D642" t="str">
            <v>ESPACADOR COMP;DESENHO-DN029013222 SUPOT</v>
          </cell>
          <cell r="E642" t="str">
            <v>PC</v>
          </cell>
          <cell r="F642" t="str">
            <v/>
          </cell>
          <cell r="G642" t="str">
            <v/>
          </cell>
          <cell r="H642">
            <v>1</v>
          </cell>
          <cell r="I642">
            <v>34.58</v>
          </cell>
          <cell r="J642">
            <v>34.58</v>
          </cell>
          <cell r="K642" t="str">
            <v>Norma NFN-0015</v>
          </cell>
          <cell r="L642" t="str">
            <v>Norma NFN-0015</v>
          </cell>
          <cell r="M642" t="str">
            <v>Norma NFN-0015</v>
          </cell>
          <cell r="N642" t="str">
            <v>Porto Tubarão</v>
          </cell>
          <cell r="O642"/>
          <cell r="P642" t="str">
            <v>25173800</v>
          </cell>
          <cell r="Q642" t="str">
            <v>Sistemas de transmissão</v>
          </cell>
          <cell r="R642">
            <v>34.58</v>
          </cell>
          <cell r="S642" t="str">
            <v>0201088101</v>
          </cell>
        </row>
        <row r="643">
          <cell r="B643">
            <v>15220876</v>
          </cell>
          <cell r="C643" t="str">
            <v>MRO1</v>
          </cell>
          <cell r="D643" t="str">
            <v>BLOCO CONTATO AUX INSTANTANEO; CONF CONT</v>
          </cell>
          <cell r="E643" t="str">
            <v>PC</v>
          </cell>
          <cell r="F643" t="str">
            <v>SCHNEIDER</v>
          </cell>
          <cell r="G643" t="str">
            <v>LA1 D40</v>
          </cell>
          <cell r="H643">
            <v>2</v>
          </cell>
          <cell r="I643">
            <v>17.12</v>
          </cell>
          <cell r="J643">
            <v>34.24</v>
          </cell>
          <cell r="K643" t="str">
            <v>Norma NFN-0015</v>
          </cell>
          <cell r="L643" t="str">
            <v>Norma NFN-0015</v>
          </cell>
          <cell r="M643" t="str">
            <v>Norma NFN-0015</v>
          </cell>
          <cell r="N643" t="str">
            <v>Porto Tubarão</v>
          </cell>
          <cell r="O643"/>
          <cell r="P643" t="str">
            <v>39121732A</v>
          </cell>
          <cell r="Q643" t="str">
            <v>Material elétrico</v>
          </cell>
          <cell r="R643">
            <v>17.12</v>
          </cell>
          <cell r="S643" t="str">
            <v>0201086081</v>
          </cell>
        </row>
        <row r="644">
          <cell r="B644">
            <v>15287860</v>
          </cell>
          <cell r="C644" t="str">
            <v>MRO1</v>
          </cell>
          <cell r="D644" t="str">
            <v>ARRUELA CA</v>
          </cell>
          <cell r="E644" t="str">
            <v>PC</v>
          </cell>
          <cell r="F644" t="str">
            <v/>
          </cell>
          <cell r="G644" t="str">
            <v/>
          </cell>
          <cell r="H644">
            <v>694</v>
          </cell>
          <cell r="I644">
            <v>4.8400576368876083E-2</v>
          </cell>
          <cell r="J644">
            <v>33.590000000000003</v>
          </cell>
          <cell r="K644" t="str">
            <v>Norma NFN-0015</v>
          </cell>
          <cell r="L644" t="str">
            <v>Norma NFN-0015</v>
          </cell>
          <cell r="M644" t="str">
            <v>Norma NFN-0015</v>
          </cell>
          <cell r="N644" t="str">
            <v>Porto Tubarão</v>
          </cell>
          <cell r="O644"/>
          <cell r="P644" t="str">
            <v>31161800</v>
          </cell>
          <cell r="Q644" t="str">
            <v>Arruelas</v>
          </cell>
          <cell r="R644">
            <v>4.8400576368876083E-2</v>
          </cell>
          <cell r="S644" t="str">
            <v>0202079131</v>
          </cell>
        </row>
        <row r="645">
          <cell r="B645">
            <v>15286632</v>
          </cell>
          <cell r="C645" t="str">
            <v>MRO1</v>
          </cell>
          <cell r="D645" t="str">
            <v>PORCA 1/2POL UNF</v>
          </cell>
          <cell r="E645" t="str">
            <v>PC</v>
          </cell>
          <cell r="F645" t="str">
            <v>PARLOCK; ROFFER; ROFER</v>
          </cell>
          <cell r="G645" t="str">
            <v>PA/F 1270 SAE J995 GR5; .; .</v>
          </cell>
          <cell r="H645">
            <v>81</v>
          </cell>
          <cell r="I645">
            <v>0.40827160493827158</v>
          </cell>
          <cell r="J645">
            <v>33.07</v>
          </cell>
          <cell r="K645" t="str">
            <v>Norma NFN-0015</v>
          </cell>
          <cell r="L645" t="str">
            <v>Norma NFN-0015</v>
          </cell>
          <cell r="M645" t="str">
            <v>Norma NFN-0015</v>
          </cell>
          <cell r="N645" t="str">
            <v>Porto Tubarão</v>
          </cell>
          <cell r="O645"/>
          <cell r="P645" t="str">
            <v>31162400</v>
          </cell>
          <cell r="Q645" t="str">
            <v>Fixadores diversos</v>
          </cell>
          <cell r="R645">
            <v>0.40827160493827158</v>
          </cell>
          <cell r="S645" t="str">
            <v>0202045011</v>
          </cell>
        </row>
        <row r="646">
          <cell r="B646">
            <v>15212586</v>
          </cell>
          <cell r="C646" t="str">
            <v>MRO1</v>
          </cell>
          <cell r="D646" t="str">
            <v>REDUCAO PVC RIGIDO PREDIAL; CONST REDUCA</v>
          </cell>
          <cell r="E646" t="str">
            <v>PC</v>
          </cell>
          <cell r="F646" t="str">
            <v>HANSEN - TIG</v>
          </cell>
          <cell r="G646" t="str">
            <v>EG-09 100X50MM</v>
          </cell>
          <cell r="H646">
            <v>7</v>
          </cell>
          <cell r="I646">
            <v>4.5600000000000005</v>
          </cell>
          <cell r="J646">
            <v>31.92</v>
          </cell>
          <cell r="K646" t="str">
            <v>Norma NFN-0015</v>
          </cell>
          <cell r="L646" t="str">
            <v>Norma NFN-0015</v>
          </cell>
          <cell r="M646" t="str">
            <v>Norma NFN-0015</v>
          </cell>
          <cell r="N646" t="str">
            <v>Porto Tubarão</v>
          </cell>
          <cell r="O646"/>
          <cell r="P646" t="str">
            <v>40142300</v>
          </cell>
          <cell r="Q646" t="str">
            <v>Conexões de tubos</v>
          </cell>
          <cell r="R646">
            <v>4.5600000000000005</v>
          </cell>
          <cell r="S646" t="str">
            <v>0201006101</v>
          </cell>
        </row>
        <row r="647">
          <cell r="B647">
            <v>15357188</v>
          </cell>
          <cell r="C647" t="str">
            <v>MRO1</v>
          </cell>
          <cell r="D647" t="str">
            <v>ADAPTADOR PVC RIGIDO PREDIAL; APLICACAO:</v>
          </cell>
          <cell r="E647" t="str">
            <v>PC</v>
          </cell>
          <cell r="F647" t="str">
            <v>HANSEN - TIG</v>
          </cell>
          <cell r="G647" t="str">
            <v>20.00.248.4</v>
          </cell>
          <cell r="H647">
            <v>3</v>
          </cell>
          <cell r="I647">
            <v>10.49</v>
          </cell>
          <cell r="J647">
            <v>31.47</v>
          </cell>
          <cell r="K647" t="str">
            <v>Norma NFN-0015</v>
          </cell>
          <cell r="L647" t="str">
            <v>Norma NFN-0015</v>
          </cell>
          <cell r="M647" t="str">
            <v>Norma NFN-0015</v>
          </cell>
          <cell r="N647" t="str">
            <v>Porto Tubarão</v>
          </cell>
          <cell r="O647"/>
          <cell r="P647" t="str">
            <v>40142300</v>
          </cell>
          <cell r="Q647" t="str">
            <v>Conexões de tubos</v>
          </cell>
          <cell r="R647">
            <v>10.49</v>
          </cell>
          <cell r="S647" t="str">
            <v>0201002151</v>
          </cell>
        </row>
        <row r="648">
          <cell r="B648">
            <v>15409501</v>
          </cell>
          <cell r="C648" t="str">
            <v>MRO1</v>
          </cell>
          <cell r="D648" t="str">
            <v>CONE ROLAM ROL CONIC 31,75MM 16,76MM</v>
          </cell>
          <cell r="E648" t="str">
            <v>PC</v>
          </cell>
          <cell r="F648" t="str">
            <v>SKF; MERCEDES BEN; SKF</v>
          </cell>
          <cell r="G648" t="str">
            <v>LM 67048; 0009811681; KLM 67048</v>
          </cell>
          <cell r="H648">
            <v>2</v>
          </cell>
          <cell r="I648">
            <v>15.55</v>
          </cell>
          <cell r="J648">
            <v>31.1</v>
          </cell>
          <cell r="K648" t="str">
            <v>Norma NFN-0015</v>
          </cell>
          <cell r="L648" t="str">
            <v>Norma NFN-0015</v>
          </cell>
          <cell r="M648" t="str">
            <v>Norma NFN-0015</v>
          </cell>
          <cell r="N648" t="str">
            <v>Porto Tubarão</v>
          </cell>
          <cell r="O648"/>
          <cell r="P648" t="str">
            <v>31171500</v>
          </cell>
          <cell r="Q648" t="str">
            <v>Rolamentos</v>
          </cell>
          <cell r="R648">
            <v>15.55</v>
          </cell>
          <cell r="S648" t="str">
            <v>0201114131</v>
          </cell>
        </row>
        <row r="649">
          <cell r="B649">
            <v>15514068</v>
          </cell>
          <cell r="C649" t="str">
            <v>MRO1</v>
          </cell>
          <cell r="D649" t="str">
            <v>FUSIVEL LIMITADOR;EJ29R GENERAL ELECTRIC</v>
          </cell>
          <cell r="E649" t="str">
            <v>PC</v>
          </cell>
          <cell r="F649" t="str">
            <v>GENERAL ELEC</v>
          </cell>
          <cell r="G649" t="str">
            <v>EJ29R</v>
          </cell>
          <cell r="H649">
            <v>3</v>
          </cell>
          <cell r="I649">
            <v>10.133333333333333</v>
          </cell>
          <cell r="J649">
            <v>30.4</v>
          </cell>
          <cell r="K649" t="str">
            <v>Norma NFN-0015</v>
          </cell>
          <cell r="L649" t="str">
            <v>Norma NFN-0015</v>
          </cell>
          <cell r="M649" t="str">
            <v>Norma NFN-0015</v>
          </cell>
          <cell r="N649" t="str">
            <v>Porto Tubarão</v>
          </cell>
          <cell r="O649"/>
          <cell r="P649" t="str">
            <v>39121732A</v>
          </cell>
          <cell r="Q649" t="str">
            <v>Material elétrico</v>
          </cell>
          <cell r="R649">
            <v>10.133333333333333</v>
          </cell>
          <cell r="S649" t="str">
            <v>0102040061</v>
          </cell>
        </row>
        <row r="650">
          <cell r="B650">
            <v>15244848</v>
          </cell>
          <cell r="C650" t="str">
            <v>MRO1</v>
          </cell>
          <cell r="D650" t="str">
            <v>ESCOVA CARVAO ELETROGRAFITE 115MM</v>
          </cell>
          <cell r="E650" t="str">
            <v>PC</v>
          </cell>
          <cell r="F650" t="str">
            <v>MORGANITE; CARBONO LORE; CARBONO LORE</v>
          </cell>
          <cell r="G650" t="str">
            <v>SA45; EG367J-47X32X10MM; EG367J</v>
          </cell>
          <cell r="H650">
            <v>1</v>
          </cell>
          <cell r="I650">
            <v>29.78</v>
          </cell>
          <cell r="J650">
            <v>29.78</v>
          </cell>
          <cell r="K650" t="str">
            <v>Norma NFN-0015</v>
          </cell>
          <cell r="L650" t="str">
            <v>Norma NFN-0015</v>
          </cell>
          <cell r="M650" t="str">
            <v>Norma NFN-0015</v>
          </cell>
          <cell r="N650" t="str">
            <v>Porto Tubarão</v>
          </cell>
          <cell r="O650"/>
          <cell r="P650" t="str">
            <v>26101700</v>
          </cell>
          <cell r="Q650" t="str">
            <v>Componentes e acessórios de motores</v>
          </cell>
          <cell r="R650">
            <v>29.78</v>
          </cell>
          <cell r="S650" t="str">
            <v>0201085051</v>
          </cell>
        </row>
        <row r="651">
          <cell r="B651">
            <v>15520864</v>
          </cell>
          <cell r="C651" t="str">
            <v>MRO1</v>
          </cell>
          <cell r="D651" t="str">
            <v>CONECTOR BARRA 4 MM2 24 A PT 15,6MM</v>
          </cell>
          <cell r="E651" t="str">
            <v>PC</v>
          </cell>
          <cell r="F651" t="str">
            <v>PIAL LEGRAND</v>
          </cell>
          <cell r="G651" t="str">
            <v>34211</v>
          </cell>
          <cell r="H651">
            <v>6</v>
          </cell>
          <cell r="I651">
            <v>4.91</v>
          </cell>
          <cell r="J651">
            <v>29.46</v>
          </cell>
          <cell r="K651" t="str">
            <v>Norma NFN-0015</v>
          </cell>
          <cell r="L651" t="str">
            <v>Norma NFN-0015</v>
          </cell>
          <cell r="M651" t="str">
            <v>Norma NFN-0015</v>
          </cell>
          <cell r="N651" t="str">
            <v>Porto Tubarão</v>
          </cell>
          <cell r="O651"/>
          <cell r="P651" t="str">
            <v>26120000</v>
          </cell>
          <cell r="Q651" t="str">
            <v>Fios e cabos e conexões elétricas</v>
          </cell>
          <cell r="R651">
            <v>4.91</v>
          </cell>
          <cell r="S651" t="str">
            <v>0201026061</v>
          </cell>
        </row>
        <row r="652">
          <cell r="B652">
            <v>15254566</v>
          </cell>
          <cell r="C652" t="str">
            <v>MRO1</v>
          </cell>
          <cell r="D652" t="str">
            <v>PARAFUSO ESPECIAL 2970012 MINET LACING T</v>
          </cell>
          <cell r="E652" t="str">
            <v>PC</v>
          </cell>
          <cell r="F652" t="str">
            <v>MINET LANCIN</v>
          </cell>
          <cell r="G652" t="str">
            <v>2970012</v>
          </cell>
          <cell r="H652">
            <v>1</v>
          </cell>
          <cell r="I652">
            <v>29.4</v>
          </cell>
          <cell r="J652">
            <v>29.4</v>
          </cell>
          <cell r="K652" t="str">
            <v>Norma NFN-0015</v>
          </cell>
          <cell r="L652" t="str">
            <v>Norma NFN-0015</v>
          </cell>
          <cell r="M652" t="str">
            <v>Norma NFN-0015</v>
          </cell>
          <cell r="N652" t="str">
            <v>Porto Tubarão</v>
          </cell>
          <cell r="O652"/>
          <cell r="P652" t="str">
            <v>31161627</v>
          </cell>
          <cell r="Q652" t="str">
            <v>Conjunto de parafusos</v>
          </cell>
          <cell r="R652">
            <v>29.4</v>
          </cell>
          <cell r="S652" t="str">
            <v>0202029111</v>
          </cell>
        </row>
        <row r="653">
          <cell r="B653">
            <v>15212701</v>
          </cell>
          <cell r="C653" t="str">
            <v>MRO1</v>
          </cell>
          <cell r="D653" t="str">
            <v>BOBINA COMPONENTE; TIPO;TM-3014 VILLARES</v>
          </cell>
          <cell r="E653" t="str">
            <v>PC</v>
          </cell>
          <cell r="F653" t="str">
            <v>VILLARES</v>
          </cell>
          <cell r="G653" t="str">
            <v>TM-3014</v>
          </cell>
          <cell r="H653">
            <v>2</v>
          </cell>
          <cell r="I653">
            <v>14.625</v>
          </cell>
          <cell r="J653">
            <v>29.25</v>
          </cell>
          <cell r="K653" t="str">
            <v>Norma NFN-0015</v>
          </cell>
          <cell r="L653" t="str">
            <v>Norma NFN-0015</v>
          </cell>
          <cell r="M653" t="str">
            <v>Norma NFN-0015</v>
          </cell>
          <cell r="N653" t="str">
            <v>Porto Tubarão</v>
          </cell>
          <cell r="O653"/>
          <cell r="P653" t="str">
            <v>39121732A</v>
          </cell>
          <cell r="Q653" t="str">
            <v>Material elétrico</v>
          </cell>
          <cell r="R653">
            <v>14.625</v>
          </cell>
          <cell r="S653" t="str">
            <v>0702073011</v>
          </cell>
        </row>
        <row r="654">
          <cell r="B654">
            <v>15489657</v>
          </cell>
          <cell r="C654" t="str">
            <v>MRO1</v>
          </cell>
          <cell r="D654" t="str">
            <v>SOQ 081B4FH1382 BARDELLA</v>
          </cell>
          <cell r="E654" t="str">
            <v>PC</v>
          </cell>
          <cell r="F654" t="str">
            <v>BARDELLA; BARDELLA BOR</v>
          </cell>
          <cell r="G654" t="str">
            <v>081B4FH1382; 081B4FH1382</v>
          </cell>
          <cell r="H654">
            <v>1</v>
          </cell>
          <cell r="I654">
            <v>29.25</v>
          </cell>
          <cell r="J654">
            <v>29.25</v>
          </cell>
          <cell r="K654" t="str">
            <v>Norma NFN-0015</v>
          </cell>
          <cell r="L654" t="str">
            <v>Norma NFN-0015</v>
          </cell>
          <cell r="M654" t="str">
            <v>Norma NFN-0015</v>
          </cell>
          <cell r="N654" t="str">
            <v>Porto Tubarão</v>
          </cell>
          <cell r="O654"/>
          <cell r="P654" t="str">
            <v>39121732A</v>
          </cell>
          <cell r="Q654" t="str">
            <v>Material elétrico</v>
          </cell>
          <cell r="R654">
            <v>29.25</v>
          </cell>
          <cell r="S654" t="str">
            <v>0701076031</v>
          </cell>
        </row>
        <row r="655">
          <cell r="B655">
            <v>15221984</v>
          </cell>
          <cell r="C655" t="str">
            <v>MRO1</v>
          </cell>
          <cell r="D655" t="str">
            <v>ARMADURA 233B523G2 GENERAL ELECTRIC</v>
          </cell>
          <cell r="E655" t="str">
            <v>PC</v>
          </cell>
          <cell r="F655" t="str">
            <v>GENERAL ELEC</v>
          </cell>
          <cell r="G655" t="str">
            <v>233B523G2</v>
          </cell>
          <cell r="H655">
            <v>1</v>
          </cell>
          <cell r="I655">
            <v>29.14</v>
          </cell>
          <cell r="J655">
            <v>29.14</v>
          </cell>
          <cell r="K655" t="str">
            <v>Norma NFN-0015</v>
          </cell>
          <cell r="L655" t="str">
            <v>Norma NFN-0015</v>
          </cell>
          <cell r="M655" t="str">
            <v>Norma NFN-0015</v>
          </cell>
          <cell r="N655" t="str">
            <v>Porto Tubarão</v>
          </cell>
          <cell r="O655"/>
          <cell r="P655" t="str">
            <v>39121732A</v>
          </cell>
          <cell r="Q655" t="str">
            <v>Material elétrico</v>
          </cell>
          <cell r="R655">
            <v>29.14</v>
          </cell>
          <cell r="S655" t="str">
            <v>0201114061</v>
          </cell>
        </row>
        <row r="656">
          <cell r="B656">
            <v>15334988</v>
          </cell>
          <cell r="C656" t="str">
            <v>MRO1</v>
          </cell>
          <cell r="D656" t="str">
            <v>RETENTOR NBR 120MM 140MM</v>
          </cell>
          <cell r="E656" t="str">
            <v>PC</v>
          </cell>
          <cell r="F656" t="str">
            <v>RALPE TRANSM; DICETTI; BUCKAU WOLF</v>
          </cell>
          <cell r="G656" t="str">
            <v>DX4172400830F1; 1001658-9; BG821300512128</v>
          </cell>
          <cell r="H656">
            <v>1</v>
          </cell>
          <cell r="I656">
            <v>29.1</v>
          </cell>
          <cell r="J656">
            <v>29.1</v>
          </cell>
          <cell r="K656" t="str">
            <v>Norma NFN-0015</v>
          </cell>
          <cell r="L656" t="str">
            <v>Norma NFN-0015</v>
          </cell>
          <cell r="M656" t="str">
            <v>Norma NFN-0015</v>
          </cell>
          <cell r="N656" t="str">
            <v>Porto Tubarão</v>
          </cell>
          <cell r="O656"/>
          <cell r="P656" t="str">
            <v>31180000</v>
          </cell>
          <cell r="Q656" t="str">
            <v>Juntas e vedações</v>
          </cell>
          <cell r="R656">
            <v>29.1</v>
          </cell>
          <cell r="S656" t="str">
            <v>0201040031</v>
          </cell>
        </row>
        <row r="657">
          <cell r="B657">
            <v>15514878</v>
          </cell>
          <cell r="C657" t="str">
            <v>MRO1</v>
          </cell>
          <cell r="D657" t="str">
            <v>FUSIVEL VIDRO</v>
          </cell>
          <cell r="E657" t="str">
            <v>PC</v>
          </cell>
          <cell r="F657" t="str">
            <v>BUSSMANN</v>
          </cell>
          <cell r="G657" t="str">
            <v>AGC-1A</v>
          </cell>
          <cell r="H657">
            <v>132</v>
          </cell>
          <cell r="I657">
            <v>0.22</v>
          </cell>
          <cell r="J657">
            <v>29.04</v>
          </cell>
          <cell r="K657" t="str">
            <v>Norma NFN-0015</v>
          </cell>
          <cell r="L657" t="str">
            <v>Norma NFN-0015</v>
          </cell>
          <cell r="M657" t="str">
            <v>Norma NFN-0015</v>
          </cell>
          <cell r="N657" t="str">
            <v>Porto Tubarão</v>
          </cell>
          <cell r="O657"/>
          <cell r="P657" t="str">
            <v>39121732A</v>
          </cell>
          <cell r="Q657" t="str">
            <v>Material elétrico</v>
          </cell>
          <cell r="R657">
            <v>0.22</v>
          </cell>
          <cell r="S657" t="str">
            <v>0202127101</v>
          </cell>
        </row>
        <row r="658">
          <cell r="B658">
            <v>15244915</v>
          </cell>
          <cell r="C658" t="str">
            <v>MRO1</v>
          </cell>
          <cell r="D658" t="str">
            <v>ESCOVA CARVAO CARBOGRAFITE 22MM</v>
          </cell>
          <cell r="E658" t="str">
            <v>JG</v>
          </cell>
          <cell r="F658" t="str">
            <v>CARBONO LORE; MOLINOX; SEECIL-RINGS</v>
          </cell>
          <cell r="G658" t="str">
            <v>CA60/CA10; PG60; RS50</v>
          </cell>
          <cell r="H658">
            <v>1</v>
          </cell>
          <cell r="I658">
            <v>27.93</v>
          </cell>
          <cell r="J658">
            <v>27.93</v>
          </cell>
          <cell r="K658" t="str">
            <v>Norma NFN-0015</v>
          </cell>
          <cell r="L658" t="str">
            <v>Norma NFN-0015</v>
          </cell>
          <cell r="M658" t="str">
            <v>Norma NFN-0015</v>
          </cell>
          <cell r="N658" t="str">
            <v>Porto Tubarão</v>
          </cell>
          <cell r="O658"/>
          <cell r="P658" t="str">
            <v>26101700</v>
          </cell>
          <cell r="Q658" t="str">
            <v>Componentes e acessórios de motores</v>
          </cell>
          <cell r="R658">
            <v>27.93</v>
          </cell>
          <cell r="S658" t="str">
            <v>0202105091</v>
          </cell>
        </row>
        <row r="659">
          <cell r="B659">
            <v>15241705</v>
          </cell>
          <cell r="C659" t="str">
            <v>MRO1</v>
          </cell>
          <cell r="D659" t="str">
            <v>ESCOVA ELETRICA;MAT;BX170 CARBONO LORENA</v>
          </cell>
          <cell r="E659" t="str">
            <v>PC</v>
          </cell>
          <cell r="F659" t="str">
            <v>CARBONO LORE; SCHUNK EBE; SEECIL-RINGS</v>
          </cell>
          <cell r="G659" t="str">
            <v>BX170; A12S; RC67</v>
          </cell>
          <cell r="H659">
            <v>2</v>
          </cell>
          <cell r="I659">
            <v>13.755000000000001</v>
          </cell>
          <cell r="J659">
            <v>27.51</v>
          </cell>
          <cell r="K659" t="str">
            <v>Norma NFN-0015</v>
          </cell>
          <cell r="L659" t="str">
            <v>Norma NFN-0015</v>
          </cell>
          <cell r="M659" t="str">
            <v>Norma NFN-0015</v>
          </cell>
          <cell r="N659" t="str">
            <v>Porto Tubarão</v>
          </cell>
          <cell r="O659"/>
          <cell r="P659" t="str">
            <v>26101700</v>
          </cell>
          <cell r="Q659" t="str">
            <v>Componentes e acessórios de motores</v>
          </cell>
          <cell r="R659">
            <v>13.755000000000001</v>
          </cell>
          <cell r="S659" t="str">
            <v>0201098071</v>
          </cell>
        </row>
        <row r="660">
          <cell r="B660">
            <v>15516460</v>
          </cell>
          <cell r="C660" t="str">
            <v>MRO1</v>
          </cell>
          <cell r="D660" t="str">
            <v>CHAVE COMP;PCRS-8-D1 YASKAWA ELETRIC MIG</v>
          </cell>
          <cell r="E660" t="str">
            <v>PC</v>
          </cell>
          <cell r="F660" t="str">
            <v>YASKAWA ELET</v>
          </cell>
          <cell r="G660" t="str">
            <v>PCRS-8-D1</v>
          </cell>
          <cell r="H660">
            <v>1</v>
          </cell>
          <cell r="I660">
            <v>27.38</v>
          </cell>
          <cell r="J660">
            <v>27.38</v>
          </cell>
          <cell r="K660" t="str">
            <v>Norma NFN-0015</v>
          </cell>
          <cell r="L660" t="str">
            <v>Norma NFN-0015</v>
          </cell>
          <cell r="M660" t="str">
            <v>Norma NFN-0015</v>
          </cell>
          <cell r="N660" t="str">
            <v>Porto Tubarão</v>
          </cell>
          <cell r="O660"/>
          <cell r="P660" t="str">
            <v>26101517A</v>
          </cell>
          <cell r="Q660" t="str">
            <v>Motores elétricos</v>
          </cell>
          <cell r="R660">
            <v>27.38</v>
          </cell>
          <cell r="S660" t="str">
            <v>0201052011</v>
          </cell>
        </row>
        <row r="661">
          <cell r="B661">
            <v>15199860</v>
          </cell>
          <cell r="C661" t="str">
            <v>MRO1</v>
          </cell>
          <cell r="D661" t="str">
            <v>DISCO DN013040601 IT.2 DESENHO VALE</v>
          </cell>
          <cell r="E661" t="str">
            <v>PC</v>
          </cell>
          <cell r="F661" t="str">
            <v>DESENHO VALE</v>
          </cell>
          <cell r="G661" t="str">
            <v>DN013040601 IT.2</v>
          </cell>
          <cell r="H661">
            <v>4</v>
          </cell>
          <cell r="I661">
            <v>6.8250000000000002</v>
          </cell>
          <cell r="J661">
            <v>27.3</v>
          </cell>
          <cell r="K661" t="str">
            <v>Norma NFN-0015</v>
          </cell>
          <cell r="L661" t="str">
            <v>Norma NFN-0015</v>
          </cell>
          <cell r="M661" t="str">
            <v>Norma NFN-0015</v>
          </cell>
          <cell r="N661" t="str">
            <v>Porto Tubarão</v>
          </cell>
          <cell r="O661"/>
          <cell r="P661" t="str">
            <v>26112100</v>
          </cell>
          <cell r="Q661" t="str">
            <v>Sistemas de freios industriais</v>
          </cell>
          <cell r="R661">
            <v>6.8250000000000002</v>
          </cell>
          <cell r="S661" t="str">
            <v>0201054071</v>
          </cell>
        </row>
        <row r="662">
          <cell r="B662">
            <v>15210119</v>
          </cell>
          <cell r="C662" t="str">
            <v>MRO1</v>
          </cell>
          <cell r="D662" t="str">
            <v>JOELHO PVC RIGIDO PREDIAL; ANGULO: 90 GR</v>
          </cell>
          <cell r="E662" t="str">
            <v>PC</v>
          </cell>
          <cell r="F662" t="str">
            <v>HANSEN - TIG; HANSEN - TIG</v>
          </cell>
          <cell r="G662" t="str">
            <v>EG-20 100MM; 26.24.100.6</v>
          </cell>
          <cell r="H662">
            <v>7</v>
          </cell>
          <cell r="I662">
            <v>3.6</v>
          </cell>
          <cell r="J662">
            <v>25.2</v>
          </cell>
          <cell r="K662" t="str">
            <v>Norma NFN-0015</v>
          </cell>
          <cell r="L662" t="str">
            <v>Norma NFN-0015</v>
          </cell>
          <cell r="M662" t="str">
            <v>Norma NFN-0015</v>
          </cell>
          <cell r="N662" t="str">
            <v>Porto Tubarão</v>
          </cell>
          <cell r="O662"/>
          <cell r="P662" t="str">
            <v>40142300</v>
          </cell>
          <cell r="Q662" t="str">
            <v>Conexões de tubos</v>
          </cell>
          <cell r="R662">
            <v>3.6</v>
          </cell>
          <cell r="S662" t="str">
            <v>0201006071</v>
          </cell>
        </row>
        <row r="663">
          <cell r="B663">
            <v>15519912</v>
          </cell>
          <cell r="C663" t="str">
            <v>MRO1</v>
          </cell>
          <cell r="D663" t="str">
            <v>MICRO-INTERRUPTOR M3H KAP</v>
          </cell>
          <cell r="E663" t="str">
            <v>PC</v>
          </cell>
          <cell r="F663" t="str">
            <v>KAP</v>
          </cell>
          <cell r="G663" t="str">
            <v>M3H</v>
          </cell>
          <cell r="H663">
            <v>1</v>
          </cell>
          <cell r="I663">
            <v>25</v>
          </cell>
          <cell r="J663">
            <v>25</v>
          </cell>
          <cell r="K663" t="str">
            <v>Norma NFN-0015</v>
          </cell>
          <cell r="L663" t="str">
            <v>Norma NFN-0015</v>
          </cell>
          <cell r="M663" t="str">
            <v>Norma NFN-0015</v>
          </cell>
          <cell r="N663" t="str">
            <v>Porto Tubarão</v>
          </cell>
          <cell r="O663"/>
          <cell r="P663" t="str">
            <v>39121732A</v>
          </cell>
          <cell r="Q663" t="str">
            <v>Material elétrico</v>
          </cell>
          <cell r="R663">
            <v>25</v>
          </cell>
          <cell r="S663" t="str">
            <v>0201046051</v>
          </cell>
        </row>
        <row r="664">
          <cell r="B664">
            <v>15222594</v>
          </cell>
          <cell r="C664" t="str">
            <v>MRO1</v>
          </cell>
          <cell r="D664" t="str">
            <v>RELE CORRENTE;;RC213HR780A TOSHIBA JAPAN</v>
          </cell>
          <cell r="E664" t="str">
            <v>PC</v>
          </cell>
          <cell r="F664" t="str">
            <v>TOSHIBA</v>
          </cell>
          <cell r="G664" t="str">
            <v>RC213HR780A</v>
          </cell>
          <cell r="H664">
            <v>1</v>
          </cell>
          <cell r="I664">
            <v>24.37</v>
          </cell>
          <cell r="J664">
            <v>24.37</v>
          </cell>
          <cell r="K664" t="str">
            <v>Norma NFN-0015</v>
          </cell>
          <cell r="L664" t="str">
            <v>Norma NFN-0015</v>
          </cell>
          <cell r="M664" t="str">
            <v>Norma NFN-0015</v>
          </cell>
          <cell r="N664" t="str">
            <v>Porto Tubarão</v>
          </cell>
          <cell r="O664"/>
          <cell r="P664" t="str">
            <v>39122325</v>
          </cell>
          <cell r="Q664" t="str">
            <v>Relé de aplicação geral</v>
          </cell>
          <cell r="R664">
            <v>24.37</v>
          </cell>
          <cell r="S664" t="str">
            <v>0201040021</v>
          </cell>
        </row>
        <row r="665">
          <cell r="B665">
            <v>15290507</v>
          </cell>
          <cell r="C665" t="str">
            <v>MRO1</v>
          </cell>
          <cell r="D665" t="str">
            <v>FIO ENROLAMENTO ESMAL;TERMODUR-R PIRELLI</v>
          </cell>
          <cell r="E665" t="str">
            <v>KG</v>
          </cell>
          <cell r="F665" t="str">
            <v>PIRELLI</v>
          </cell>
          <cell r="G665" t="str">
            <v>TERMODUR-R</v>
          </cell>
          <cell r="H665">
            <v>1</v>
          </cell>
          <cell r="I665">
            <v>23.91</v>
          </cell>
          <cell r="J665">
            <v>23.91</v>
          </cell>
          <cell r="K665" t="str">
            <v>Norma NFN-0015</v>
          </cell>
          <cell r="L665" t="str">
            <v>Norma NFN-0015</v>
          </cell>
          <cell r="M665" t="str">
            <v>Norma NFN-0015</v>
          </cell>
          <cell r="N665" t="str">
            <v>Porto Tubarão</v>
          </cell>
          <cell r="O665"/>
          <cell r="P665" t="str">
            <v>26120000</v>
          </cell>
          <cell r="Q665" t="str">
            <v>Fios e cabos e conexões elétricas</v>
          </cell>
          <cell r="R665">
            <v>23.91</v>
          </cell>
          <cell r="S665" t="str">
            <v>0201032141</v>
          </cell>
        </row>
        <row r="666">
          <cell r="B666">
            <v>15200012</v>
          </cell>
          <cell r="C666" t="str">
            <v>MRO1</v>
          </cell>
          <cell r="D666" t="str">
            <v>GRAMPO P/HAST ATERRAM BR CABO 25-70MM2</v>
          </cell>
          <cell r="E666" t="str">
            <v>PC</v>
          </cell>
          <cell r="F666" t="str">
            <v>FCI</v>
          </cell>
          <cell r="G666" t="str">
            <v>GAR1126</v>
          </cell>
          <cell r="H666">
            <v>1</v>
          </cell>
          <cell r="I666">
            <v>22.23</v>
          </cell>
          <cell r="J666">
            <v>22.23</v>
          </cell>
          <cell r="K666" t="str">
            <v>Norma NFN-0015</v>
          </cell>
          <cell r="L666" t="str">
            <v>Norma NFN-0015</v>
          </cell>
          <cell r="M666" t="str">
            <v>Norma NFN-0015</v>
          </cell>
          <cell r="N666" t="str">
            <v>Porto Tubarão</v>
          </cell>
          <cell r="O666"/>
          <cell r="P666" t="str">
            <v>39121613</v>
          </cell>
          <cell r="Q666" t="str">
            <v>Dispositivos ou conjuntos de aterramento</v>
          </cell>
          <cell r="R666">
            <v>22.23</v>
          </cell>
          <cell r="S666" t="str">
            <v>0201078031</v>
          </cell>
        </row>
        <row r="667">
          <cell r="B667">
            <v>15514094</v>
          </cell>
          <cell r="C667" t="str">
            <v>MRO1</v>
          </cell>
          <cell r="D667" t="str">
            <v>FUSIVEL CARTUCHO VIROLA ;313002005 TRIEL</v>
          </cell>
          <cell r="E667" t="str">
            <v>PC</v>
          </cell>
          <cell r="F667" t="str">
            <v>JOTO; TRIEL</v>
          </cell>
          <cell r="G667" t="str">
            <v>20AG; 313002005</v>
          </cell>
          <cell r="H667">
            <v>162</v>
          </cell>
          <cell r="I667">
            <v>0.13197530864197529</v>
          </cell>
          <cell r="J667">
            <v>21.38</v>
          </cell>
          <cell r="K667" t="str">
            <v>Norma NFN-0015</v>
          </cell>
          <cell r="L667" t="str">
            <v>Norma NFN-0015</v>
          </cell>
          <cell r="M667" t="str">
            <v>Norma NFN-0015</v>
          </cell>
          <cell r="N667" t="str">
            <v>Porto Tubarão</v>
          </cell>
          <cell r="O667"/>
          <cell r="P667" t="str">
            <v>39121732A</v>
          </cell>
          <cell r="Q667" t="str">
            <v>Material elétrico</v>
          </cell>
          <cell r="R667">
            <v>0.13197530864197529</v>
          </cell>
          <cell r="S667" t="str">
            <v>0202113111</v>
          </cell>
        </row>
        <row r="668">
          <cell r="B668">
            <v>15514145</v>
          </cell>
          <cell r="C668" t="str">
            <v>MRO1</v>
          </cell>
          <cell r="D668" t="str">
            <v>FUSIVEL CARTUCHO</v>
          </cell>
          <cell r="E668" t="str">
            <v>PC</v>
          </cell>
          <cell r="F668" t="str">
            <v>BUSSMANN; SCHENCK; PLASSER &amp; TH</v>
          </cell>
          <cell r="G668" t="str">
            <v>GDA-1A; 3572100; 5X20/1AFLINK</v>
          </cell>
          <cell r="H668">
            <v>178</v>
          </cell>
          <cell r="I668">
            <v>0.1197752808988764</v>
          </cell>
          <cell r="J668">
            <v>21.32</v>
          </cell>
          <cell r="K668" t="str">
            <v>Norma NFN-0015</v>
          </cell>
          <cell r="L668" t="str">
            <v>Norma NFN-0015</v>
          </cell>
          <cell r="M668" t="str">
            <v>Norma NFN-0015</v>
          </cell>
          <cell r="N668" t="str">
            <v>Porto Tubarão</v>
          </cell>
          <cell r="O668"/>
          <cell r="P668" t="str">
            <v>39121732A</v>
          </cell>
          <cell r="Q668" t="str">
            <v>Material elétrico</v>
          </cell>
          <cell r="R668">
            <v>0.1197752808988764</v>
          </cell>
          <cell r="S668" t="str">
            <v>0201002061</v>
          </cell>
        </row>
        <row r="669">
          <cell r="B669">
            <v>15390834</v>
          </cell>
          <cell r="C669" t="str">
            <v>MRO1</v>
          </cell>
          <cell r="D669" t="str">
            <v>GAXETA 13056 JOSE MURILIA BOZZA</v>
          </cell>
          <cell r="E669" t="str">
            <v>PC</v>
          </cell>
          <cell r="F669" t="str">
            <v>JOSE MURILIA</v>
          </cell>
          <cell r="G669" t="str">
            <v>13056</v>
          </cell>
          <cell r="H669">
            <v>20</v>
          </cell>
          <cell r="I669">
            <v>1.0654999999999999</v>
          </cell>
          <cell r="J669">
            <v>21.31</v>
          </cell>
          <cell r="K669" t="str">
            <v>Norma NFN-0015</v>
          </cell>
          <cell r="L669" t="str">
            <v>Norma NFN-0015</v>
          </cell>
          <cell r="M669" t="str">
            <v>Norma NFN-0015</v>
          </cell>
          <cell r="N669" t="str">
            <v>Porto Tubarão</v>
          </cell>
          <cell r="O669"/>
          <cell r="P669" t="str">
            <v>31180000</v>
          </cell>
          <cell r="Q669" t="str">
            <v>Juntas e vedações</v>
          </cell>
          <cell r="R669">
            <v>1.0654999999999999</v>
          </cell>
          <cell r="S669" t="str">
            <v>0201022061</v>
          </cell>
        </row>
        <row r="670">
          <cell r="B670">
            <v>15234830</v>
          </cell>
          <cell r="C670" t="str">
            <v>MRO1</v>
          </cell>
          <cell r="D670" t="str">
            <v>FUSIVEL NH;TIPO DE ACAO;3NH3 817 SIEMENS</v>
          </cell>
          <cell r="E670" t="str">
            <v>PC</v>
          </cell>
          <cell r="F670" t="str">
            <v>SIEMENS</v>
          </cell>
          <cell r="G670" t="str">
            <v>3NH3 817</v>
          </cell>
          <cell r="H670">
            <v>2</v>
          </cell>
          <cell r="I670">
            <v>10.635</v>
          </cell>
          <cell r="J670">
            <v>21.27</v>
          </cell>
          <cell r="K670" t="str">
            <v>Norma NFN-0015</v>
          </cell>
          <cell r="L670" t="str">
            <v>Norma NFN-0015</v>
          </cell>
          <cell r="M670" t="str">
            <v>Norma NFN-0015</v>
          </cell>
          <cell r="N670" t="str">
            <v>Porto Tubarão</v>
          </cell>
          <cell r="O670"/>
          <cell r="P670" t="str">
            <v>39121732A</v>
          </cell>
          <cell r="Q670" t="str">
            <v>Material elétrico</v>
          </cell>
          <cell r="R670">
            <v>10.635</v>
          </cell>
          <cell r="S670" t="str">
            <v>0201128071</v>
          </cell>
        </row>
        <row r="671">
          <cell r="B671">
            <v>15221269</v>
          </cell>
          <cell r="C671" t="str">
            <v>MRO1</v>
          </cell>
          <cell r="D671" t="str">
            <v>RELE I;12HFA51A42F202A4 GENERAL ELECTRIC</v>
          </cell>
          <cell r="E671" t="str">
            <v>PC</v>
          </cell>
          <cell r="F671" t="str">
            <v>GENERAL ELEC; GENERAL ELEC</v>
          </cell>
          <cell r="G671" t="str">
            <v>12HFAS1A42F2024A; 12HFA51A42F202A4</v>
          </cell>
          <cell r="H671">
            <v>1</v>
          </cell>
          <cell r="I671">
            <v>21.23</v>
          </cell>
          <cell r="J671">
            <v>21.23</v>
          </cell>
          <cell r="K671" t="str">
            <v>Norma NFN-0015</v>
          </cell>
          <cell r="L671" t="str">
            <v>Norma NFN-0015</v>
          </cell>
          <cell r="M671" t="str">
            <v>Norma NFN-0015</v>
          </cell>
          <cell r="N671" t="str">
            <v>Porto Tubarão</v>
          </cell>
          <cell r="O671"/>
          <cell r="P671" t="str">
            <v>39122325</v>
          </cell>
          <cell r="Q671" t="str">
            <v>Relé de aplicação geral</v>
          </cell>
          <cell r="R671">
            <v>21.23</v>
          </cell>
          <cell r="S671" t="str">
            <v>0201040021</v>
          </cell>
        </row>
        <row r="672">
          <cell r="B672">
            <v>15407620</v>
          </cell>
          <cell r="C672" t="str">
            <v>MRO1</v>
          </cell>
          <cell r="D672" t="str">
            <v>CAPA ROLAM ROL CONIC 2,8346POL 0,5605POL</v>
          </cell>
          <cell r="E672" t="str">
            <v>PC</v>
          </cell>
          <cell r="F672" t="str">
            <v>TIMKEN</v>
          </cell>
          <cell r="G672" t="str">
            <v>16282</v>
          </cell>
          <cell r="H672">
            <v>5</v>
          </cell>
          <cell r="I672">
            <v>4.1719999999999997</v>
          </cell>
          <cell r="J672">
            <v>20.86</v>
          </cell>
          <cell r="K672" t="str">
            <v>Norma NFN-0015</v>
          </cell>
          <cell r="L672" t="str">
            <v>Norma NFN-0015</v>
          </cell>
          <cell r="M672" t="str">
            <v>Norma NFN-0015</v>
          </cell>
          <cell r="N672" t="str">
            <v>Porto Tubarão</v>
          </cell>
          <cell r="O672"/>
          <cell r="P672" t="str">
            <v>31171500</v>
          </cell>
          <cell r="Q672" t="str">
            <v>Rolamentos</v>
          </cell>
          <cell r="R672">
            <v>4.1719999999999997</v>
          </cell>
          <cell r="S672" t="str">
            <v>0201030041</v>
          </cell>
        </row>
        <row r="673">
          <cell r="B673">
            <v>15353795</v>
          </cell>
          <cell r="C673" t="str">
            <v>MRO1</v>
          </cell>
          <cell r="D673" t="str">
            <v>CORREIA V 10MM 13MM</v>
          </cell>
          <cell r="E673" t="str">
            <v>PC</v>
          </cell>
          <cell r="F673" t="str">
            <v>ATLAS COPCO; GM-EMD; GOODYEAR</v>
          </cell>
          <cell r="G673" t="str">
            <v>98080021; 5137906; 13X1595MC</v>
          </cell>
          <cell r="H673">
            <v>2</v>
          </cell>
          <cell r="I673">
            <v>10.185</v>
          </cell>
          <cell r="J673">
            <v>20.37</v>
          </cell>
          <cell r="K673" t="str">
            <v>Norma NFN-0015</v>
          </cell>
          <cell r="L673" t="str">
            <v>Norma NFN-0015</v>
          </cell>
          <cell r="M673" t="str">
            <v>Norma NFN-0015</v>
          </cell>
          <cell r="N673" t="str">
            <v>Porto Tubarão</v>
          </cell>
          <cell r="O673"/>
          <cell r="P673" t="str">
            <v>26111508</v>
          </cell>
          <cell r="Q673" t="str">
            <v>Transmissores de força mecânica</v>
          </cell>
          <cell r="R673">
            <v>10.185</v>
          </cell>
          <cell r="S673" t="str">
            <v>0201028121</v>
          </cell>
        </row>
        <row r="674">
          <cell r="B674">
            <v>15429895</v>
          </cell>
          <cell r="C674" t="str">
            <v>MRO1</v>
          </cell>
          <cell r="D674" t="str">
            <v>RETENTOR NBR 10MM 15MM</v>
          </cell>
          <cell r="E674" t="str">
            <v>PC</v>
          </cell>
          <cell r="F674" t="str">
            <v>VEDABRAS; REPASY; DICETTI</v>
          </cell>
          <cell r="G674" t="str">
            <v>10X15X3MM NBR A4; SERIE1000; FBS</v>
          </cell>
          <cell r="H674">
            <v>2</v>
          </cell>
          <cell r="I674">
            <v>10.085000000000001</v>
          </cell>
          <cell r="J674">
            <v>20.170000000000002</v>
          </cell>
          <cell r="K674" t="str">
            <v>Norma NFN-0015</v>
          </cell>
          <cell r="L674" t="str">
            <v>Norma NFN-0015</v>
          </cell>
          <cell r="M674" t="str">
            <v>Norma NFN-0015</v>
          </cell>
          <cell r="N674" t="str">
            <v>Porto Tubarão</v>
          </cell>
          <cell r="O674"/>
          <cell r="P674" t="str">
            <v>31180000</v>
          </cell>
          <cell r="Q674" t="str">
            <v>Juntas e vedações</v>
          </cell>
          <cell r="R674">
            <v>10.085000000000001</v>
          </cell>
          <cell r="S674" t="str">
            <v>0201018151</v>
          </cell>
        </row>
        <row r="675">
          <cell r="B675">
            <v>15519502</v>
          </cell>
          <cell r="C675" t="str">
            <v>MRO1</v>
          </cell>
          <cell r="D675" t="str">
            <v>BATENTE 60600070 FABRIMAR</v>
          </cell>
          <cell r="E675" t="str">
            <v>PC</v>
          </cell>
          <cell r="F675" t="str">
            <v>FABRIMAR</v>
          </cell>
          <cell r="G675" t="str">
            <v>60600070</v>
          </cell>
          <cell r="H675">
            <v>3</v>
          </cell>
          <cell r="I675">
            <v>6.666666666666667</v>
          </cell>
          <cell r="J675">
            <v>20</v>
          </cell>
          <cell r="K675" t="str">
            <v>Norma NFN-0015</v>
          </cell>
          <cell r="L675" t="str">
            <v>Norma NFN-0015</v>
          </cell>
          <cell r="M675" t="str">
            <v>Norma NFN-0015</v>
          </cell>
          <cell r="N675" t="str">
            <v>Porto Tubarão</v>
          </cell>
          <cell r="O675"/>
          <cell r="P675" t="str">
            <v>31162400</v>
          </cell>
          <cell r="Q675" t="str">
            <v>Fixadores diversos</v>
          </cell>
          <cell r="R675">
            <v>6.666666666666667</v>
          </cell>
          <cell r="S675" t="str">
            <v>0201082101</v>
          </cell>
        </row>
        <row r="676">
          <cell r="B676">
            <v>15502556</v>
          </cell>
          <cell r="C676" t="str">
            <v>MRO1</v>
          </cell>
          <cell r="D676" t="str">
            <v>ADAPTADOR COMPRESSAO;TI;81716469 TAMROCK</v>
          </cell>
          <cell r="E676" t="str">
            <v>PC</v>
          </cell>
          <cell r="F676" t="str">
            <v>MC DOWELL WE; ERMETO; TAMROCK</v>
          </cell>
          <cell r="G676" t="str">
            <v>10843138-202788S; 070101-8-8C; 81716469</v>
          </cell>
          <cell r="H676">
            <v>4</v>
          </cell>
          <cell r="I676">
            <v>4.835</v>
          </cell>
          <cell r="J676">
            <v>19.34</v>
          </cell>
          <cell r="K676" t="str">
            <v>Norma NFN-0015</v>
          </cell>
          <cell r="L676" t="str">
            <v>Norma NFN-0015</v>
          </cell>
          <cell r="M676" t="str">
            <v>Norma NFN-0015</v>
          </cell>
          <cell r="N676" t="str">
            <v>Porto Tubarão</v>
          </cell>
          <cell r="O676"/>
          <cell r="P676" t="str">
            <v>40142300</v>
          </cell>
          <cell r="Q676" t="str">
            <v>Conexões de tubos</v>
          </cell>
          <cell r="R676">
            <v>4.835</v>
          </cell>
          <cell r="S676" t="str">
            <v>0201002121</v>
          </cell>
        </row>
        <row r="677">
          <cell r="B677">
            <v>15243222</v>
          </cell>
          <cell r="C677" t="str">
            <v>MRO1</v>
          </cell>
          <cell r="D677" t="str">
            <v>ESCOVA ELETRICA;MATERIAL;F345 SCHUNK EBE</v>
          </cell>
          <cell r="E677" t="str">
            <v>PC</v>
          </cell>
          <cell r="F677" t="str">
            <v>CARBONO LORE; SCHUNK EBE; MOLINOX</v>
          </cell>
          <cell r="G677" t="str">
            <v>BIP; F345; Z314</v>
          </cell>
          <cell r="H677">
            <v>2</v>
          </cell>
          <cell r="I677">
            <v>8.7550000000000008</v>
          </cell>
          <cell r="J677">
            <v>17.510000000000002</v>
          </cell>
          <cell r="K677" t="str">
            <v>Norma NFN-0015</v>
          </cell>
          <cell r="L677" t="str">
            <v>Norma NFN-0015</v>
          </cell>
          <cell r="M677" t="str">
            <v>Norma NFN-0015</v>
          </cell>
          <cell r="N677" t="str">
            <v>Porto Tubarão</v>
          </cell>
          <cell r="O677"/>
          <cell r="P677" t="str">
            <v>26101700</v>
          </cell>
          <cell r="Q677" t="str">
            <v>Componentes e acessórios de motores</v>
          </cell>
          <cell r="R677">
            <v>8.7550000000000008</v>
          </cell>
          <cell r="S677" t="str">
            <v>0201098071</v>
          </cell>
        </row>
        <row r="678">
          <cell r="B678">
            <v>15265149</v>
          </cell>
          <cell r="C678" t="str">
            <v>MRO1</v>
          </cell>
          <cell r="D678" t="str">
            <v>FUSIVEL NH 500VCA 40A 120KA</v>
          </cell>
          <cell r="E678" t="str">
            <v>PC</v>
          </cell>
          <cell r="F678" t="str">
            <v>SIEMENS; BUSSMANN; FERRAZ SHAWM</v>
          </cell>
          <cell r="G678" t="str">
            <v>3NA3 817; .; .</v>
          </cell>
          <cell r="H678">
            <v>2</v>
          </cell>
          <cell r="I678">
            <v>8.75</v>
          </cell>
          <cell r="J678">
            <v>17.5</v>
          </cell>
          <cell r="K678" t="str">
            <v>Norma NFN-0015</v>
          </cell>
          <cell r="L678" t="str">
            <v>Norma NFN-0015</v>
          </cell>
          <cell r="M678" t="str">
            <v>Norma NFN-0015</v>
          </cell>
          <cell r="N678" t="str">
            <v>Porto Tubarão</v>
          </cell>
          <cell r="O678"/>
          <cell r="P678" t="str">
            <v>39121732A</v>
          </cell>
          <cell r="Q678" t="str">
            <v>Material elétrico</v>
          </cell>
          <cell r="R678">
            <v>8.75</v>
          </cell>
          <cell r="S678" t="str">
            <v>0201126031</v>
          </cell>
        </row>
        <row r="679">
          <cell r="B679">
            <v>15348889</v>
          </cell>
          <cell r="C679" t="str">
            <v>MRO1</v>
          </cell>
          <cell r="D679" t="str">
            <v>RETENTOR VEDACAO; TIPO LABIO: TRASEIRO</v>
          </cell>
          <cell r="E679" t="str">
            <v>PC</v>
          </cell>
          <cell r="F679" t="str">
            <v>MULT RUBBER; VOLKSWAGEN</v>
          </cell>
          <cell r="G679" t="str">
            <v>11781 BRG; 305/501641/1</v>
          </cell>
          <cell r="H679">
            <v>3</v>
          </cell>
          <cell r="I679">
            <v>5.6000000000000005</v>
          </cell>
          <cell r="J679">
            <v>16.8</v>
          </cell>
          <cell r="K679" t="str">
            <v>Norma NFN-0015</v>
          </cell>
          <cell r="L679" t="str">
            <v>Norma NFN-0015</v>
          </cell>
          <cell r="M679" t="str">
            <v>Norma NFN-0015</v>
          </cell>
          <cell r="N679" t="str">
            <v>Porto Tubarão</v>
          </cell>
          <cell r="O679"/>
          <cell r="P679" t="str">
            <v>31180000</v>
          </cell>
          <cell r="Q679" t="str">
            <v>Juntas e vedações</v>
          </cell>
          <cell r="R679">
            <v>5.6000000000000005</v>
          </cell>
          <cell r="S679" t="str">
            <v>0201127101</v>
          </cell>
        </row>
        <row r="680">
          <cell r="B680">
            <v>15249810</v>
          </cell>
          <cell r="C680" t="str">
            <v>MRO1</v>
          </cell>
          <cell r="D680" t="str">
            <v>UNIAO ELETRODUTO UX/FF-3 NE BLINDA</v>
          </cell>
          <cell r="E680" t="str">
            <v>PC</v>
          </cell>
          <cell r="F680" t="str">
            <v>BLINDA</v>
          </cell>
          <cell r="G680" t="str">
            <v>UX/FF-3 NE</v>
          </cell>
          <cell r="H680">
            <v>3</v>
          </cell>
          <cell r="I680">
            <v>5.3666666666666671</v>
          </cell>
          <cell r="J680">
            <v>16.100000000000001</v>
          </cell>
          <cell r="K680" t="str">
            <v>Norma NFN-0015</v>
          </cell>
          <cell r="L680" t="str">
            <v>Norma NFN-0015</v>
          </cell>
          <cell r="M680" t="str">
            <v>Norma NFN-0015</v>
          </cell>
          <cell r="N680" t="str">
            <v>Porto Tubarão</v>
          </cell>
          <cell r="O680"/>
          <cell r="P680" t="str">
            <v>40142300</v>
          </cell>
          <cell r="Q680" t="str">
            <v>Conexões de tubos</v>
          </cell>
          <cell r="R680">
            <v>5.3666666666666671</v>
          </cell>
          <cell r="S680" t="str">
            <v>0201069031</v>
          </cell>
        </row>
        <row r="681">
          <cell r="B681">
            <v>15428270</v>
          </cell>
          <cell r="C681" t="str">
            <v>MRO1</v>
          </cell>
          <cell r="D681" t="str">
            <v>PLUGUE BLIND 2P+T 110/130V 16A</v>
          </cell>
          <cell r="E681" t="str">
            <v>PC</v>
          </cell>
          <cell r="F681" t="str">
            <v>STECK</v>
          </cell>
          <cell r="G681" t="str">
            <v>S-3074</v>
          </cell>
          <cell r="H681">
            <v>11</v>
          </cell>
          <cell r="I681">
            <v>1.4290909090909092</v>
          </cell>
          <cell r="J681">
            <v>15.72</v>
          </cell>
          <cell r="K681" t="str">
            <v>Norma NFN-0015</v>
          </cell>
          <cell r="L681" t="str">
            <v>Norma NFN-0015</v>
          </cell>
          <cell r="M681" t="str">
            <v>Norma NFN-0015</v>
          </cell>
          <cell r="N681" t="str">
            <v>Porto Tubarão</v>
          </cell>
          <cell r="O681"/>
          <cell r="P681" t="str">
            <v>39121732A</v>
          </cell>
          <cell r="Q681" t="str">
            <v>Material elétrico</v>
          </cell>
          <cell r="R681">
            <v>1.4290909090909092</v>
          </cell>
          <cell r="S681" t="str">
            <v>0201078061</v>
          </cell>
        </row>
        <row r="682">
          <cell r="B682">
            <v>15517962</v>
          </cell>
          <cell r="C682" t="str">
            <v>MRO1</v>
          </cell>
          <cell r="D682" t="str">
            <v>DISJUNTOR 20A 10KA UNIPOLAR</v>
          </cell>
          <cell r="E682" t="str">
            <v>PC</v>
          </cell>
          <cell r="F682" t="str">
            <v>EATON</v>
          </cell>
          <cell r="G682" t="str">
            <v>HQD-1-20</v>
          </cell>
          <cell r="H682">
            <v>3</v>
          </cell>
          <cell r="I682">
            <v>5.2033333333333331</v>
          </cell>
          <cell r="J682">
            <v>15.61</v>
          </cell>
          <cell r="K682" t="str">
            <v>Norma NFN-0015</v>
          </cell>
          <cell r="L682" t="str">
            <v>Norma NFN-0015</v>
          </cell>
          <cell r="M682" t="str">
            <v>Norma NFN-0015</v>
          </cell>
          <cell r="N682" t="str">
            <v>Porto Tubarão</v>
          </cell>
          <cell r="O682"/>
          <cell r="P682" t="str">
            <v>39121601</v>
          </cell>
          <cell r="Q682" t="str">
            <v>Disjuntores</v>
          </cell>
          <cell r="R682">
            <v>5.2033333333333331</v>
          </cell>
          <cell r="S682" t="str">
            <v>0201078101</v>
          </cell>
        </row>
        <row r="683">
          <cell r="B683">
            <v>15235012</v>
          </cell>
          <cell r="C683" t="str">
            <v>MRO1</v>
          </cell>
          <cell r="D683" t="str">
            <v>TE FERRO MALEAVEL CA</v>
          </cell>
          <cell r="E683" t="str">
            <v>PC</v>
          </cell>
          <cell r="F683" t="str">
            <v/>
          </cell>
          <cell r="G683" t="str">
            <v/>
          </cell>
          <cell r="H683">
            <v>7</v>
          </cell>
          <cell r="I683">
            <v>2.2000000000000002</v>
          </cell>
          <cell r="J683">
            <v>15.400000000000002</v>
          </cell>
          <cell r="K683" t="str">
            <v>Norma NFN-0015</v>
          </cell>
          <cell r="L683" t="str">
            <v>Norma NFN-0015</v>
          </cell>
          <cell r="M683" t="str">
            <v>Norma NFN-0015</v>
          </cell>
          <cell r="N683" t="str">
            <v>Porto Tubarão</v>
          </cell>
          <cell r="O683"/>
          <cell r="P683" t="str">
            <v>40142300</v>
          </cell>
          <cell r="Q683" t="str">
            <v>Conexões de tubos</v>
          </cell>
          <cell r="R683">
            <v>2.2000000000000002</v>
          </cell>
          <cell r="S683" t="str">
            <v>0201080041</v>
          </cell>
        </row>
        <row r="684">
          <cell r="B684">
            <v>15446187</v>
          </cell>
          <cell r="C684" t="str">
            <v>MRO1</v>
          </cell>
          <cell r="D684" t="str">
            <v>CONEXAO 8480004002 EXIMPORT</v>
          </cell>
          <cell r="E684" t="str">
            <v>PC</v>
          </cell>
          <cell r="F684" t="str">
            <v>EXIMPORT</v>
          </cell>
          <cell r="G684" t="str">
            <v>8480004002</v>
          </cell>
          <cell r="H684">
            <v>5</v>
          </cell>
          <cell r="I684">
            <v>2.9319999999999999</v>
          </cell>
          <cell r="J684">
            <v>14.66</v>
          </cell>
          <cell r="K684" t="str">
            <v>Norma NFN-0015</v>
          </cell>
          <cell r="L684" t="str">
            <v>Norma NFN-0015</v>
          </cell>
          <cell r="M684" t="str">
            <v>Norma NFN-0015</v>
          </cell>
          <cell r="N684" t="str">
            <v>Porto Tubarão</v>
          </cell>
          <cell r="O684"/>
          <cell r="P684" t="str">
            <v>39121621</v>
          </cell>
          <cell r="Q684" t="str">
            <v>Aparatos e acessórios de proteção contra relâmpagos</v>
          </cell>
          <cell r="R684">
            <v>2.9319999999999999</v>
          </cell>
          <cell r="S684" t="str">
            <v>0201004131</v>
          </cell>
        </row>
        <row r="685">
          <cell r="B685">
            <v>15508570</v>
          </cell>
          <cell r="C685" t="str">
            <v>MRO1</v>
          </cell>
          <cell r="D685" t="str">
            <v>ANEL PENETRACAO AA 25 ERMETO</v>
          </cell>
          <cell r="E685" t="str">
            <v>PC</v>
          </cell>
          <cell r="F685" t="str">
            <v>ERMETO</v>
          </cell>
          <cell r="G685" t="str">
            <v>AA 25</v>
          </cell>
          <cell r="H685">
            <v>3</v>
          </cell>
          <cell r="I685">
            <v>4.72</v>
          </cell>
          <cell r="J685">
            <v>14.16</v>
          </cell>
          <cell r="K685" t="str">
            <v>Norma NFN-0015</v>
          </cell>
          <cell r="L685" t="str">
            <v>Norma NFN-0015</v>
          </cell>
          <cell r="M685" t="str">
            <v>Norma NFN-0015</v>
          </cell>
          <cell r="N685" t="str">
            <v>Porto Tubarão</v>
          </cell>
          <cell r="O685"/>
          <cell r="P685" t="str">
            <v>31162400</v>
          </cell>
          <cell r="Q685" t="str">
            <v>Fixadores diversos</v>
          </cell>
          <cell r="R685">
            <v>4.72</v>
          </cell>
          <cell r="S685" t="str">
            <v>0201125051</v>
          </cell>
        </row>
        <row r="686">
          <cell r="B686">
            <v>15234412</v>
          </cell>
          <cell r="C686" t="str">
            <v>MRO1</v>
          </cell>
          <cell r="D686" t="str">
            <v>ANEL RETEN 110MM 4MM ACO MOLA</v>
          </cell>
          <cell r="E686" t="str">
            <v>PC</v>
          </cell>
          <cell r="F686" t="str">
            <v>TECHNOLOGY</v>
          </cell>
          <cell r="G686" t="str">
            <v>501.110-01</v>
          </cell>
          <cell r="H686">
            <v>2</v>
          </cell>
          <cell r="I686">
            <v>6.7350000000000003</v>
          </cell>
          <cell r="J686">
            <v>13.47</v>
          </cell>
          <cell r="K686" t="str">
            <v>Norma NFN-0015</v>
          </cell>
          <cell r="L686" t="str">
            <v>Norma NFN-0015</v>
          </cell>
          <cell r="M686" t="str">
            <v>Norma NFN-0015</v>
          </cell>
          <cell r="N686" t="str">
            <v>Porto Tubarão</v>
          </cell>
          <cell r="O686"/>
          <cell r="P686" t="str">
            <v>31162400</v>
          </cell>
          <cell r="Q686" t="str">
            <v>Fixadores diversos</v>
          </cell>
          <cell r="R686">
            <v>6.7350000000000003</v>
          </cell>
          <cell r="S686" t="str">
            <v>0201038051</v>
          </cell>
        </row>
        <row r="687">
          <cell r="B687">
            <v>15348842</v>
          </cell>
          <cell r="C687" t="str">
            <v>MRO1</v>
          </cell>
          <cell r="D687" t="str">
            <v>PARAFUSO 4E3196 CATERPILLAR</v>
          </cell>
          <cell r="E687" t="str">
            <v>PC</v>
          </cell>
          <cell r="F687" t="str">
            <v>CATERPILLAR</v>
          </cell>
          <cell r="G687" t="str">
            <v>4E3196</v>
          </cell>
          <cell r="H687">
            <v>1</v>
          </cell>
          <cell r="I687">
            <v>13.09</v>
          </cell>
          <cell r="J687">
            <v>13.09</v>
          </cell>
          <cell r="K687" t="str">
            <v>Norma NFN-0015</v>
          </cell>
          <cell r="L687" t="str">
            <v>Norma NFN-0015</v>
          </cell>
          <cell r="M687" t="str">
            <v>Norma NFN-0015</v>
          </cell>
          <cell r="N687" t="str">
            <v>Porto Tubarão</v>
          </cell>
          <cell r="O687"/>
          <cell r="P687" t="str">
            <v>31162400</v>
          </cell>
          <cell r="Q687" t="str">
            <v>Fixadores diversos</v>
          </cell>
          <cell r="R687">
            <v>13.09</v>
          </cell>
          <cell r="S687" t="str">
            <v>0201066111</v>
          </cell>
        </row>
        <row r="688">
          <cell r="B688">
            <v>15242718</v>
          </cell>
          <cell r="C688" t="str">
            <v>MRO1</v>
          </cell>
          <cell r="D688" t="str">
            <v>ESCOVA CARVAO ELETROGRAFITE 85MM</v>
          </cell>
          <cell r="E688" t="str">
            <v>PC</v>
          </cell>
          <cell r="F688" t="str">
            <v>CARBONO LORE; MOLINOX; SCHUNK</v>
          </cell>
          <cell r="G688" t="str">
            <v>EG97  12,70X16X31MM; 2192; E49 12,70X16X31MM</v>
          </cell>
          <cell r="H688">
            <v>16</v>
          </cell>
          <cell r="I688">
            <v>0.81625000000000003</v>
          </cell>
          <cell r="J688">
            <v>13.06</v>
          </cell>
          <cell r="K688" t="str">
            <v>Norma NFN-0015</v>
          </cell>
          <cell r="L688" t="str">
            <v>Norma NFN-0015</v>
          </cell>
          <cell r="M688" t="str">
            <v>Norma NFN-0015</v>
          </cell>
          <cell r="N688" t="str">
            <v>Porto Tubarão</v>
          </cell>
          <cell r="O688"/>
          <cell r="P688" t="str">
            <v>26101700</v>
          </cell>
          <cell r="Q688" t="str">
            <v>Componentes e acessórios de motores</v>
          </cell>
          <cell r="R688">
            <v>0.81625000000000003</v>
          </cell>
          <cell r="S688" t="str">
            <v>0201034071</v>
          </cell>
        </row>
        <row r="689">
          <cell r="B689">
            <v>15262446</v>
          </cell>
          <cell r="C689" t="str">
            <v>MRO1</v>
          </cell>
          <cell r="D689" t="str">
            <v>GUARNICAO COMPONE;1619266500 ATLAS COPCO</v>
          </cell>
          <cell r="E689" t="str">
            <v>PC</v>
          </cell>
          <cell r="F689" t="str">
            <v>ATLASCOPCO; ATLASCOPCO</v>
          </cell>
          <cell r="G689" t="str">
            <v>1619266500; 16192665-00</v>
          </cell>
          <cell r="H689">
            <v>2</v>
          </cell>
          <cell r="I689">
            <v>6.53</v>
          </cell>
          <cell r="J689">
            <v>13.06</v>
          </cell>
          <cell r="K689" t="str">
            <v>Norma NFN-0015</v>
          </cell>
          <cell r="L689" t="str">
            <v>Norma NFN-0015</v>
          </cell>
          <cell r="M689" t="str">
            <v>Norma NFN-0015</v>
          </cell>
          <cell r="N689" t="str">
            <v>Porto Tubarão</v>
          </cell>
          <cell r="O689"/>
          <cell r="P689" t="str">
            <v>40151800</v>
          </cell>
          <cell r="Q689" t="str">
            <v>Peças e acessórios de compressores</v>
          </cell>
          <cell r="R689">
            <v>6.53</v>
          </cell>
          <cell r="S689" t="str">
            <v>0201038131</v>
          </cell>
        </row>
        <row r="690">
          <cell r="B690">
            <v>15216650</v>
          </cell>
          <cell r="C690" t="str">
            <v>MRO1</v>
          </cell>
          <cell r="D690" t="str">
            <v>BOBINA DISJUNTOR;TIPO;44912 MERLIN GERIN</v>
          </cell>
          <cell r="E690" t="str">
            <v>PC</v>
          </cell>
          <cell r="F690" t="str">
            <v>MERLIN GERIN; MERLIN GERIN</v>
          </cell>
          <cell r="G690" t="str">
            <v>MX1251; 44912</v>
          </cell>
          <cell r="H690">
            <v>1</v>
          </cell>
          <cell r="I690">
            <v>12.51</v>
          </cell>
          <cell r="J690">
            <v>12.51</v>
          </cell>
          <cell r="K690" t="str">
            <v>Norma NFN-0015</v>
          </cell>
          <cell r="L690" t="str">
            <v>Norma NFN-0015</v>
          </cell>
          <cell r="M690" t="str">
            <v>Norma NFN-0015</v>
          </cell>
          <cell r="N690" t="str">
            <v>Porto Tubarão</v>
          </cell>
          <cell r="O690"/>
          <cell r="P690" t="str">
            <v>39121732A</v>
          </cell>
          <cell r="Q690" t="str">
            <v>Material elétrico</v>
          </cell>
          <cell r="R690">
            <v>12.51</v>
          </cell>
          <cell r="S690" t="str">
            <v>0201046071</v>
          </cell>
        </row>
        <row r="691">
          <cell r="B691">
            <v>15209662</v>
          </cell>
          <cell r="C691" t="str">
            <v>MRO1</v>
          </cell>
          <cell r="D691" t="str">
            <v>LUVA PVC RIGIDO PREDIAL SD-24 50MM TIGRE</v>
          </cell>
          <cell r="E691" t="str">
            <v>PC</v>
          </cell>
          <cell r="F691" t="str">
            <v>HANSEN - TIG</v>
          </cell>
          <cell r="G691" t="str">
            <v>SD-24 50MM</v>
          </cell>
          <cell r="H691">
            <v>9</v>
          </cell>
          <cell r="I691">
            <v>1.3611111111111112</v>
          </cell>
          <cell r="J691">
            <v>12.25</v>
          </cell>
          <cell r="K691" t="str">
            <v>Norma NFN-0015</v>
          </cell>
          <cell r="L691" t="str">
            <v>Norma NFN-0015</v>
          </cell>
          <cell r="M691" t="str">
            <v>Norma NFN-0015</v>
          </cell>
          <cell r="N691" t="str">
            <v>Porto Tubarão</v>
          </cell>
          <cell r="O691"/>
          <cell r="P691" t="str">
            <v>31163005</v>
          </cell>
          <cell r="Q691" t="str">
            <v>Luvas de acoplamento</v>
          </cell>
          <cell r="R691">
            <v>1.3611111111111112</v>
          </cell>
          <cell r="S691" t="str">
            <v>0201128051</v>
          </cell>
        </row>
        <row r="692">
          <cell r="B692">
            <v>15519487</v>
          </cell>
          <cell r="C692" t="str">
            <v>MRO1</v>
          </cell>
          <cell r="D692" t="str">
            <v>ANEL O</v>
          </cell>
          <cell r="E692" t="str">
            <v>PC</v>
          </cell>
          <cell r="F692" t="str">
            <v>FABRIMAR</v>
          </cell>
          <cell r="G692" t="str">
            <v>51200564</v>
          </cell>
          <cell r="H692">
            <v>9</v>
          </cell>
          <cell r="I692">
            <v>1.3033333333333335</v>
          </cell>
          <cell r="J692">
            <v>11.73</v>
          </cell>
          <cell r="K692" t="str">
            <v>Norma NFN-0015</v>
          </cell>
          <cell r="L692" t="str">
            <v>Norma NFN-0015</v>
          </cell>
          <cell r="M692" t="str">
            <v>Norma NFN-0015</v>
          </cell>
          <cell r="N692" t="str">
            <v>Porto Tubarão</v>
          </cell>
          <cell r="O692"/>
          <cell r="P692" t="str">
            <v>31180000</v>
          </cell>
          <cell r="Q692" t="str">
            <v>Juntas e vedações</v>
          </cell>
          <cell r="R692">
            <v>1.3033333333333335</v>
          </cell>
          <cell r="S692" t="str">
            <v>0201026141</v>
          </cell>
        </row>
        <row r="693">
          <cell r="B693">
            <v>15391214</v>
          </cell>
          <cell r="C693" t="str">
            <v>MRO1</v>
          </cell>
          <cell r="D693" t="str">
            <v>TIRANTE 13058 BOZZA</v>
          </cell>
          <cell r="E693" t="str">
            <v>PC</v>
          </cell>
          <cell r="F693" t="str">
            <v>JOSE MURILIA</v>
          </cell>
          <cell r="G693" t="str">
            <v>13058</v>
          </cell>
          <cell r="H693">
            <v>2</v>
          </cell>
          <cell r="I693">
            <v>5.62</v>
          </cell>
          <cell r="J693">
            <v>11.24</v>
          </cell>
          <cell r="K693" t="str">
            <v>Norma NFN-0015</v>
          </cell>
          <cell r="L693" t="str">
            <v>Norma NFN-0015</v>
          </cell>
          <cell r="M693" t="str">
            <v>Norma NFN-0015</v>
          </cell>
          <cell r="N693" t="str">
            <v>Porto Tubarão</v>
          </cell>
          <cell r="O693"/>
          <cell r="P693" t="str">
            <v>40142703B</v>
          </cell>
          <cell r="Q693" t="str">
            <v>Equipamento de lubrificação e suas peças e acessórios</v>
          </cell>
          <cell r="R693">
            <v>5.62</v>
          </cell>
          <cell r="S693" t="str">
            <v>0202111131</v>
          </cell>
        </row>
        <row r="694">
          <cell r="B694">
            <v>15482391</v>
          </cell>
          <cell r="C694" t="str">
            <v>MRO1</v>
          </cell>
          <cell r="D694" t="str">
            <v>LAMPADA SINALIZACAO;TIPO I;MI-15 SADOKIN</v>
          </cell>
          <cell r="E694" t="str">
            <v>PC</v>
          </cell>
          <cell r="F694" t="str">
            <v>SADOKIN; KOOMEI; BLINDEX BROW</v>
          </cell>
          <cell r="G694" t="str">
            <v>MI-15; BA9S-103; B1846-3</v>
          </cell>
          <cell r="H694">
            <v>7</v>
          </cell>
          <cell r="I694">
            <v>1.5628571428571427</v>
          </cell>
          <cell r="J694">
            <v>10.94</v>
          </cell>
          <cell r="K694" t="str">
            <v>Norma NFN-0015</v>
          </cell>
          <cell r="L694" t="str">
            <v>Norma NFN-0015</v>
          </cell>
          <cell r="M694" t="str">
            <v>Norma NFN-0015</v>
          </cell>
          <cell r="N694" t="str">
            <v>Porto Tubarão</v>
          </cell>
          <cell r="O694"/>
          <cell r="P694" t="str">
            <v>39121732A</v>
          </cell>
          <cell r="Q694" t="str">
            <v>Material elétrico</v>
          </cell>
          <cell r="R694">
            <v>1.5628571428571427</v>
          </cell>
          <cell r="S694" t="str">
            <v>0201042011</v>
          </cell>
        </row>
        <row r="695">
          <cell r="B695">
            <v>15207910</v>
          </cell>
          <cell r="C695" t="str">
            <v>MRO1</v>
          </cell>
          <cell r="D695" t="str">
            <v>ADAPTADOR PVC RIGIDO PREDIAL; APLICACAO:</v>
          </cell>
          <cell r="E695" t="str">
            <v>PC</v>
          </cell>
          <cell r="F695" t="str">
            <v>BRASILIT; HANSEN - TIG</v>
          </cell>
          <cell r="G695" t="str">
            <v>DN-32; SD-02 32MMX1POL</v>
          </cell>
          <cell r="H695">
            <v>16</v>
          </cell>
          <cell r="I695">
            <v>0.64</v>
          </cell>
          <cell r="J695">
            <v>10.24</v>
          </cell>
          <cell r="K695" t="str">
            <v>Norma NFN-0015</v>
          </cell>
          <cell r="L695" t="str">
            <v>Norma NFN-0015</v>
          </cell>
          <cell r="M695" t="str">
            <v>Norma NFN-0015</v>
          </cell>
          <cell r="N695" t="str">
            <v>Porto Tubarão</v>
          </cell>
          <cell r="O695"/>
          <cell r="P695" t="str">
            <v>40142300</v>
          </cell>
          <cell r="Q695" t="str">
            <v>Conexões de tubos</v>
          </cell>
          <cell r="R695">
            <v>0.64</v>
          </cell>
          <cell r="S695" t="str">
            <v>0201006121</v>
          </cell>
        </row>
        <row r="696">
          <cell r="B696">
            <v>15242075</v>
          </cell>
          <cell r="C696" t="str">
            <v>MRO1</v>
          </cell>
          <cell r="D696" t="str">
            <v>ESCOVA CARVAO ELETROGRAFITE 125MM</v>
          </cell>
          <cell r="E696" t="str">
            <v>PC</v>
          </cell>
          <cell r="F696" t="str">
            <v>CARBONO LORE; SCHUNK; SEECIL-RINGS</v>
          </cell>
          <cell r="G696" t="str">
            <v>EG34D-12,70X44,40X50,80MM; E43-12,70X44,40X50,80MM; RE54-12,70X44,40X50,80MM</v>
          </cell>
          <cell r="H696">
            <v>18</v>
          </cell>
          <cell r="I696">
            <v>0.56333333333333335</v>
          </cell>
          <cell r="J696">
            <v>10.14</v>
          </cell>
          <cell r="K696" t="str">
            <v>Norma NFN-0015</v>
          </cell>
          <cell r="L696" t="str">
            <v>Norma NFN-0015</v>
          </cell>
          <cell r="M696" t="str">
            <v>Norma NFN-0015</v>
          </cell>
          <cell r="N696" t="str">
            <v>Porto Tubarão</v>
          </cell>
          <cell r="O696"/>
          <cell r="P696" t="str">
            <v>26101700</v>
          </cell>
          <cell r="Q696" t="str">
            <v>Componentes e acessórios de motores</v>
          </cell>
          <cell r="R696">
            <v>0.56333333333333335</v>
          </cell>
          <cell r="S696" t="str">
            <v>0201008041</v>
          </cell>
        </row>
        <row r="697">
          <cell r="B697">
            <v>15515598</v>
          </cell>
          <cell r="C697" t="str">
            <v>MRO1</v>
          </cell>
          <cell r="D697" t="str">
            <v>MANCAL COMPONENTE; APLI;2511959 MICHIGAN</v>
          </cell>
          <cell r="E697" t="str">
            <v>PC</v>
          </cell>
          <cell r="F697" t="str">
            <v>MICHIGAN</v>
          </cell>
          <cell r="G697" t="str">
            <v>2511959</v>
          </cell>
          <cell r="H697">
            <v>1</v>
          </cell>
          <cell r="I697">
            <v>9.58</v>
          </cell>
          <cell r="J697">
            <v>9.58</v>
          </cell>
          <cell r="K697" t="str">
            <v>Norma NFN-0015</v>
          </cell>
          <cell r="L697" t="str">
            <v>Norma NFN-0015</v>
          </cell>
          <cell r="M697" t="str">
            <v>Norma NFN-0015</v>
          </cell>
          <cell r="N697" t="str">
            <v>Porto Tubarão</v>
          </cell>
          <cell r="O697"/>
          <cell r="P697" t="str">
            <v>31171600</v>
          </cell>
          <cell r="Q697" t="str">
            <v>Mancal</v>
          </cell>
          <cell r="R697">
            <v>9.58</v>
          </cell>
          <cell r="S697" t="str">
            <v>0201071021</v>
          </cell>
        </row>
        <row r="698">
          <cell r="B698">
            <v>15256565</v>
          </cell>
          <cell r="C698" t="str">
            <v>MRO1</v>
          </cell>
          <cell r="D698" t="str">
            <v>ANEL IDENTIFICACAO COND;HO505 HELLERMANN</v>
          </cell>
          <cell r="E698" t="str">
            <v>PC</v>
          </cell>
          <cell r="F698" t="str">
            <v>MANNESMANN D; HELLERMANN</v>
          </cell>
          <cell r="G698" t="str">
            <v>36000838; HO505</v>
          </cell>
          <cell r="H698">
            <v>944</v>
          </cell>
          <cell r="I698">
            <v>9.9894067796610173E-3</v>
          </cell>
          <cell r="J698">
            <v>9.43</v>
          </cell>
          <cell r="K698" t="str">
            <v>Norma NFN-0015</v>
          </cell>
          <cell r="L698" t="str">
            <v>Norma NFN-0015</v>
          </cell>
          <cell r="M698" t="str">
            <v>Norma NFN-0015</v>
          </cell>
          <cell r="N698" t="str">
            <v>Porto Tubarão</v>
          </cell>
          <cell r="O698"/>
          <cell r="P698" t="str">
            <v>39121732A</v>
          </cell>
          <cell r="Q698" t="str">
            <v>Material elétrico</v>
          </cell>
          <cell r="R698">
            <v>100</v>
          </cell>
          <cell r="S698" t="str">
            <v>0201038131</v>
          </cell>
        </row>
        <row r="699">
          <cell r="B699">
            <v>15395765</v>
          </cell>
          <cell r="C699" t="str">
            <v>MRO1</v>
          </cell>
          <cell r="D699" t="str">
            <v>MOLA COMPONENTE; APLICACA;12076 EXIMPORT</v>
          </cell>
          <cell r="E699" t="str">
            <v>PC</v>
          </cell>
          <cell r="F699" t="str">
            <v>EXIMPORT</v>
          </cell>
          <cell r="G699" t="str">
            <v>12076</v>
          </cell>
          <cell r="H699">
            <v>10</v>
          </cell>
          <cell r="I699">
            <v>0.91199999999999992</v>
          </cell>
          <cell r="J699">
            <v>9.1199999999999992</v>
          </cell>
          <cell r="K699" t="str">
            <v>Norma NFN-0015</v>
          </cell>
          <cell r="L699" t="str">
            <v>Norma NFN-0015</v>
          </cell>
          <cell r="M699" t="str">
            <v>Norma NFN-0015</v>
          </cell>
          <cell r="N699" t="str">
            <v>Porto Tubarão</v>
          </cell>
          <cell r="O699"/>
          <cell r="P699" t="str">
            <v>31161900</v>
          </cell>
          <cell r="Q699" t="str">
            <v>Molas</v>
          </cell>
          <cell r="R699">
            <v>0.91199999999999992</v>
          </cell>
          <cell r="S699" t="str">
            <v>0202119101</v>
          </cell>
        </row>
        <row r="700">
          <cell r="B700">
            <v>15206610</v>
          </cell>
          <cell r="C700" t="str">
            <v>MRO1</v>
          </cell>
          <cell r="D700" t="str">
            <v>TE TUBO CONDUCAO;AN;BR-14 HANSEN - TIGRE</v>
          </cell>
          <cell r="E700" t="str">
            <v>PC</v>
          </cell>
          <cell r="F700" t="str">
            <v>HANSEN - TIG</v>
          </cell>
          <cell r="G700" t="str">
            <v>BR-14</v>
          </cell>
          <cell r="H700">
            <v>5</v>
          </cell>
          <cell r="I700">
            <v>1.8</v>
          </cell>
          <cell r="J700">
            <v>9</v>
          </cell>
          <cell r="K700" t="str">
            <v>Norma NFN-0015</v>
          </cell>
          <cell r="L700" t="str">
            <v>Norma NFN-0015</v>
          </cell>
          <cell r="M700" t="str">
            <v>Norma NFN-0015</v>
          </cell>
          <cell r="N700" t="str">
            <v>Porto Tubarão</v>
          </cell>
          <cell r="O700"/>
          <cell r="P700" t="str">
            <v>40142300</v>
          </cell>
          <cell r="Q700" t="str">
            <v>Conexões de tubos</v>
          </cell>
          <cell r="R700">
            <v>1.8</v>
          </cell>
          <cell r="S700" t="str">
            <v>0201004051</v>
          </cell>
        </row>
        <row r="701">
          <cell r="B701">
            <v>15241787</v>
          </cell>
          <cell r="C701" t="str">
            <v>MRO1</v>
          </cell>
          <cell r="D701" t="str">
            <v>ESCOVA CARVAO ELETROGRAFITE 50MM</v>
          </cell>
          <cell r="E701" t="str">
            <v>PC</v>
          </cell>
          <cell r="F701" t="str">
            <v>CARBONO LORE; MOLINOX; SCHUNK</v>
          </cell>
          <cell r="G701" t="str">
            <v>EG34D 10X16X25MM; AC121; E43 10X16X25MM</v>
          </cell>
          <cell r="H701">
            <v>2</v>
          </cell>
          <cell r="I701">
            <v>4.3099999999999996</v>
          </cell>
          <cell r="J701">
            <v>8.6199999999999992</v>
          </cell>
          <cell r="K701" t="str">
            <v>Norma NFN-0015</v>
          </cell>
          <cell r="L701" t="str">
            <v>Norma NFN-0015</v>
          </cell>
          <cell r="M701" t="str">
            <v>Norma NFN-0015</v>
          </cell>
          <cell r="N701" t="str">
            <v>Porto Tubarão</v>
          </cell>
          <cell r="O701"/>
          <cell r="P701" t="str">
            <v>26101700</v>
          </cell>
          <cell r="Q701" t="str">
            <v>Componentes e acessórios de motores</v>
          </cell>
          <cell r="R701">
            <v>4.3099999999999996</v>
          </cell>
          <cell r="S701" t="str">
            <v>0201028021</v>
          </cell>
        </row>
        <row r="702">
          <cell r="B702">
            <v>15517483</v>
          </cell>
          <cell r="C702" t="str">
            <v>MRO1</v>
          </cell>
          <cell r="D702" t="str">
            <v>ITEM SEM DESCRICAO; CADASTRADA NO SISTEM</v>
          </cell>
          <cell r="E702" t="str">
            <v>PC</v>
          </cell>
          <cell r="F702" t="str">
            <v/>
          </cell>
          <cell r="G702" t="str">
            <v/>
          </cell>
          <cell r="H702">
            <v>13</v>
          </cell>
          <cell r="I702">
            <v>0.64538461538461545</v>
          </cell>
          <cell r="J702">
            <v>8.39</v>
          </cell>
          <cell r="K702" t="str">
            <v>Norma NFN-0015</v>
          </cell>
          <cell r="L702" t="str">
            <v>Norma NFN-0015</v>
          </cell>
          <cell r="M702" t="str">
            <v>Norma NFN-0015</v>
          </cell>
          <cell r="N702" t="str">
            <v>Porto Tubarão</v>
          </cell>
          <cell r="O702"/>
          <cell r="P702" t="str">
            <v>50000000</v>
          </cell>
          <cell r="Q702" t="str">
            <v>Alimentos e bebidas e tabacaria</v>
          </cell>
          <cell r="R702">
            <v>0.64538461538461545</v>
          </cell>
          <cell r="S702" t="str">
            <v>0201054051</v>
          </cell>
        </row>
        <row r="703">
          <cell r="B703">
            <v>15519556</v>
          </cell>
          <cell r="C703" t="str">
            <v>MRO1</v>
          </cell>
          <cell r="D703" t="str">
            <v>DISCO 60600003 FABRIMAR</v>
          </cell>
          <cell r="E703" t="str">
            <v>PC</v>
          </cell>
          <cell r="F703" t="str">
            <v>FABRIMAR</v>
          </cell>
          <cell r="G703" t="str">
            <v>60600003</v>
          </cell>
          <cell r="H703">
            <v>2</v>
          </cell>
          <cell r="I703">
            <v>4.1100000000000003</v>
          </cell>
          <cell r="J703">
            <v>8.2200000000000006</v>
          </cell>
          <cell r="K703" t="str">
            <v>Norma NFN-0015</v>
          </cell>
          <cell r="L703" t="str">
            <v>Norma NFN-0015</v>
          </cell>
          <cell r="M703" t="str">
            <v>Norma NFN-0015</v>
          </cell>
          <cell r="N703" t="str">
            <v>Porto Tubarão</v>
          </cell>
          <cell r="O703"/>
          <cell r="P703" t="str">
            <v>25173800</v>
          </cell>
          <cell r="Q703" t="str">
            <v>Sistemas de transmissão</v>
          </cell>
          <cell r="R703">
            <v>4.1100000000000003</v>
          </cell>
          <cell r="S703" t="str">
            <v>0201092091</v>
          </cell>
        </row>
        <row r="704">
          <cell r="B704">
            <v>15212735</v>
          </cell>
          <cell r="C704" t="str">
            <v>MRO1</v>
          </cell>
          <cell r="D704" t="str">
            <v>BOBINA COMPONENTE; TIPO;TM-2311 VILLARES</v>
          </cell>
          <cell r="E704" t="str">
            <v>PC</v>
          </cell>
          <cell r="F704" t="str">
            <v>VILLARES</v>
          </cell>
          <cell r="G704" t="str">
            <v>TM-2311</v>
          </cell>
          <cell r="H704">
            <v>3</v>
          </cell>
          <cell r="I704">
            <v>2.4366666666666665</v>
          </cell>
          <cell r="J704">
            <v>7.31</v>
          </cell>
          <cell r="K704" t="str">
            <v>Norma NFN-0015</v>
          </cell>
          <cell r="L704" t="str">
            <v>Norma NFN-0015</v>
          </cell>
          <cell r="M704" t="str">
            <v>Norma NFN-0015</v>
          </cell>
          <cell r="N704" t="str">
            <v>Porto Tubarão</v>
          </cell>
          <cell r="O704"/>
          <cell r="P704" t="str">
            <v>39121732A</v>
          </cell>
          <cell r="Q704" t="str">
            <v>Material elétrico</v>
          </cell>
          <cell r="R704">
            <v>2.4366666666666665</v>
          </cell>
          <cell r="S704" t="str">
            <v>0702073011</v>
          </cell>
        </row>
        <row r="705">
          <cell r="B705">
            <v>15395687</v>
          </cell>
          <cell r="C705" t="str">
            <v>MRO1</v>
          </cell>
          <cell r="D705" t="str">
            <v>LANCADEIRA 12081 EXIMPORT</v>
          </cell>
          <cell r="E705" t="str">
            <v>PC</v>
          </cell>
          <cell r="F705" t="str">
            <v>EXIMPORT</v>
          </cell>
          <cell r="G705" t="str">
            <v>12081</v>
          </cell>
          <cell r="H705">
            <v>3</v>
          </cell>
          <cell r="I705">
            <v>2.3733333333333335</v>
          </cell>
          <cell r="J705">
            <v>7.120000000000001</v>
          </cell>
          <cell r="K705" t="str">
            <v>Norma NFN-0015</v>
          </cell>
          <cell r="L705" t="str">
            <v>Norma NFN-0015</v>
          </cell>
          <cell r="M705" t="str">
            <v>Norma NFN-0015</v>
          </cell>
          <cell r="N705" t="str">
            <v>Porto Tubarão</v>
          </cell>
          <cell r="O705"/>
          <cell r="P705" t="str">
            <v>27110000</v>
          </cell>
          <cell r="Q705" t="str">
            <v>Ferramentas manuais</v>
          </cell>
          <cell r="R705">
            <v>2.3733333333333335</v>
          </cell>
          <cell r="S705" t="str">
            <v>0202119101</v>
          </cell>
        </row>
        <row r="706">
          <cell r="B706">
            <v>15484064</v>
          </cell>
          <cell r="C706" t="str">
            <v>MRO1</v>
          </cell>
          <cell r="D706" t="str">
            <v>LAMPADA MINIATURA; CORR;BA15D604 BLINDEX</v>
          </cell>
          <cell r="E706" t="str">
            <v>PC</v>
          </cell>
          <cell r="F706" t="str">
            <v>BLINDEX BROW</v>
          </cell>
          <cell r="G706" t="str">
            <v>BA15D604</v>
          </cell>
          <cell r="H706">
            <v>10</v>
          </cell>
          <cell r="I706">
            <v>0.70499999999999996</v>
          </cell>
          <cell r="J706">
            <v>7.05</v>
          </cell>
          <cell r="K706" t="str">
            <v>Norma NFN-0015</v>
          </cell>
          <cell r="L706" t="str">
            <v>Norma NFN-0015</v>
          </cell>
          <cell r="M706" t="str">
            <v>Norma NFN-0015</v>
          </cell>
          <cell r="N706" t="str">
            <v>Porto Tubarão</v>
          </cell>
          <cell r="O706"/>
          <cell r="P706" t="str">
            <v>39121732A</v>
          </cell>
          <cell r="Q706" t="str">
            <v>Material elétrico</v>
          </cell>
          <cell r="R706">
            <v>0.70499999999999996</v>
          </cell>
          <cell r="S706" t="str">
            <v>0201030051</v>
          </cell>
        </row>
        <row r="707">
          <cell r="B707">
            <v>15507229</v>
          </cell>
          <cell r="C707" t="str">
            <v>MRO1</v>
          </cell>
          <cell r="D707" t="str">
            <v>TE TUBO CONDUCAO;TIP;130 R FUNDICAO TUPY</v>
          </cell>
          <cell r="E707" t="str">
            <v>PC</v>
          </cell>
          <cell r="F707" t="str">
            <v>FUNDICAO TUP</v>
          </cell>
          <cell r="G707" t="str">
            <v>130 R</v>
          </cell>
          <cell r="H707">
            <v>2</v>
          </cell>
          <cell r="I707">
            <v>3.4</v>
          </cell>
          <cell r="J707">
            <v>6.8</v>
          </cell>
          <cell r="K707" t="str">
            <v>Norma NFN-0015</v>
          </cell>
          <cell r="L707" t="str">
            <v>Norma NFN-0015</v>
          </cell>
          <cell r="M707" t="str">
            <v>Norma NFN-0015</v>
          </cell>
          <cell r="N707" t="str">
            <v>Porto Tubarão</v>
          </cell>
          <cell r="O707"/>
          <cell r="P707" t="str">
            <v>40142300</v>
          </cell>
          <cell r="Q707" t="str">
            <v>Conexões de tubos</v>
          </cell>
          <cell r="R707">
            <v>3.4</v>
          </cell>
          <cell r="S707" t="str">
            <v>0201004111</v>
          </cell>
        </row>
        <row r="708">
          <cell r="B708">
            <v>15499306</v>
          </cell>
          <cell r="C708" t="str">
            <v>MRO1</v>
          </cell>
          <cell r="D708" t="str">
            <v>COTOVELO TUBO PRECISAO;TIP;11006 ACOPLEX</v>
          </cell>
          <cell r="E708" t="str">
            <v>PC</v>
          </cell>
          <cell r="F708" t="str">
            <v>ACOPLEX; EXIMPORT; METAL.DETROI</v>
          </cell>
          <cell r="G708" t="str">
            <v>11006; 802078044; 765FB</v>
          </cell>
          <cell r="H708">
            <v>1</v>
          </cell>
          <cell r="I708">
            <v>6.75</v>
          </cell>
          <cell r="J708">
            <v>6.75</v>
          </cell>
          <cell r="K708" t="str">
            <v>Norma NFN-0015</v>
          </cell>
          <cell r="L708" t="str">
            <v>Norma NFN-0015</v>
          </cell>
          <cell r="M708" t="str">
            <v>Norma NFN-0015</v>
          </cell>
          <cell r="N708" t="str">
            <v>Porto Tubarão</v>
          </cell>
          <cell r="O708"/>
          <cell r="P708" t="str">
            <v>40142300</v>
          </cell>
          <cell r="Q708" t="str">
            <v>Conexões de tubos</v>
          </cell>
          <cell r="R708">
            <v>6.75</v>
          </cell>
          <cell r="S708" t="str">
            <v>0201084021</v>
          </cell>
        </row>
        <row r="709">
          <cell r="B709">
            <v>15209123</v>
          </cell>
          <cell r="C709" t="str">
            <v>MRO1</v>
          </cell>
          <cell r="D709" t="str">
            <v>JOELHO PVC RIGIDO PREDIAL; ANGULO: 90 GR</v>
          </cell>
          <cell r="E709" t="str">
            <v>PC</v>
          </cell>
          <cell r="F709" t="str">
            <v>HANSEN - TIG; HANSEN - TIG</v>
          </cell>
          <cell r="G709" t="str">
            <v>EG-20 50MM; 26.24.050.6</v>
          </cell>
          <cell r="H709">
            <v>4</v>
          </cell>
          <cell r="I709">
            <v>1.51</v>
          </cell>
          <cell r="J709">
            <v>6.04</v>
          </cell>
          <cell r="K709" t="str">
            <v>Norma NFN-0015</v>
          </cell>
          <cell r="L709" t="str">
            <v>Norma NFN-0015</v>
          </cell>
          <cell r="M709" t="str">
            <v>Norma NFN-0015</v>
          </cell>
          <cell r="N709" t="str">
            <v>Porto Tubarão</v>
          </cell>
          <cell r="O709"/>
          <cell r="P709" t="str">
            <v>40142300</v>
          </cell>
          <cell r="Q709" t="str">
            <v>Conexões de tubos</v>
          </cell>
          <cell r="R709">
            <v>1.51</v>
          </cell>
          <cell r="S709" t="str">
            <v>0201002141</v>
          </cell>
        </row>
        <row r="710">
          <cell r="B710">
            <v>15211567</v>
          </cell>
          <cell r="C710" t="str">
            <v>MRO1</v>
          </cell>
          <cell r="D710" t="str">
            <v>LUVA REDUCAO PVC RIGIDO PREDIAL; APLICAC</v>
          </cell>
          <cell r="E710" t="str">
            <v>PC</v>
          </cell>
          <cell r="F710" t="str">
            <v>HANSEN - TIG; HANSEN - TIG</v>
          </cell>
          <cell r="G710" t="str">
            <v>SD-30 35X25MM; 22.18.676.0</v>
          </cell>
          <cell r="H710">
            <v>6</v>
          </cell>
          <cell r="I710">
            <v>1</v>
          </cell>
          <cell r="J710">
            <v>6</v>
          </cell>
          <cell r="K710" t="str">
            <v>Norma NFN-0015</v>
          </cell>
          <cell r="L710" t="str">
            <v>Norma NFN-0015</v>
          </cell>
          <cell r="M710" t="str">
            <v>Norma NFN-0015</v>
          </cell>
          <cell r="N710" t="str">
            <v>Porto Tubarão</v>
          </cell>
          <cell r="O710"/>
          <cell r="P710" t="str">
            <v>40142300</v>
          </cell>
          <cell r="Q710" t="str">
            <v>Conexões de tubos</v>
          </cell>
          <cell r="R710">
            <v>1</v>
          </cell>
          <cell r="S710" t="str">
            <v>0201004051</v>
          </cell>
        </row>
        <row r="711">
          <cell r="B711">
            <v>15514490</v>
          </cell>
          <cell r="C711" t="str">
            <v>MRO1</v>
          </cell>
          <cell r="D711" t="str">
            <v>ELO FUSIVEL; TIPO: BOTAO; CORRENTE NOMIN</v>
          </cell>
          <cell r="E711" t="str">
            <v>PC</v>
          </cell>
          <cell r="F711" t="str">
            <v>DELMAR; HITACHI</v>
          </cell>
          <cell r="G711" t="str">
            <v>ELO FUS K BOTAO 40A 500MM; FL3K40</v>
          </cell>
          <cell r="H711">
            <v>2</v>
          </cell>
          <cell r="I711">
            <v>3</v>
          </cell>
          <cell r="J711">
            <v>6</v>
          </cell>
          <cell r="K711" t="str">
            <v>Norma NFN-0015</v>
          </cell>
          <cell r="L711" t="str">
            <v>Norma NFN-0015</v>
          </cell>
          <cell r="M711" t="str">
            <v>Norma NFN-0015</v>
          </cell>
          <cell r="N711" t="str">
            <v>Porto Tubarão</v>
          </cell>
          <cell r="O711"/>
          <cell r="P711" t="str">
            <v>39121732A</v>
          </cell>
          <cell r="Q711" t="str">
            <v>Material elétrico</v>
          </cell>
          <cell r="R711">
            <v>3</v>
          </cell>
          <cell r="S711" t="str">
            <v>0201125051</v>
          </cell>
        </row>
        <row r="712">
          <cell r="B712">
            <v>15208477</v>
          </cell>
          <cell r="C712" t="str">
            <v>MRO1</v>
          </cell>
          <cell r="D712" t="str">
            <v>ADAPTADOR PVC RIGIDO PREDIAL; APLICACAO:</v>
          </cell>
          <cell r="E712" t="str">
            <v>PC</v>
          </cell>
          <cell r="F712" t="str">
            <v>HANSEN - TIG</v>
          </cell>
          <cell r="G712" t="str">
            <v>SD-02 20MMX1/2POL</v>
          </cell>
          <cell r="H712">
            <v>23</v>
          </cell>
          <cell r="I712">
            <v>0.26</v>
          </cell>
          <cell r="J712">
            <v>5.98</v>
          </cell>
          <cell r="K712" t="str">
            <v>Norma NFN-0015</v>
          </cell>
          <cell r="L712" t="str">
            <v>Norma NFN-0015</v>
          </cell>
          <cell r="M712" t="str">
            <v>Norma NFN-0015</v>
          </cell>
          <cell r="N712" t="str">
            <v>Porto Tubarão</v>
          </cell>
          <cell r="O712"/>
          <cell r="P712" t="str">
            <v>40142300</v>
          </cell>
          <cell r="Q712" t="str">
            <v>Conexões de tubos</v>
          </cell>
          <cell r="R712">
            <v>0.26</v>
          </cell>
          <cell r="S712" t="str">
            <v>0201006121</v>
          </cell>
        </row>
        <row r="713">
          <cell r="B713">
            <v>15243126</v>
          </cell>
          <cell r="C713" t="str">
            <v>MRO1</v>
          </cell>
          <cell r="D713" t="str">
            <v>ESCOVA ELETRICA;M;RC73 SEECIL-RINGSDORFF</v>
          </cell>
          <cell r="E713" t="str">
            <v>PC</v>
          </cell>
          <cell r="F713" t="str">
            <v>CARBONO LORE; SCHUNK EBE; SEECIL-RINGS</v>
          </cell>
          <cell r="G713" t="str">
            <v>CG65; A16; RC73</v>
          </cell>
          <cell r="H713">
            <v>13</v>
          </cell>
          <cell r="I713">
            <v>0.4392307692307692</v>
          </cell>
          <cell r="J713">
            <v>5.71</v>
          </cell>
          <cell r="K713" t="str">
            <v>Norma NFN-0015</v>
          </cell>
          <cell r="L713" t="str">
            <v>Norma NFN-0015</v>
          </cell>
          <cell r="M713" t="str">
            <v>Norma NFN-0015</v>
          </cell>
          <cell r="N713" t="str">
            <v>Porto Tubarão</v>
          </cell>
          <cell r="O713"/>
          <cell r="P713" t="str">
            <v>26101700</v>
          </cell>
          <cell r="Q713" t="str">
            <v>Componentes e acessórios de motores</v>
          </cell>
          <cell r="R713">
            <v>0.4392307692307692</v>
          </cell>
          <cell r="S713" t="str">
            <v>0201098071</v>
          </cell>
        </row>
        <row r="714">
          <cell r="B714">
            <v>15283273</v>
          </cell>
          <cell r="C714" t="str">
            <v>MRO1</v>
          </cell>
          <cell r="D714" t="str">
            <v>SUPORTE COMPONE;LA9-D09981 TELEMECANIQUE</v>
          </cell>
          <cell r="E714" t="str">
            <v>PC</v>
          </cell>
          <cell r="F714" t="str">
            <v>TELEMECANIQU</v>
          </cell>
          <cell r="G714" t="str">
            <v>LA9-D09981</v>
          </cell>
          <cell r="H714">
            <v>1</v>
          </cell>
          <cell r="I714">
            <v>5.5</v>
          </cell>
          <cell r="J714">
            <v>5.5</v>
          </cell>
          <cell r="K714" t="str">
            <v>Norma NFN-0015</v>
          </cell>
          <cell r="L714" t="str">
            <v>Norma NFN-0015</v>
          </cell>
          <cell r="M714" t="str">
            <v>Norma NFN-0015</v>
          </cell>
          <cell r="N714" t="str">
            <v>Porto Tubarão</v>
          </cell>
          <cell r="O714"/>
          <cell r="P714" t="str">
            <v>31162400</v>
          </cell>
          <cell r="Q714" t="str">
            <v>Fixadores diversos</v>
          </cell>
          <cell r="R714">
            <v>5.5</v>
          </cell>
          <cell r="S714" t="str">
            <v>0201060101</v>
          </cell>
        </row>
        <row r="715">
          <cell r="B715">
            <v>15213089</v>
          </cell>
          <cell r="C715" t="str">
            <v>MRO1</v>
          </cell>
          <cell r="D715" t="str">
            <v>ITEM SEM DESCRICAO; CADASTRADA NO SISTEM</v>
          </cell>
          <cell r="E715" t="str">
            <v>PC</v>
          </cell>
          <cell r="F715" t="str">
            <v>TOSHIBA</v>
          </cell>
          <cell r="G715" t="str">
            <v>F4398</v>
          </cell>
          <cell r="H715">
            <v>1</v>
          </cell>
          <cell r="I715">
            <v>5.4</v>
          </cell>
          <cell r="J715">
            <v>5.4</v>
          </cell>
          <cell r="K715" t="str">
            <v>Norma NFN-0015</v>
          </cell>
          <cell r="L715" t="str">
            <v>Norma NFN-0015</v>
          </cell>
          <cell r="M715" t="str">
            <v>Norma NFN-0015</v>
          </cell>
          <cell r="N715" t="str">
            <v>Porto Tubarão</v>
          </cell>
          <cell r="O715"/>
          <cell r="P715" t="str">
            <v>39121732A</v>
          </cell>
          <cell r="Q715" t="str">
            <v>Material elétrico</v>
          </cell>
          <cell r="R715">
            <v>5.4</v>
          </cell>
          <cell r="S715" t="str">
            <v>0201044031</v>
          </cell>
        </row>
        <row r="716">
          <cell r="B716">
            <v>15209741</v>
          </cell>
          <cell r="C716" t="str">
            <v>MRO1</v>
          </cell>
          <cell r="D716" t="str">
            <v>TE REDUCAO PVC RIGIDO PREDIAL; ANGULACAO</v>
          </cell>
          <cell r="E716" t="str">
            <v>PC</v>
          </cell>
          <cell r="F716" t="str">
            <v>HANSEN - TIG; HANSEN - TIG</v>
          </cell>
          <cell r="G716" t="str">
            <v>SD-31 32X25MM; 22.21.676.7</v>
          </cell>
          <cell r="H716">
            <v>11</v>
          </cell>
          <cell r="I716">
            <v>0.48000000000000004</v>
          </cell>
          <cell r="J716">
            <v>5.28</v>
          </cell>
          <cell r="K716" t="str">
            <v>Norma NFN-0015</v>
          </cell>
          <cell r="L716" t="str">
            <v>Norma NFN-0015</v>
          </cell>
          <cell r="M716" t="str">
            <v>Norma NFN-0015</v>
          </cell>
          <cell r="N716" t="str">
            <v>Porto Tubarão</v>
          </cell>
          <cell r="O716"/>
          <cell r="P716" t="str">
            <v>40142300</v>
          </cell>
          <cell r="Q716" t="str">
            <v>Conexões de tubos</v>
          </cell>
          <cell r="R716">
            <v>0.48000000000000004</v>
          </cell>
          <cell r="S716" t="str">
            <v>0201004041</v>
          </cell>
        </row>
        <row r="717">
          <cell r="B717">
            <v>15484663</v>
          </cell>
          <cell r="C717" t="str">
            <v>MRO1</v>
          </cell>
          <cell r="D717" t="str">
            <v>LAMPADA SINALIZACA;GE55 GENERAL ELECTRIC</v>
          </cell>
          <cell r="E717" t="str">
            <v>PC</v>
          </cell>
          <cell r="F717" t="str">
            <v>GENERAL ELEC</v>
          </cell>
          <cell r="G717" t="str">
            <v>GE55</v>
          </cell>
          <cell r="H717">
            <v>73</v>
          </cell>
          <cell r="I717">
            <v>6.7260273972602744E-2</v>
          </cell>
          <cell r="J717">
            <v>4.91</v>
          </cell>
          <cell r="K717" t="str">
            <v>Norma NFN-0015</v>
          </cell>
          <cell r="L717" t="str">
            <v>Norma NFN-0015</v>
          </cell>
          <cell r="M717" t="str">
            <v>Norma NFN-0015</v>
          </cell>
          <cell r="N717" t="str">
            <v>Porto Tubarão</v>
          </cell>
          <cell r="O717"/>
          <cell r="P717" t="str">
            <v>39121732A</v>
          </cell>
          <cell r="Q717" t="str">
            <v>Material elétrico</v>
          </cell>
          <cell r="R717">
            <v>6.7260273972602744E-2</v>
          </cell>
          <cell r="S717" t="str">
            <v>0201030051</v>
          </cell>
        </row>
        <row r="718">
          <cell r="B718">
            <v>15241713</v>
          </cell>
          <cell r="C718" t="str">
            <v>MRO1</v>
          </cell>
          <cell r="D718" t="str">
            <v>ESCOVA CARVAO METALGRAFITE</v>
          </cell>
          <cell r="E718" t="str">
            <v>PC</v>
          </cell>
          <cell r="F718" t="str">
            <v>CARBONO LORE; MOLINOX; SEECIL-RINGS</v>
          </cell>
          <cell r="G718" t="str">
            <v>CG80 8X25X25MM; MG85; RC87</v>
          </cell>
          <cell r="H718">
            <v>155</v>
          </cell>
          <cell r="I718">
            <v>3.0580645161290325E-2</v>
          </cell>
          <cell r="J718">
            <v>4.74</v>
          </cell>
          <cell r="K718" t="str">
            <v>Norma NFN-0015</v>
          </cell>
          <cell r="L718" t="str">
            <v>Norma NFN-0015</v>
          </cell>
          <cell r="M718" t="str">
            <v>Norma NFN-0015</v>
          </cell>
          <cell r="N718" t="str">
            <v>Porto Tubarão</v>
          </cell>
          <cell r="O718"/>
          <cell r="P718" t="str">
            <v>26101700</v>
          </cell>
          <cell r="Q718" t="str">
            <v>Componentes e acessórios de motores</v>
          </cell>
          <cell r="R718">
            <v>3.0580645161290325E-2</v>
          </cell>
          <cell r="S718" t="str">
            <v>0201097071</v>
          </cell>
        </row>
        <row r="719">
          <cell r="B719">
            <v>15420693</v>
          </cell>
          <cell r="C719" t="str">
            <v>MRO1</v>
          </cell>
          <cell r="D719" t="str">
            <v>BOBINA P/CONTATOR; TIPO;SK100 MITSUBISHI</v>
          </cell>
          <cell r="E719" t="str">
            <v>PC</v>
          </cell>
          <cell r="F719" t="str">
            <v>MITSUBISHI; MITSUBISHI; MITSUBISHI</v>
          </cell>
          <cell r="G719" t="str">
            <v>SK125; S-K150; SK100</v>
          </cell>
          <cell r="H719">
            <v>1</v>
          </cell>
          <cell r="I719">
            <v>4.63</v>
          </cell>
          <cell r="J719">
            <v>4.63</v>
          </cell>
          <cell r="K719" t="str">
            <v>Norma NFN-0015</v>
          </cell>
          <cell r="L719" t="str">
            <v>Norma NFN-0015</v>
          </cell>
          <cell r="M719" t="str">
            <v>Norma NFN-0015</v>
          </cell>
          <cell r="N719" t="str">
            <v>Porto Tubarão</v>
          </cell>
          <cell r="O719"/>
          <cell r="P719" t="str">
            <v>39121732A</v>
          </cell>
          <cell r="Q719" t="str">
            <v>Material elétrico</v>
          </cell>
          <cell r="R719">
            <v>4.63</v>
          </cell>
          <cell r="S719" t="str">
            <v>0201046031</v>
          </cell>
        </row>
        <row r="720">
          <cell r="B720">
            <v>15423213</v>
          </cell>
          <cell r="C720" t="str">
            <v>MRO1</v>
          </cell>
          <cell r="D720" t="str">
            <v>CONTATOR POTENCIA;NUME;S-K300 MITSUBISHI</v>
          </cell>
          <cell r="E720" t="str">
            <v>PC</v>
          </cell>
          <cell r="F720" t="str">
            <v>MITSUBISHI</v>
          </cell>
          <cell r="G720" t="str">
            <v>S-K300</v>
          </cell>
          <cell r="H720">
            <v>1</v>
          </cell>
          <cell r="I720">
            <v>4.53</v>
          </cell>
          <cell r="J720">
            <v>4.53</v>
          </cell>
          <cell r="K720" t="str">
            <v>Norma NFN-0015</v>
          </cell>
          <cell r="L720" t="str">
            <v>Norma NFN-0015</v>
          </cell>
          <cell r="M720" t="str">
            <v>Norma NFN-0015</v>
          </cell>
          <cell r="N720" t="str">
            <v>Porto Tubarão</v>
          </cell>
          <cell r="O720"/>
          <cell r="P720" t="str">
            <v>39121732A</v>
          </cell>
          <cell r="Q720" t="str">
            <v>Material elétrico</v>
          </cell>
          <cell r="R720">
            <v>4.53</v>
          </cell>
          <cell r="S720" t="str">
            <v>0201048011</v>
          </cell>
        </row>
        <row r="721">
          <cell r="B721">
            <v>15242011</v>
          </cell>
          <cell r="C721" t="str">
            <v>MRO1</v>
          </cell>
          <cell r="D721" t="str">
            <v>ESCOVA CARVAO METALGRAFITE 63MM</v>
          </cell>
          <cell r="E721" t="str">
            <v>PC</v>
          </cell>
          <cell r="F721" t="str">
            <v>CARBONO LORE; MOLINOX; SCHUNK</v>
          </cell>
          <cell r="G721" t="str">
            <v>CG65 20X40X50MM; MG651; A12S 20X40X50MM</v>
          </cell>
          <cell r="H721">
            <v>24</v>
          </cell>
          <cell r="I721">
            <v>0.18666666666666668</v>
          </cell>
          <cell r="J721">
            <v>4.4800000000000004</v>
          </cell>
          <cell r="K721" t="str">
            <v>Norma NFN-0015</v>
          </cell>
          <cell r="L721" t="str">
            <v>Norma NFN-0015</v>
          </cell>
          <cell r="M721" t="str">
            <v>Norma NFN-0015</v>
          </cell>
          <cell r="N721" t="str">
            <v>Porto Tubarão</v>
          </cell>
          <cell r="O721"/>
          <cell r="P721" t="str">
            <v>26101700</v>
          </cell>
          <cell r="Q721" t="str">
            <v>Componentes e acessórios de motores</v>
          </cell>
          <cell r="R721">
            <v>0.18666666666666668</v>
          </cell>
          <cell r="S721" t="str">
            <v>0201073031</v>
          </cell>
        </row>
        <row r="722">
          <cell r="B722">
            <v>15412797</v>
          </cell>
          <cell r="C722" t="str">
            <v>MRO1</v>
          </cell>
          <cell r="D722" t="str">
            <v>CONE ROLAMENTO ROLOS CONICOS 1/2POL</v>
          </cell>
          <cell r="E722" t="str">
            <v>PC</v>
          </cell>
          <cell r="F722" t="str">
            <v>TIMKEN; WABCO HAULPA</v>
          </cell>
          <cell r="G722" t="str">
            <v>A4050; R5716</v>
          </cell>
          <cell r="H722">
            <v>4</v>
          </cell>
          <cell r="I722">
            <v>1.0974999999999999</v>
          </cell>
          <cell r="J722">
            <v>4.3899999999999997</v>
          </cell>
          <cell r="K722" t="str">
            <v>Norma NFN-0015</v>
          </cell>
          <cell r="L722" t="str">
            <v>Norma NFN-0015</v>
          </cell>
          <cell r="M722" t="str">
            <v>Norma NFN-0015</v>
          </cell>
          <cell r="N722" t="str">
            <v>Porto Tubarão</v>
          </cell>
          <cell r="O722"/>
          <cell r="P722" t="str">
            <v>31171500</v>
          </cell>
          <cell r="Q722" t="str">
            <v>Rolamentos</v>
          </cell>
          <cell r="R722">
            <v>1.0974999999999999</v>
          </cell>
          <cell r="S722" t="str">
            <v>0201022061</v>
          </cell>
        </row>
        <row r="723">
          <cell r="B723">
            <v>15421011</v>
          </cell>
          <cell r="C723" t="str">
            <v>MRO1</v>
          </cell>
          <cell r="D723" t="str">
            <v>BOBINA CONTATOR;APLICACAO DF-400E;TENSAO</v>
          </cell>
          <cell r="E723" t="str">
            <v>PC</v>
          </cell>
          <cell r="F723" t="str">
            <v>MITSUBISHI</v>
          </cell>
          <cell r="G723" t="str">
            <v>DF400E</v>
          </cell>
          <cell r="H723">
            <v>1</v>
          </cell>
          <cell r="I723">
            <v>4.2300000000000004</v>
          </cell>
          <cell r="J723">
            <v>4.2300000000000004</v>
          </cell>
          <cell r="K723" t="str">
            <v>Norma NFN-0015</v>
          </cell>
          <cell r="L723" t="str">
            <v>Norma NFN-0015</v>
          </cell>
          <cell r="M723" t="str">
            <v>Norma NFN-0015</v>
          </cell>
          <cell r="N723" t="str">
            <v>Porto Tubarão</v>
          </cell>
          <cell r="O723"/>
          <cell r="P723" t="str">
            <v>39121732A</v>
          </cell>
          <cell r="Q723" t="str">
            <v>Material elétrico</v>
          </cell>
          <cell r="R723">
            <v>4.2300000000000004</v>
          </cell>
          <cell r="S723" t="str">
            <v>0201046081</v>
          </cell>
        </row>
        <row r="724">
          <cell r="B724">
            <v>15305295</v>
          </cell>
          <cell r="C724" t="str">
            <v>MRO1</v>
          </cell>
          <cell r="D724" t="str">
            <v>VENTOINHA COMPONENTE; SUBAPLICAC;100 WEG</v>
          </cell>
          <cell r="E724" t="str">
            <v>PC</v>
          </cell>
          <cell r="F724" t="str">
            <v>WEG; WEG</v>
          </cell>
          <cell r="G724" t="str">
            <v>100L; 100</v>
          </cell>
          <cell r="H724">
            <v>1</v>
          </cell>
          <cell r="I724">
            <v>4.08</v>
          </cell>
          <cell r="J724">
            <v>4.08</v>
          </cell>
          <cell r="K724" t="str">
            <v>Norma NFN-0015</v>
          </cell>
          <cell r="L724" t="str">
            <v>Norma NFN-0015</v>
          </cell>
          <cell r="M724" t="str">
            <v>Norma NFN-0015</v>
          </cell>
          <cell r="N724" t="str">
            <v>Porto Tubarão</v>
          </cell>
          <cell r="O724"/>
          <cell r="P724" t="str">
            <v>26101700</v>
          </cell>
          <cell r="Q724" t="str">
            <v>Componentes e acessórios de motores</v>
          </cell>
          <cell r="R724">
            <v>4.08</v>
          </cell>
          <cell r="S724" t="str">
            <v>0201016111</v>
          </cell>
        </row>
        <row r="725">
          <cell r="B725">
            <v>15420917</v>
          </cell>
          <cell r="C725" t="str">
            <v>MRO1</v>
          </cell>
          <cell r="D725" t="str">
            <v>BOBINA CONTATOR;APLICACAO;SK4 MITSUBISHI</v>
          </cell>
          <cell r="E725" t="str">
            <v>PC</v>
          </cell>
          <cell r="F725" t="str">
            <v>MITSUBISHI; MITSUBISHI</v>
          </cell>
          <cell r="G725" t="str">
            <v>SK10; SK4</v>
          </cell>
          <cell r="H725">
            <v>1</v>
          </cell>
          <cell r="I725">
            <v>3.9</v>
          </cell>
          <cell r="J725">
            <v>3.9</v>
          </cell>
          <cell r="K725" t="str">
            <v>Norma NFN-0015</v>
          </cell>
          <cell r="L725" t="str">
            <v>Norma NFN-0015</v>
          </cell>
          <cell r="M725" t="str">
            <v>Norma NFN-0015</v>
          </cell>
          <cell r="N725" t="str">
            <v>Porto Tubarão</v>
          </cell>
          <cell r="O725"/>
          <cell r="P725" t="str">
            <v>39121732A</v>
          </cell>
          <cell r="Q725" t="str">
            <v>Material elétrico</v>
          </cell>
          <cell r="R725">
            <v>3.9</v>
          </cell>
          <cell r="S725" t="str">
            <v>0201054081</v>
          </cell>
        </row>
        <row r="726">
          <cell r="B726">
            <v>15513679</v>
          </cell>
          <cell r="C726" t="str">
            <v>MRO1</v>
          </cell>
          <cell r="D726" t="str">
            <v>FUSIVEL CARTUCHO VIROLA BAIXA ;20AG JOTO</v>
          </cell>
          <cell r="E726" t="str">
            <v>PC</v>
          </cell>
          <cell r="F726" t="str">
            <v>CONTROL; JOTO</v>
          </cell>
          <cell r="G726" t="str">
            <v>12009; 20AG</v>
          </cell>
          <cell r="H726">
            <v>32</v>
          </cell>
          <cell r="I726">
            <v>0.12</v>
          </cell>
          <cell r="J726">
            <v>3.84</v>
          </cell>
          <cell r="K726" t="str">
            <v>Norma NFN-0015</v>
          </cell>
          <cell r="L726" t="str">
            <v>Norma NFN-0015</v>
          </cell>
          <cell r="M726" t="str">
            <v>Norma NFN-0015</v>
          </cell>
          <cell r="N726" t="str">
            <v>Porto Tubarão</v>
          </cell>
          <cell r="O726"/>
          <cell r="P726" t="str">
            <v>39121732A</v>
          </cell>
          <cell r="Q726" t="str">
            <v>Material elétrico</v>
          </cell>
          <cell r="R726">
            <v>0.12</v>
          </cell>
          <cell r="S726" t="str">
            <v>0201100141</v>
          </cell>
        </row>
        <row r="727">
          <cell r="B727">
            <v>15209467</v>
          </cell>
          <cell r="C727" t="str">
            <v>MRO1</v>
          </cell>
          <cell r="D727" t="str">
            <v>ADAPTADOR PVC RIGIDO PREDIAL EG-30 TIGRE</v>
          </cell>
          <cell r="E727" t="str">
            <v>PC</v>
          </cell>
          <cell r="F727" t="str">
            <v>HANSEN - TIG</v>
          </cell>
          <cell r="G727" t="str">
            <v>EG-30</v>
          </cell>
          <cell r="H727">
            <v>4</v>
          </cell>
          <cell r="I727">
            <v>0.86</v>
          </cell>
          <cell r="J727">
            <v>3.44</v>
          </cell>
          <cell r="K727" t="str">
            <v>Norma NFN-0015</v>
          </cell>
          <cell r="L727" t="str">
            <v>Norma NFN-0015</v>
          </cell>
          <cell r="M727" t="str">
            <v>Norma NFN-0015</v>
          </cell>
          <cell r="N727" t="str">
            <v>Porto Tubarão</v>
          </cell>
          <cell r="O727"/>
          <cell r="P727" t="str">
            <v>40142300</v>
          </cell>
          <cell r="Q727" t="str">
            <v>Conexões de tubos</v>
          </cell>
          <cell r="R727">
            <v>0.86</v>
          </cell>
          <cell r="S727" t="str">
            <v>0201040051</v>
          </cell>
        </row>
        <row r="728">
          <cell r="B728">
            <v>15206106</v>
          </cell>
          <cell r="C728" t="str">
            <v>MRO1</v>
          </cell>
          <cell r="D728" t="str">
            <v>JOELHO PVC RIGIDO PREDIAL; ANGULO: 90 GR</v>
          </cell>
          <cell r="E728" t="str">
            <v>PC</v>
          </cell>
          <cell r="F728" t="str">
            <v>HANSEN - TIG; HANSEN - TIG</v>
          </cell>
          <cell r="G728" t="str">
            <v>BR-09 1POL; 20.10.190.3</v>
          </cell>
          <cell r="H728">
            <v>2</v>
          </cell>
          <cell r="I728">
            <v>1.57</v>
          </cell>
          <cell r="J728">
            <v>3.14</v>
          </cell>
          <cell r="K728" t="str">
            <v>Norma NFN-0015</v>
          </cell>
          <cell r="L728" t="str">
            <v>Norma NFN-0015</v>
          </cell>
          <cell r="M728" t="str">
            <v>Norma NFN-0015</v>
          </cell>
          <cell r="N728" t="str">
            <v>Porto Tubarão</v>
          </cell>
          <cell r="O728"/>
          <cell r="P728" t="str">
            <v>40142300</v>
          </cell>
          <cell r="Q728" t="str">
            <v>Conexões de tubos</v>
          </cell>
          <cell r="R728">
            <v>1.57</v>
          </cell>
          <cell r="S728" t="str">
            <v>0201122061</v>
          </cell>
        </row>
        <row r="729">
          <cell r="B729">
            <v>15448777</v>
          </cell>
          <cell r="C729" t="str">
            <v>MRO1</v>
          </cell>
          <cell r="D729" t="str">
            <v>ARRUELA CA</v>
          </cell>
          <cell r="E729" t="str">
            <v>PC</v>
          </cell>
          <cell r="F729" t="str">
            <v/>
          </cell>
          <cell r="G729" t="str">
            <v/>
          </cell>
          <cell r="H729">
            <v>4</v>
          </cell>
          <cell r="I729">
            <v>0.47</v>
          </cell>
          <cell r="J729">
            <v>1.88</v>
          </cell>
          <cell r="K729" t="str">
            <v>Norma NFN-0015</v>
          </cell>
          <cell r="L729" t="str">
            <v>Norma NFN-0015</v>
          </cell>
          <cell r="M729" t="str">
            <v>Norma NFN-0015</v>
          </cell>
          <cell r="N729" t="str">
            <v>Porto Tubarão</v>
          </cell>
          <cell r="O729"/>
          <cell r="P729" t="str">
            <v>31161800</v>
          </cell>
          <cell r="Q729" t="str">
            <v>Arruelas</v>
          </cell>
          <cell r="R729">
            <v>0.47</v>
          </cell>
          <cell r="S729" t="str">
            <v>0202085121</v>
          </cell>
        </row>
        <row r="730">
          <cell r="B730">
            <v>15504030</v>
          </cell>
          <cell r="C730" t="str">
            <v>MRO1</v>
          </cell>
          <cell r="D730" t="str">
            <v>ESCOVA CARVAO ELETROGRAFITE 68MM</v>
          </cell>
          <cell r="E730" t="str">
            <v>PC</v>
          </cell>
          <cell r="F730" t="str">
            <v>SEECIL-RINGS</v>
          </cell>
          <cell r="G730" t="str">
            <v>RC67-25X40X34MM</v>
          </cell>
          <cell r="H730">
            <v>43</v>
          </cell>
          <cell r="I730">
            <v>3.5813953488372095E-2</v>
          </cell>
          <cell r="J730">
            <v>1.54</v>
          </cell>
          <cell r="K730" t="str">
            <v>Norma NFN-0015</v>
          </cell>
          <cell r="L730" t="str">
            <v>Norma NFN-0015</v>
          </cell>
          <cell r="M730" t="str">
            <v>Norma NFN-0015</v>
          </cell>
          <cell r="N730" t="str">
            <v>Porto Tubarão</v>
          </cell>
          <cell r="O730"/>
          <cell r="P730" t="str">
            <v>26101700</v>
          </cell>
          <cell r="Q730" t="str">
            <v>Componentes e acessórios de motores</v>
          </cell>
          <cell r="R730">
            <v>3.5813953488372095E-2</v>
          </cell>
          <cell r="S730" t="str">
            <v>0201032011</v>
          </cell>
        </row>
        <row r="731">
          <cell r="B731">
            <v>15246211</v>
          </cell>
          <cell r="C731" t="str">
            <v>MRO1</v>
          </cell>
          <cell r="D731" t="str">
            <v>CAMARA PN1JA50 SCHNEIDER</v>
          </cell>
          <cell r="E731" t="str">
            <v>PC</v>
          </cell>
          <cell r="F731" t="str">
            <v>SCHNEIDER; SCHNEIDER</v>
          </cell>
          <cell r="G731" t="str">
            <v>PN1JA50; PN1JB50</v>
          </cell>
          <cell r="H731">
            <v>4</v>
          </cell>
          <cell r="I731">
            <v>0.38250000000000001</v>
          </cell>
          <cell r="J731">
            <v>1.53</v>
          </cell>
          <cell r="K731" t="str">
            <v>Norma NFN-0015</v>
          </cell>
          <cell r="L731" t="str">
            <v>Norma NFN-0015</v>
          </cell>
          <cell r="M731" t="str">
            <v>Norma NFN-0015</v>
          </cell>
          <cell r="N731" t="str">
            <v>Porto Tubarão</v>
          </cell>
          <cell r="O731"/>
          <cell r="P731" t="str">
            <v>39121732A</v>
          </cell>
          <cell r="Q731" t="str">
            <v>Material elétrico</v>
          </cell>
          <cell r="R731">
            <v>0.38250000000000001</v>
          </cell>
          <cell r="S731" t="str">
            <v>0201052021</v>
          </cell>
        </row>
        <row r="732">
          <cell r="B732">
            <v>15230091</v>
          </cell>
          <cell r="C732" t="str">
            <v>MRO1</v>
          </cell>
          <cell r="D732" t="str">
            <v>RELE CORRENTE;FUN;RSAS2130A SCHLUMBERGER</v>
          </cell>
          <cell r="E732" t="str">
            <v>PC</v>
          </cell>
          <cell r="F732" t="str">
            <v>SCHLUMBERGER</v>
          </cell>
          <cell r="G732" t="str">
            <v>RSAS2130A</v>
          </cell>
          <cell r="H732">
            <v>1</v>
          </cell>
          <cell r="I732">
            <v>1.34</v>
          </cell>
          <cell r="J732">
            <v>1.34</v>
          </cell>
          <cell r="K732" t="str">
            <v>Norma NFN-0015</v>
          </cell>
          <cell r="L732" t="str">
            <v>Norma NFN-0015</v>
          </cell>
          <cell r="M732" t="str">
            <v>Norma NFN-0015</v>
          </cell>
          <cell r="N732" t="str">
            <v>Porto Tubarão</v>
          </cell>
          <cell r="O732"/>
          <cell r="P732" t="str">
            <v>39122325</v>
          </cell>
          <cell r="Q732" t="str">
            <v>Relé de aplicação geral</v>
          </cell>
          <cell r="R732">
            <v>1.34</v>
          </cell>
          <cell r="S732" t="str">
            <v>0201022041</v>
          </cell>
        </row>
        <row r="733">
          <cell r="B733">
            <v>15256573</v>
          </cell>
          <cell r="C733" t="str">
            <v>MRO1</v>
          </cell>
          <cell r="D733" t="str">
            <v>ANEL IDENTIFIC;36000938 MANNESMANN DEMAG</v>
          </cell>
          <cell r="E733" t="str">
            <v>PC</v>
          </cell>
          <cell r="F733" t="str">
            <v>HELLERMANN; MANNESMANN D</v>
          </cell>
          <cell r="G733" t="str">
            <v>HO506; 36000938</v>
          </cell>
          <cell r="H733">
            <v>99</v>
          </cell>
          <cell r="I733">
            <v>1.1010101010101012E-2</v>
          </cell>
          <cell r="J733">
            <v>1.0900000000000001</v>
          </cell>
          <cell r="K733" t="str">
            <v>Norma NFN-0015</v>
          </cell>
          <cell r="L733" t="str">
            <v>Norma NFN-0015</v>
          </cell>
          <cell r="M733" t="str">
            <v>Norma NFN-0015</v>
          </cell>
          <cell r="N733" t="str">
            <v>Porto Tubarão</v>
          </cell>
          <cell r="O733"/>
          <cell r="P733" t="str">
            <v>39121732A</v>
          </cell>
          <cell r="Q733" t="str">
            <v>Material elétrico</v>
          </cell>
          <cell r="R733">
            <v>100</v>
          </cell>
          <cell r="S733" t="str">
            <v>0201086081</v>
          </cell>
        </row>
        <row r="734">
          <cell r="B734">
            <v>15375831</v>
          </cell>
          <cell r="C734" t="str">
            <v>MRO1</v>
          </cell>
          <cell r="D734" t="str">
            <v>PARAFUSO DN017010113 DESENHO SUPOT</v>
          </cell>
          <cell r="E734" t="str">
            <v>PC</v>
          </cell>
          <cell r="F734" t="str">
            <v/>
          </cell>
          <cell r="G734" t="str">
            <v/>
          </cell>
          <cell r="H734">
            <v>79</v>
          </cell>
          <cell r="I734">
            <v>0.01</v>
          </cell>
          <cell r="J734">
            <v>0.79</v>
          </cell>
          <cell r="K734" t="str">
            <v>Norma NFN-0015</v>
          </cell>
          <cell r="L734" t="str">
            <v>Norma NFN-0015</v>
          </cell>
          <cell r="M734" t="str">
            <v>Norma NFN-0015</v>
          </cell>
          <cell r="N734" t="str">
            <v>Porto Tubarão</v>
          </cell>
          <cell r="O734"/>
          <cell r="P734" t="str">
            <v>31161627</v>
          </cell>
          <cell r="Q734" t="str">
            <v>Conjunto de parafusos</v>
          </cell>
          <cell r="R734">
            <v>100</v>
          </cell>
          <cell r="S734" t="str">
            <v>4601015011</v>
          </cell>
        </row>
        <row r="735">
          <cell r="B735">
            <v>15504078</v>
          </cell>
          <cell r="C735" t="str">
            <v>MRO1</v>
          </cell>
          <cell r="D735" t="str">
            <v>ESCOVA CARVAO METALGRAFITE 73MM</v>
          </cell>
          <cell r="E735" t="str">
            <v>PC</v>
          </cell>
          <cell r="F735" t="str">
            <v>MOLINOX</v>
          </cell>
          <cell r="G735" t="str">
            <v>MG50</v>
          </cell>
          <cell r="H735">
            <v>20</v>
          </cell>
          <cell r="I735">
            <v>3.5499999999999997E-2</v>
          </cell>
          <cell r="J735">
            <v>0.71</v>
          </cell>
          <cell r="K735" t="str">
            <v>Norma NFN-0015</v>
          </cell>
          <cell r="L735" t="str">
            <v>Norma NFN-0015</v>
          </cell>
          <cell r="M735" t="str">
            <v>Norma NFN-0015</v>
          </cell>
          <cell r="N735" t="str">
            <v>Porto Tubarão</v>
          </cell>
          <cell r="O735"/>
          <cell r="P735" t="str">
            <v>26101700</v>
          </cell>
          <cell r="Q735" t="str">
            <v>Componentes e acessórios de motores</v>
          </cell>
          <cell r="R735">
            <v>3.5499999999999997E-2</v>
          </cell>
          <cell r="S735" t="str">
            <v>0201036031</v>
          </cell>
        </row>
        <row r="736">
          <cell r="B736">
            <v>15500092</v>
          </cell>
          <cell r="C736" t="str">
            <v>MRO1</v>
          </cell>
          <cell r="D736" t="str">
            <v>SAPATA COMPONE;DESENHO-DN028090106 SUPOT</v>
          </cell>
          <cell r="E736" t="str">
            <v>PC</v>
          </cell>
          <cell r="F736" t="str">
            <v/>
          </cell>
          <cell r="G736" t="str">
            <v/>
          </cell>
          <cell r="H736">
            <v>66</v>
          </cell>
          <cell r="I736">
            <v>0.01</v>
          </cell>
          <cell r="J736">
            <v>0.66</v>
          </cell>
          <cell r="K736" t="str">
            <v>Norma NFN-0015</v>
          </cell>
          <cell r="L736" t="str">
            <v>Norma NFN-0015</v>
          </cell>
          <cell r="M736" t="str">
            <v>Norma NFN-0015</v>
          </cell>
          <cell r="N736" t="str">
            <v>Porto Tubarão</v>
          </cell>
          <cell r="O736"/>
          <cell r="P736" t="str">
            <v>26112100</v>
          </cell>
          <cell r="Q736" t="str">
            <v>Sistemas de freios industriais</v>
          </cell>
          <cell r="R736">
            <v>100</v>
          </cell>
          <cell r="S736" t="str">
            <v>0702108051</v>
          </cell>
        </row>
        <row r="737">
          <cell r="B737">
            <v>15513736</v>
          </cell>
          <cell r="C737" t="str">
            <v>MRO1</v>
          </cell>
          <cell r="D737" t="str">
            <v>JOELHO PVC RIGIDO PREDIAL; ANGULO: 45 GR</v>
          </cell>
          <cell r="E737" t="str">
            <v>PC</v>
          </cell>
          <cell r="F737" t="str">
            <v>HANSEN - TIG; HANSEN - TIG</v>
          </cell>
          <cell r="G737" t="str">
            <v>SD-22 25MM; 22.14.025.6</v>
          </cell>
          <cell r="H737">
            <v>2</v>
          </cell>
          <cell r="I737">
            <v>0.3</v>
          </cell>
          <cell r="J737">
            <v>0.6</v>
          </cell>
          <cell r="K737" t="str">
            <v>Norma NFN-0015</v>
          </cell>
          <cell r="L737" t="str">
            <v>Norma NFN-0015</v>
          </cell>
          <cell r="M737" t="str">
            <v>Norma NFN-0015</v>
          </cell>
          <cell r="N737" t="str">
            <v>Porto Tubarão</v>
          </cell>
          <cell r="O737"/>
          <cell r="P737" t="str">
            <v>40142300</v>
          </cell>
          <cell r="Q737" t="str">
            <v>Conexões de tubos</v>
          </cell>
          <cell r="R737">
            <v>0.3</v>
          </cell>
          <cell r="S737" t="str">
            <v>0201092131</v>
          </cell>
        </row>
        <row r="738">
          <cell r="B738">
            <v>15516215</v>
          </cell>
          <cell r="C738" t="str">
            <v>MRO1</v>
          </cell>
          <cell r="D738" t="str">
            <v>DISJUNTOR 12A BIPOLAR</v>
          </cell>
          <cell r="E738" t="str">
            <v>PC</v>
          </cell>
          <cell r="F738" t="str">
            <v>TERASAKI</v>
          </cell>
          <cell r="G738" t="str">
            <v>TM-30DR</v>
          </cell>
          <cell r="H738">
            <v>1</v>
          </cell>
          <cell r="I738">
            <v>0.55000000000000004</v>
          </cell>
          <cell r="J738">
            <v>0.55000000000000004</v>
          </cell>
          <cell r="K738" t="str">
            <v>Norma NFN-0015</v>
          </cell>
          <cell r="L738" t="str">
            <v>Norma NFN-0015</v>
          </cell>
          <cell r="M738" t="str">
            <v>Norma NFN-0015</v>
          </cell>
          <cell r="N738" t="str">
            <v>Porto Tubarão</v>
          </cell>
          <cell r="O738"/>
          <cell r="P738" t="str">
            <v>39121601</v>
          </cell>
          <cell r="Q738" t="str">
            <v>Disjuntores</v>
          </cell>
          <cell r="R738">
            <v>0.55000000000000004</v>
          </cell>
          <cell r="S738" t="str">
            <v>0201064021</v>
          </cell>
        </row>
        <row r="739">
          <cell r="B739">
            <v>15224962</v>
          </cell>
          <cell r="C739" t="str">
            <v>MRO1</v>
          </cell>
          <cell r="D739" t="str">
            <v>LUVA ELETRODUTO LU-10 NE BLINDA</v>
          </cell>
          <cell r="E739" t="str">
            <v>PC</v>
          </cell>
          <cell r="F739" t="str">
            <v>BLINDA</v>
          </cell>
          <cell r="G739" t="str">
            <v>LU-10 NE</v>
          </cell>
          <cell r="H739">
            <v>38</v>
          </cell>
          <cell r="I739">
            <v>0.01</v>
          </cell>
          <cell r="J739">
            <v>0.38</v>
          </cell>
          <cell r="K739" t="str">
            <v>Norma NFN-0015</v>
          </cell>
          <cell r="L739" t="str">
            <v>Norma NFN-0015</v>
          </cell>
          <cell r="M739" t="str">
            <v>Norma NFN-0015</v>
          </cell>
          <cell r="N739" t="str">
            <v>Porto Tubarão</v>
          </cell>
          <cell r="O739"/>
          <cell r="P739" t="str">
            <v>31163005</v>
          </cell>
          <cell r="Q739" t="str">
            <v>Luvas de acoplamento</v>
          </cell>
          <cell r="R739">
            <v>100</v>
          </cell>
          <cell r="S739" t="str">
            <v>0201063121</v>
          </cell>
        </row>
        <row r="740">
          <cell r="B740">
            <v>15343631</v>
          </cell>
          <cell r="C740" t="str">
            <v>MRO1</v>
          </cell>
          <cell r="D740" t="str">
            <v>GRAMPO FIXACAO TRILHO ZPMC-YB55B ZPMC</v>
          </cell>
          <cell r="E740" t="str">
            <v>PC</v>
          </cell>
          <cell r="F740" t="str">
            <v>ZPMC</v>
          </cell>
          <cell r="G740" t="str">
            <v>ZPMC-YB55B</v>
          </cell>
          <cell r="H740">
            <v>30</v>
          </cell>
          <cell r="I740">
            <v>0.01</v>
          </cell>
          <cell r="J740">
            <v>0.3</v>
          </cell>
          <cell r="K740" t="str">
            <v>Norma NFN-0015</v>
          </cell>
          <cell r="L740" t="str">
            <v>Norma NFN-0015</v>
          </cell>
          <cell r="M740" t="str">
            <v>Norma NFN-0015</v>
          </cell>
          <cell r="N740" t="str">
            <v>Porto Tubarão</v>
          </cell>
          <cell r="O740"/>
          <cell r="P740" t="str">
            <v>25121720A</v>
          </cell>
          <cell r="Q740" t="str">
            <v>Fixadores ferroviários diversos</v>
          </cell>
          <cell r="R740">
            <v>100</v>
          </cell>
          <cell r="S740" t="str">
            <v>ESTQ070001</v>
          </cell>
        </row>
        <row r="741">
          <cell r="B741">
            <v>15514195</v>
          </cell>
          <cell r="C741" t="str">
            <v>MRO1</v>
          </cell>
          <cell r="D741" t="str">
            <v>FUSIVEL LIMIT CORR 2 A 4,8 KV</v>
          </cell>
          <cell r="E741" t="str">
            <v>PC</v>
          </cell>
          <cell r="F741" t="str">
            <v>GE</v>
          </cell>
          <cell r="G741" t="str">
            <v>9F60BDD002</v>
          </cell>
          <cell r="H741">
            <v>10</v>
          </cell>
          <cell r="I741">
            <v>2.8999999999999998E-2</v>
          </cell>
          <cell r="J741">
            <v>0.28999999999999998</v>
          </cell>
          <cell r="K741" t="str">
            <v>Norma NFN-0015</v>
          </cell>
          <cell r="L741" t="str">
            <v>Norma NFN-0015</v>
          </cell>
          <cell r="M741" t="str">
            <v>Norma NFN-0015</v>
          </cell>
          <cell r="N741" t="str">
            <v>Porto Tubarão</v>
          </cell>
          <cell r="O741"/>
          <cell r="P741" t="str">
            <v>39121732A</v>
          </cell>
          <cell r="Q741" t="str">
            <v>Material elétrico</v>
          </cell>
          <cell r="R741">
            <v>2.8999999999999998E-2</v>
          </cell>
          <cell r="S741" t="str">
            <v>0201064051</v>
          </cell>
        </row>
        <row r="742">
          <cell r="B742">
            <v>15515083</v>
          </cell>
          <cell r="C742" t="str">
            <v>MRO1</v>
          </cell>
          <cell r="D742" t="str">
            <v>FUSIVEL COMPO;DESENHO-DNEFTU282FNU1 CVRD</v>
          </cell>
          <cell r="E742" t="str">
            <v>PC</v>
          </cell>
          <cell r="F742" t="str">
            <v/>
          </cell>
          <cell r="G742" t="str">
            <v/>
          </cell>
          <cell r="H742">
            <v>49</v>
          </cell>
          <cell r="I742">
            <v>5.9183673469387754E-3</v>
          </cell>
          <cell r="J742">
            <v>0.28999999999999998</v>
          </cell>
          <cell r="K742" t="str">
            <v>Norma NFN-0015</v>
          </cell>
          <cell r="L742" t="str">
            <v>Norma NFN-0015</v>
          </cell>
          <cell r="M742" t="str">
            <v>Norma NFN-0015</v>
          </cell>
          <cell r="N742" t="str">
            <v>Porto Tubarão</v>
          </cell>
          <cell r="O742"/>
          <cell r="P742" t="str">
            <v>39121732A</v>
          </cell>
          <cell r="Q742" t="str">
            <v>Material elétrico</v>
          </cell>
          <cell r="R742">
            <v>100</v>
          </cell>
          <cell r="S742" t="str">
            <v>0201072011</v>
          </cell>
        </row>
        <row r="743">
          <cell r="B743">
            <v>15487123</v>
          </cell>
          <cell r="C743" t="str">
            <v>MRO1</v>
          </cell>
          <cell r="D743" t="str">
            <v>LUMINARIA PLP01-01 CVRD ILUM</v>
          </cell>
          <cell r="E743" t="str">
            <v>PC</v>
          </cell>
          <cell r="F743" t="str">
            <v>DIALUX; DIALUX</v>
          </cell>
          <cell r="G743" t="str">
            <v>308 2X16/20W; TR22</v>
          </cell>
          <cell r="H743">
            <v>21</v>
          </cell>
          <cell r="I743">
            <v>0.01</v>
          </cell>
          <cell r="J743">
            <v>0.21</v>
          </cell>
          <cell r="K743" t="str">
            <v>Norma NFN-0015</v>
          </cell>
          <cell r="L743" t="str">
            <v>Norma NFN-0015</v>
          </cell>
          <cell r="M743" t="str">
            <v>Norma NFN-0015</v>
          </cell>
          <cell r="N743" t="str">
            <v>Porto Tubarão</v>
          </cell>
          <cell r="O743"/>
          <cell r="P743" t="str">
            <v>39111609</v>
          </cell>
          <cell r="Q743" t="str">
            <v>Poste ou pedestal e ferragens de iluminação</v>
          </cell>
          <cell r="R743">
            <v>100</v>
          </cell>
          <cell r="S743" t="str">
            <v>0702119041</v>
          </cell>
        </row>
        <row r="744">
          <cell r="B744">
            <v>15344318</v>
          </cell>
          <cell r="C744" t="str">
            <v>MRO1</v>
          </cell>
          <cell r="D744" t="str">
            <v>BICO ASPERSOR 1/2GG-16-SS ZPMC</v>
          </cell>
          <cell r="E744" t="str">
            <v>PC</v>
          </cell>
          <cell r="F744" t="str">
            <v>ZPMC</v>
          </cell>
          <cell r="G744" t="str">
            <v>1/2GG-16-SS</v>
          </cell>
          <cell r="H744">
            <v>20</v>
          </cell>
          <cell r="I744">
            <v>0.01</v>
          </cell>
          <cell r="J744">
            <v>0.2</v>
          </cell>
          <cell r="K744" t="str">
            <v>Norma NFN-0015</v>
          </cell>
          <cell r="L744" t="str">
            <v>Norma NFN-0015</v>
          </cell>
          <cell r="M744" t="str">
            <v>Norma NFN-0015</v>
          </cell>
          <cell r="N744" t="str">
            <v>Porto Tubarão</v>
          </cell>
          <cell r="O744"/>
          <cell r="P744" t="str">
            <v>24101664A</v>
          </cell>
          <cell r="Q744" t="str">
            <v>Peças acessórios equipamentos carregamento elevação</v>
          </cell>
          <cell r="R744">
            <v>100</v>
          </cell>
          <cell r="S744" t="str">
            <v>0202091121</v>
          </cell>
        </row>
        <row r="745">
          <cell r="B745">
            <v>15344367</v>
          </cell>
          <cell r="C745" t="str">
            <v>MRO1</v>
          </cell>
          <cell r="D745" t="str">
            <v>BICO ASPERSOR 1/4H-U-4030-SS ZPMC</v>
          </cell>
          <cell r="E745" t="str">
            <v>PC</v>
          </cell>
          <cell r="F745" t="str">
            <v>ZPMC</v>
          </cell>
          <cell r="G745" t="str">
            <v>1/4H-U-4030-SS</v>
          </cell>
          <cell r="H745">
            <v>20</v>
          </cell>
          <cell r="I745">
            <v>0.01</v>
          </cell>
          <cell r="J745">
            <v>0.2</v>
          </cell>
          <cell r="K745" t="str">
            <v>Norma NFN-0015</v>
          </cell>
          <cell r="L745" t="str">
            <v>Norma NFN-0015</v>
          </cell>
          <cell r="M745" t="str">
            <v>Norma NFN-0015</v>
          </cell>
          <cell r="N745" t="str">
            <v>Porto Tubarão</v>
          </cell>
          <cell r="O745"/>
          <cell r="P745" t="str">
            <v>24101664A</v>
          </cell>
          <cell r="Q745" t="str">
            <v>Peças acessórios equipamentos carregamento elevação</v>
          </cell>
          <cell r="R745">
            <v>100</v>
          </cell>
          <cell r="S745" t="str">
            <v>0202091121</v>
          </cell>
        </row>
        <row r="746">
          <cell r="B746">
            <v>15344414</v>
          </cell>
          <cell r="C746" t="str">
            <v>MRO1</v>
          </cell>
          <cell r="D746" t="str">
            <v>BICO ASPERSOR 3/8GG-9.5-SS ZPMC</v>
          </cell>
          <cell r="E746" t="str">
            <v>PC</v>
          </cell>
          <cell r="F746" t="str">
            <v>ZPMC</v>
          </cell>
          <cell r="G746" t="str">
            <v>3/8GG-9.5-SS</v>
          </cell>
          <cell r="H746">
            <v>20</v>
          </cell>
          <cell r="I746">
            <v>0.01</v>
          </cell>
          <cell r="J746">
            <v>0.2</v>
          </cell>
          <cell r="K746" t="str">
            <v>Norma NFN-0015</v>
          </cell>
          <cell r="L746" t="str">
            <v>Norma NFN-0015</v>
          </cell>
          <cell r="M746" t="str">
            <v>Norma NFN-0015</v>
          </cell>
          <cell r="N746" t="str">
            <v>Porto Tubarão</v>
          </cell>
          <cell r="O746"/>
          <cell r="P746" t="str">
            <v>24101664A</v>
          </cell>
          <cell r="Q746" t="str">
            <v>Peças acessórios equipamentos carregamento elevação</v>
          </cell>
          <cell r="R746">
            <v>100</v>
          </cell>
          <cell r="S746" t="str">
            <v>0202091121</v>
          </cell>
        </row>
        <row r="747">
          <cell r="B747">
            <v>15240508</v>
          </cell>
          <cell r="C747" t="str">
            <v>MRO1</v>
          </cell>
          <cell r="D747" t="str">
            <v>SECAO COMPONENTE;TIPO. INICIAL.</v>
          </cell>
          <cell r="E747" t="str">
            <v>PC</v>
          </cell>
          <cell r="F747" t="str">
            <v>EXIMPORT</v>
          </cell>
          <cell r="G747" t="str">
            <v>510833002</v>
          </cell>
          <cell r="H747">
            <v>18</v>
          </cell>
          <cell r="I747">
            <v>0.01</v>
          </cell>
          <cell r="J747">
            <v>0.18</v>
          </cell>
          <cell r="K747" t="str">
            <v>Norma NFN-0015</v>
          </cell>
          <cell r="L747" t="str">
            <v>Norma NFN-0015</v>
          </cell>
          <cell r="M747" t="str">
            <v>Norma NFN-0015</v>
          </cell>
          <cell r="N747" t="str">
            <v>Porto Tubarão</v>
          </cell>
          <cell r="O747"/>
          <cell r="P747" t="str">
            <v>40142703B</v>
          </cell>
          <cell r="Q747" t="str">
            <v>Equipamento de lubrificação e suas peças e acessórios</v>
          </cell>
          <cell r="R747">
            <v>100</v>
          </cell>
          <cell r="S747" t="str">
            <v>0201066021</v>
          </cell>
        </row>
        <row r="748">
          <cell r="B748">
            <v>15343535</v>
          </cell>
          <cell r="C748" t="str">
            <v>MRO1</v>
          </cell>
          <cell r="D748" t="str">
            <v>FILTRO OLEO DFBN/HC060F10B1.X/B6 HYDAC</v>
          </cell>
          <cell r="E748" t="str">
            <v>PC</v>
          </cell>
          <cell r="F748" t="str">
            <v>HYDAC</v>
          </cell>
          <cell r="G748" t="str">
            <v>DFBN/HC060F10B1.X/B6</v>
          </cell>
          <cell r="H748">
            <v>15</v>
          </cell>
          <cell r="I748">
            <v>0.01</v>
          </cell>
          <cell r="J748">
            <v>0.15</v>
          </cell>
          <cell r="K748" t="str">
            <v>Norma NFN-0015</v>
          </cell>
          <cell r="L748" t="str">
            <v>Norma NFN-0015</v>
          </cell>
          <cell r="M748" t="str">
            <v>Norma NFN-0015</v>
          </cell>
          <cell r="N748" t="str">
            <v>Porto Tubarão</v>
          </cell>
          <cell r="O748"/>
          <cell r="P748" t="str">
            <v>40161534A</v>
          </cell>
          <cell r="Q748" t="str">
            <v>Filtros</v>
          </cell>
          <cell r="R748">
            <v>100</v>
          </cell>
          <cell r="S748" t="str">
            <v>0202095111</v>
          </cell>
        </row>
        <row r="749">
          <cell r="B749">
            <v>15344949</v>
          </cell>
          <cell r="C749" t="str">
            <v>MRO1</v>
          </cell>
          <cell r="D749" t="str">
            <v>ROLO LATERAL F 204-350MM ZPMC</v>
          </cell>
          <cell r="E749" t="str">
            <v>PC</v>
          </cell>
          <cell r="F749" t="str">
            <v>ZPMC</v>
          </cell>
          <cell r="G749" t="str">
            <v>F 204-350MM</v>
          </cell>
          <cell r="H749">
            <v>21</v>
          </cell>
          <cell r="I749">
            <v>7.1428571428571426E-3</v>
          </cell>
          <cell r="J749">
            <v>0.15</v>
          </cell>
          <cell r="K749" t="str">
            <v>Norma NFN-0015</v>
          </cell>
          <cell r="L749" t="str">
            <v>Norma NFN-0015</v>
          </cell>
          <cell r="M749" t="str">
            <v>Norma NFN-0015</v>
          </cell>
          <cell r="N749" t="str">
            <v>Porto Tubarão</v>
          </cell>
          <cell r="O749"/>
          <cell r="P749" t="str">
            <v>24101664A</v>
          </cell>
          <cell r="Q749" t="str">
            <v>Peças acessórios equipamentos carregamento elevação</v>
          </cell>
          <cell r="R749">
            <v>100</v>
          </cell>
          <cell r="S749" t="str">
            <v>1311001011</v>
          </cell>
        </row>
        <row r="750">
          <cell r="B750">
            <v>15390336</v>
          </cell>
          <cell r="C750" t="str">
            <v>MRO1</v>
          </cell>
          <cell r="D750" t="str">
            <v>ROLAMENTO 23230 CC K W33 SKF</v>
          </cell>
          <cell r="E750" t="str">
            <v>PC</v>
          </cell>
          <cell r="F750" t="str">
            <v>TIMKEN; SKF; NTN</v>
          </cell>
          <cell r="G750"/>
          <cell r="H750">
            <v>18</v>
          </cell>
          <cell r="I750">
            <v>8.3333333333333332E-3</v>
          </cell>
          <cell r="J750">
            <v>0.15</v>
          </cell>
          <cell r="K750" t="str">
            <v>Norma NFN-0015</v>
          </cell>
          <cell r="L750" t="str">
            <v>Norma NFN-0015</v>
          </cell>
          <cell r="M750" t="str">
            <v>Norma NFN-0015</v>
          </cell>
          <cell r="N750" t="str">
            <v>Porto Tubarão</v>
          </cell>
          <cell r="O750"/>
          <cell r="P750" t="str">
            <v>31171500</v>
          </cell>
          <cell r="Q750" t="str">
            <v>Rolamentos</v>
          </cell>
          <cell r="R750">
            <v>100</v>
          </cell>
          <cell r="S750" t="str">
            <v>0101022031</v>
          </cell>
        </row>
        <row r="751">
          <cell r="B751">
            <v>15303489</v>
          </cell>
          <cell r="C751" t="str">
            <v>MRO1</v>
          </cell>
          <cell r="D751" t="str">
            <v>DISJUNTOR BX POT TRIP C2 S201 C2 ABB</v>
          </cell>
          <cell r="E751" t="str">
            <v>PC</v>
          </cell>
          <cell r="F751" t="str">
            <v>ABB</v>
          </cell>
          <cell r="G751" t="str">
            <v>S201 C2</v>
          </cell>
          <cell r="H751">
            <v>13</v>
          </cell>
          <cell r="I751">
            <v>0.01</v>
          </cell>
          <cell r="J751">
            <v>0.13</v>
          </cell>
          <cell r="K751" t="str">
            <v>Norma NFN-0015</v>
          </cell>
          <cell r="L751" t="str">
            <v>Norma NFN-0015</v>
          </cell>
          <cell r="M751" t="str">
            <v>Norma NFN-0015</v>
          </cell>
          <cell r="N751" t="str">
            <v>Porto Tubarão</v>
          </cell>
          <cell r="O751"/>
          <cell r="P751" t="str">
            <v>24101664A</v>
          </cell>
          <cell r="Q751" t="str">
            <v>Peças acessórios equipamentos carregamento elevação</v>
          </cell>
          <cell r="R751">
            <v>100</v>
          </cell>
          <cell r="S751" t="str">
            <v>0202095121</v>
          </cell>
        </row>
        <row r="752">
          <cell r="B752">
            <v>15390293</v>
          </cell>
          <cell r="C752" t="str">
            <v>MRO1</v>
          </cell>
          <cell r="D752" t="str">
            <v>ROLAMENTO ROLOS AUTOCOMPEN 21318 C SKF</v>
          </cell>
          <cell r="E752" t="str">
            <v>PC</v>
          </cell>
          <cell r="F752" t="str">
            <v>NTN; FAG; POHLIG HECKE</v>
          </cell>
          <cell r="G752" t="str">
            <v>21318; 21318; 356539829</v>
          </cell>
          <cell r="H752">
            <v>13</v>
          </cell>
          <cell r="I752">
            <v>0.01</v>
          </cell>
          <cell r="J752">
            <v>0.13</v>
          </cell>
          <cell r="K752" t="str">
            <v>Norma NFN-0015</v>
          </cell>
          <cell r="L752" t="str">
            <v>Norma NFN-0015</v>
          </cell>
          <cell r="M752" t="str">
            <v>Norma NFN-0015</v>
          </cell>
          <cell r="N752" t="str">
            <v>Porto Tubarão</v>
          </cell>
          <cell r="O752"/>
          <cell r="P752" t="str">
            <v>31171500</v>
          </cell>
          <cell r="Q752" t="str">
            <v>Rolamentos</v>
          </cell>
          <cell r="R752">
            <v>100</v>
          </cell>
          <cell r="S752" t="str">
            <v>0202113071</v>
          </cell>
        </row>
        <row r="753">
          <cell r="B753">
            <v>15241671</v>
          </cell>
          <cell r="C753" t="str">
            <v>MRO1</v>
          </cell>
          <cell r="D753" t="str">
            <v>ESCOVA CARVAO METALGRAFITE</v>
          </cell>
          <cell r="E753" t="str">
            <v>PC</v>
          </cell>
          <cell r="F753" t="str">
            <v>CARBONO LORE; MOLINOX; SCHUNK</v>
          </cell>
          <cell r="G753" t="str">
            <v>CG65-8X25X35MM; MG60; A12S</v>
          </cell>
          <cell r="H753">
            <v>12</v>
          </cell>
          <cell r="I753">
            <v>0.01</v>
          </cell>
          <cell r="J753">
            <v>0.12</v>
          </cell>
          <cell r="K753" t="str">
            <v>Norma NFN-0015</v>
          </cell>
          <cell r="L753" t="str">
            <v>Norma NFN-0015</v>
          </cell>
          <cell r="M753" t="str">
            <v>Norma NFN-0015</v>
          </cell>
          <cell r="N753" t="str">
            <v>Porto Tubarão</v>
          </cell>
          <cell r="O753"/>
          <cell r="P753" t="str">
            <v>26101700</v>
          </cell>
          <cell r="Q753" t="str">
            <v>Componentes e acessórios de motores</v>
          </cell>
          <cell r="R753">
            <v>100</v>
          </cell>
          <cell r="S753" t="str">
            <v>0201056021</v>
          </cell>
        </row>
        <row r="754">
          <cell r="B754">
            <v>15241955</v>
          </cell>
          <cell r="C754" t="str">
            <v>MRO1</v>
          </cell>
          <cell r="D754" t="str">
            <v>ESCOVA CARVAO METALGRAFITE 125MM</v>
          </cell>
          <cell r="E754" t="str">
            <v>PC</v>
          </cell>
          <cell r="F754" t="str">
            <v>CARBONO LORE; SCHUNK; SCHUNK</v>
          </cell>
          <cell r="G754" t="str">
            <v>CG65 12,70X25,40X47,60MM; A12S 12,70X25,40X47,60MM; 0240 - 12,70X25,40X47,60MM</v>
          </cell>
          <cell r="H754">
            <v>12</v>
          </cell>
          <cell r="I754">
            <v>0.01</v>
          </cell>
          <cell r="J754">
            <v>0.12</v>
          </cell>
          <cell r="K754" t="str">
            <v>Norma NFN-0015</v>
          </cell>
          <cell r="L754" t="str">
            <v>Norma NFN-0015</v>
          </cell>
          <cell r="M754" t="str">
            <v>Norma NFN-0015</v>
          </cell>
          <cell r="N754" t="str">
            <v>Porto Tubarão</v>
          </cell>
          <cell r="O754"/>
          <cell r="P754" t="str">
            <v>26101700</v>
          </cell>
          <cell r="Q754" t="str">
            <v>Componentes e acessórios de motores</v>
          </cell>
          <cell r="R754">
            <v>100</v>
          </cell>
          <cell r="S754" t="str">
            <v>0201097071</v>
          </cell>
        </row>
        <row r="755">
          <cell r="B755">
            <v>15347884</v>
          </cell>
          <cell r="C755" t="str">
            <v>MRO1</v>
          </cell>
          <cell r="D755" t="str">
            <v>ROLAMENTO ESFERAS 6024 C4 SKF</v>
          </cell>
          <cell r="E755" t="str">
            <v>PC</v>
          </cell>
          <cell r="F755" t="str">
            <v>FAG; NTN; NSK</v>
          </cell>
          <cell r="G755" t="str">
            <v>6024 C4; 6024 C4; 6024 C4</v>
          </cell>
          <cell r="H755">
            <v>41</v>
          </cell>
          <cell r="I755">
            <v>2.6829268292682929E-3</v>
          </cell>
          <cell r="J755">
            <v>0.11000000000000001</v>
          </cell>
          <cell r="K755" t="str">
            <v>Norma NFN-0015</v>
          </cell>
          <cell r="L755" t="str">
            <v>Norma NFN-0015</v>
          </cell>
          <cell r="M755" t="str">
            <v>Norma NFN-0015</v>
          </cell>
          <cell r="N755" t="str">
            <v>Porto Tubarão</v>
          </cell>
          <cell r="O755"/>
          <cell r="P755" t="str">
            <v>31171500</v>
          </cell>
          <cell r="Q755" t="str">
            <v>Rolamentos</v>
          </cell>
          <cell r="R755">
            <v>100</v>
          </cell>
          <cell r="S755" t="str">
            <v>0202107071</v>
          </cell>
        </row>
        <row r="756">
          <cell r="B756">
            <v>15377792</v>
          </cell>
          <cell r="C756" t="str">
            <v>MRO1</v>
          </cell>
          <cell r="D756" t="str">
            <v>VALVULA SOLENOIDE;NUMERO DE VIAS PENDENC</v>
          </cell>
          <cell r="E756" t="str">
            <v>PC</v>
          </cell>
          <cell r="F756" t="str">
            <v>SCHRADER BEL</v>
          </cell>
          <cell r="G756" t="str">
            <v>EXPL-EB-239 GRUPO2-C-T5-Y</v>
          </cell>
          <cell r="H756">
            <v>11</v>
          </cell>
          <cell r="I756">
            <v>0.01</v>
          </cell>
          <cell r="J756">
            <v>0.11</v>
          </cell>
          <cell r="K756" t="str">
            <v>Norma NFN-0015</v>
          </cell>
          <cell r="L756" t="str">
            <v>Norma NFN-0015</v>
          </cell>
          <cell r="M756" t="str">
            <v>Norma NFN-0015</v>
          </cell>
          <cell r="N756" t="str">
            <v>Porto Tubarão</v>
          </cell>
          <cell r="O756"/>
          <cell r="P756" t="str">
            <v>40141660A</v>
          </cell>
          <cell r="Q756" t="str">
            <v>Válvulas</v>
          </cell>
          <cell r="R756">
            <v>100</v>
          </cell>
          <cell r="S756" t="str">
            <v>0201038021</v>
          </cell>
        </row>
        <row r="757">
          <cell r="B757">
            <v>15430887</v>
          </cell>
          <cell r="C757" t="str">
            <v>MRO1</v>
          </cell>
          <cell r="D757" t="str">
            <v>CUNHA 60600086 FABRIMAR</v>
          </cell>
          <cell r="E757" t="str">
            <v>PC</v>
          </cell>
          <cell r="F757" t="str">
            <v>FABRIMAR</v>
          </cell>
          <cell r="G757" t="str">
            <v>60600086</v>
          </cell>
          <cell r="H757">
            <v>11</v>
          </cell>
          <cell r="I757">
            <v>0.01</v>
          </cell>
          <cell r="J757">
            <v>0.11</v>
          </cell>
          <cell r="K757" t="str">
            <v>Norma NFN-0015</v>
          </cell>
          <cell r="L757" t="str">
            <v>Norma NFN-0015</v>
          </cell>
          <cell r="M757" t="str">
            <v>Norma NFN-0015</v>
          </cell>
          <cell r="N757" t="str">
            <v>Porto Tubarão</v>
          </cell>
          <cell r="O757"/>
          <cell r="P757" t="str">
            <v>26111508</v>
          </cell>
          <cell r="Q757" t="str">
            <v>Transmissores de força mecânica</v>
          </cell>
          <cell r="R757">
            <v>100</v>
          </cell>
          <cell r="S757" t="str">
            <v>0201004101</v>
          </cell>
        </row>
        <row r="758">
          <cell r="B758">
            <v>15210961</v>
          </cell>
          <cell r="C758" t="str">
            <v>MRO1</v>
          </cell>
          <cell r="D758" t="str">
            <v>ADAPTADOR PVC RIGIDO PREDIAL; APLICACAO:</v>
          </cell>
          <cell r="E758" t="str">
            <v>PC</v>
          </cell>
          <cell r="F758" t="str">
            <v>HANSEN - TIG</v>
          </cell>
          <cell r="G758" t="str">
            <v>SD-40 60MMX2BSP</v>
          </cell>
          <cell r="H758">
            <v>10</v>
          </cell>
          <cell r="I758">
            <v>0.01</v>
          </cell>
          <cell r="J758">
            <v>0.1</v>
          </cell>
          <cell r="K758" t="str">
            <v>Norma NFN-0015</v>
          </cell>
          <cell r="L758" t="str">
            <v>Norma NFN-0015</v>
          </cell>
          <cell r="M758" t="str">
            <v>Norma NFN-0015</v>
          </cell>
          <cell r="N758" t="str">
            <v>Porto Tubarão</v>
          </cell>
          <cell r="O758"/>
          <cell r="P758" t="str">
            <v>40142300</v>
          </cell>
          <cell r="Q758" t="str">
            <v>Conexões de tubos</v>
          </cell>
          <cell r="R758">
            <v>100</v>
          </cell>
          <cell r="S758" t="str">
            <v>0201006061</v>
          </cell>
        </row>
        <row r="759">
          <cell r="B759">
            <v>15287267</v>
          </cell>
          <cell r="C759" t="str">
            <v>MRO1</v>
          </cell>
          <cell r="D759" t="str">
            <v>KIT ANALISE OLEO</v>
          </cell>
          <cell r="E759" t="str">
            <v>PC</v>
          </cell>
          <cell r="F759" t="str">
            <v>LIEBHERR</v>
          </cell>
          <cell r="G759" t="str">
            <v>885601814</v>
          </cell>
          <cell r="H759">
            <v>10</v>
          </cell>
          <cell r="I759">
            <v>0.01</v>
          </cell>
          <cell r="J759">
            <v>0.1</v>
          </cell>
          <cell r="K759" t="str">
            <v>Norma NFN-0015</v>
          </cell>
          <cell r="L759" t="str">
            <v>Norma NFN-0015</v>
          </cell>
          <cell r="M759" t="str">
            <v>Norma NFN-0015</v>
          </cell>
          <cell r="N759" t="str">
            <v>Porto Tubarão</v>
          </cell>
          <cell r="O759"/>
          <cell r="P759" t="str">
            <v>32131000</v>
          </cell>
          <cell r="Q759" t="str">
            <v>Peças e insumos e acessórios de componentes eletrônicos</v>
          </cell>
          <cell r="R759">
            <v>100</v>
          </cell>
          <cell r="S759" t="str">
            <v>1502001021</v>
          </cell>
        </row>
        <row r="760">
          <cell r="B760">
            <v>15343904</v>
          </cell>
          <cell r="C760" t="str">
            <v>MRO1</v>
          </cell>
          <cell r="D760" t="str">
            <v>ELEMENTO FILTRANTE TZX2-160X180W ZPMC</v>
          </cell>
          <cell r="E760" t="str">
            <v>PC</v>
          </cell>
          <cell r="F760" t="str">
            <v>ZPMC; ZPMC</v>
          </cell>
          <cell r="G760" t="str">
            <v>180P; TZX2-160X180W</v>
          </cell>
          <cell r="H760">
            <v>10</v>
          </cell>
          <cell r="I760">
            <v>0.01</v>
          </cell>
          <cell r="J760">
            <v>0.1</v>
          </cell>
          <cell r="K760" t="str">
            <v>Norma NFN-0015</v>
          </cell>
          <cell r="L760" t="str">
            <v>Norma NFN-0015</v>
          </cell>
          <cell r="M760" t="str">
            <v>Norma NFN-0015</v>
          </cell>
          <cell r="N760" t="str">
            <v>Porto Tubarão</v>
          </cell>
          <cell r="O760"/>
          <cell r="P760" t="str">
            <v>40161526</v>
          </cell>
          <cell r="Q760" t="str">
            <v>Peças e acessórios de filtros</v>
          </cell>
          <cell r="R760">
            <v>100</v>
          </cell>
          <cell r="S760" t="str">
            <v>0202089121</v>
          </cell>
        </row>
        <row r="761">
          <cell r="B761">
            <v>15520588</v>
          </cell>
          <cell r="C761" t="str">
            <v>MRO1</v>
          </cell>
          <cell r="D761" t="str">
            <v>ESPACADOR ;DESENHO-DN003051417/5/6 SUPOT</v>
          </cell>
          <cell r="E761" t="str">
            <v>PC</v>
          </cell>
          <cell r="F761" t="str">
            <v/>
          </cell>
          <cell r="G761" t="str">
            <v/>
          </cell>
          <cell r="H761">
            <v>10</v>
          </cell>
          <cell r="I761">
            <v>0.01</v>
          </cell>
          <cell r="J761">
            <v>0.1</v>
          </cell>
          <cell r="K761" t="str">
            <v>Norma NFN-0015</v>
          </cell>
          <cell r="L761" t="str">
            <v>Norma NFN-0015</v>
          </cell>
          <cell r="M761" t="str">
            <v>Norma NFN-0015</v>
          </cell>
          <cell r="N761" t="str">
            <v>Porto Tubarão</v>
          </cell>
          <cell r="O761"/>
          <cell r="P761" t="str">
            <v>25175102B</v>
          </cell>
          <cell r="Q761" t="str">
            <v>Peças e acessórios de veículo pesado</v>
          </cell>
          <cell r="R761">
            <v>100</v>
          </cell>
          <cell r="S761" t="str">
            <v>0701099051</v>
          </cell>
        </row>
        <row r="762">
          <cell r="B762">
            <v>15449518</v>
          </cell>
          <cell r="C762" t="str">
            <v>MRO1</v>
          </cell>
          <cell r="D762" t="str">
            <v>RESISTOR COMPONENTE;TIPO. PRE CARGA.</v>
          </cell>
          <cell r="E762" t="str">
            <v>PC</v>
          </cell>
          <cell r="F762" t="str">
            <v>CEGELEC</v>
          </cell>
          <cell r="G762" t="str">
            <v>62660/90</v>
          </cell>
          <cell r="H762">
            <v>9</v>
          </cell>
          <cell r="I762">
            <v>0.01</v>
          </cell>
          <cell r="J762">
            <v>0.09</v>
          </cell>
          <cell r="K762" t="str">
            <v>Norma NFN-0015</v>
          </cell>
          <cell r="L762" t="str">
            <v>Norma NFN-0015</v>
          </cell>
          <cell r="M762" t="str">
            <v>Norma NFN-0015</v>
          </cell>
          <cell r="N762" t="str">
            <v>Porto Tubarão</v>
          </cell>
          <cell r="O762"/>
          <cell r="P762" t="str">
            <v>32121619A</v>
          </cell>
          <cell r="Q762" t="str">
            <v>Banco de resistor</v>
          </cell>
          <cell r="R762">
            <v>100</v>
          </cell>
          <cell r="S762" t="str">
            <v>0201028031</v>
          </cell>
        </row>
        <row r="763">
          <cell r="B763">
            <v>15461438</v>
          </cell>
          <cell r="C763" t="str">
            <v>MRO1</v>
          </cell>
          <cell r="D763" t="str">
            <v>UNIAO ACO INOX CA</v>
          </cell>
          <cell r="E763" t="str">
            <v>PC</v>
          </cell>
          <cell r="F763" t="str">
            <v/>
          </cell>
          <cell r="G763" t="str">
            <v/>
          </cell>
          <cell r="H763">
            <v>9</v>
          </cell>
          <cell r="I763">
            <v>0.01</v>
          </cell>
          <cell r="J763">
            <v>0.09</v>
          </cell>
          <cell r="K763" t="str">
            <v>Norma NFN-0015</v>
          </cell>
          <cell r="L763" t="str">
            <v>Norma NFN-0015</v>
          </cell>
          <cell r="M763" t="str">
            <v>Norma NFN-0015</v>
          </cell>
          <cell r="N763" t="str">
            <v>Porto Tubarão</v>
          </cell>
          <cell r="O763"/>
          <cell r="P763" t="str">
            <v>40142300</v>
          </cell>
          <cell r="Q763" t="str">
            <v>Conexões de tubos</v>
          </cell>
          <cell r="R763">
            <v>100</v>
          </cell>
          <cell r="S763" t="str">
            <v>0201122071</v>
          </cell>
        </row>
        <row r="764">
          <cell r="B764">
            <v>15208204</v>
          </cell>
          <cell r="C764" t="str">
            <v>MRO1</v>
          </cell>
          <cell r="D764" t="str">
            <v>SINALIZADOR VERM 30 MM</v>
          </cell>
          <cell r="E764" t="str">
            <v>PC</v>
          </cell>
          <cell r="F764" t="str">
            <v>EATON</v>
          </cell>
          <cell r="G764" t="str">
            <v>54/01.600-VM</v>
          </cell>
          <cell r="H764">
            <v>8</v>
          </cell>
          <cell r="I764">
            <v>0.01</v>
          </cell>
          <cell r="J764">
            <v>0.08</v>
          </cell>
          <cell r="K764" t="str">
            <v>Norma NFN-0015</v>
          </cell>
          <cell r="L764" t="str">
            <v>Norma NFN-0015</v>
          </cell>
          <cell r="M764" t="str">
            <v>Norma NFN-0015</v>
          </cell>
          <cell r="N764" t="str">
            <v>Porto Tubarão</v>
          </cell>
          <cell r="O764"/>
          <cell r="P764" t="str">
            <v>46160000</v>
          </cell>
          <cell r="Q764" t="str">
            <v>Segurança e proteção pública</v>
          </cell>
          <cell r="R764">
            <v>100</v>
          </cell>
          <cell r="S764" t="str">
            <v>0201050021</v>
          </cell>
        </row>
        <row r="765">
          <cell r="B765">
            <v>15342977</v>
          </cell>
          <cell r="C765" t="str">
            <v>MRO1</v>
          </cell>
          <cell r="D765" t="str">
            <v>PLACA PROTECAO FUNIL 205X400MM ZPMC</v>
          </cell>
          <cell r="E765" t="str">
            <v>PC</v>
          </cell>
          <cell r="F765" t="str">
            <v>ZPMC</v>
          </cell>
          <cell r="G765" t="str">
            <v>205X400MM</v>
          </cell>
          <cell r="H765">
            <v>8</v>
          </cell>
          <cell r="I765">
            <v>0.01</v>
          </cell>
          <cell r="J765">
            <v>0.08</v>
          </cell>
          <cell r="K765" t="str">
            <v>Norma NFN-0015</v>
          </cell>
          <cell r="L765" t="str">
            <v>Norma NFN-0015</v>
          </cell>
          <cell r="M765" t="str">
            <v>Norma NFN-0015</v>
          </cell>
          <cell r="N765" t="str">
            <v>Porto Tubarão</v>
          </cell>
          <cell r="O765"/>
          <cell r="P765" t="str">
            <v>24101664A</v>
          </cell>
          <cell r="Q765" t="str">
            <v>Peças acessórios equipamentos carregamento elevação</v>
          </cell>
          <cell r="R765">
            <v>100</v>
          </cell>
          <cell r="S765" t="str">
            <v>2501010011</v>
          </cell>
        </row>
        <row r="766">
          <cell r="B766">
            <v>15343575</v>
          </cell>
          <cell r="C766" t="str">
            <v>MRO1</v>
          </cell>
          <cell r="D766" t="str">
            <v>FILTRO OLEO DFBN/HC160F10B1.X/B6 HYDAC</v>
          </cell>
          <cell r="E766" t="str">
            <v>PC</v>
          </cell>
          <cell r="F766" t="str">
            <v>HYDAC</v>
          </cell>
          <cell r="G766" t="str">
            <v>DFBN/HC160F10B1.X/B6</v>
          </cell>
          <cell r="H766">
            <v>8</v>
          </cell>
          <cell r="I766">
            <v>0.01</v>
          </cell>
          <cell r="J766">
            <v>0.08</v>
          </cell>
          <cell r="K766" t="str">
            <v>Norma NFN-0015</v>
          </cell>
          <cell r="L766" t="str">
            <v>Norma NFN-0015</v>
          </cell>
          <cell r="M766" t="str">
            <v>Norma NFN-0015</v>
          </cell>
          <cell r="N766" t="str">
            <v>Porto Tubarão</v>
          </cell>
          <cell r="O766"/>
          <cell r="P766" t="str">
            <v>40161534A</v>
          </cell>
          <cell r="Q766" t="str">
            <v>Filtros</v>
          </cell>
          <cell r="R766">
            <v>100</v>
          </cell>
          <cell r="S766" t="str">
            <v>0702059011</v>
          </cell>
        </row>
        <row r="767">
          <cell r="B767">
            <v>15430831</v>
          </cell>
          <cell r="C767" t="str">
            <v>MRO1</v>
          </cell>
          <cell r="D767" t="str">
            <v>BALANCIM COMPONENTE; T;60600055 FABRIMAR</v>
          </cell>
          <cell r="E767" t="str">
            <v>PC</v>
          </cell>
          <cell r="F767" t="str">
            <v>FABRIMAR</v>
          </cell>
          <cell r="G767" t="str">
            <v>60600055</v>
          </cell>
          <cell r="H767">
            <v>8</v>
          </cell>
          <cell r="I767">
            <v>0.01</v>
          </cell>
          <cell r="J767">
            <v>0.08</v>
          </cell>
          <cell r="K767" t="str">
            <v>Norma NFN-0015</v>
          </cell>
          <cell r="L767" t="str">
            <v>Norma NFN-0015</v>
          </cell>
          <cell r="M767" t="str">
            <v>Norma NFN-0015</v>
          </cell>
          <cell r="N767" t="str">
            <v>Porto Tubarão</v>
          </cell>
          <cell r="O767"/>
          <cell r="P767" t="str">
            <v>26101700</v>
          </cell>
          <cell r="Q767" t="str">
            <v>Componentes e acessórios de motores</v>
          </cell>
          <cell r="R767">
            <v>100</v>
          </cell>
          <cell r="S767" t="str">
            <v>0201004101</v>
          </cell>
        </row>
        <row r="768">
          <cell r="B768">
            <v>15440108</v>
          </cell>
          <cell r="C768" t="str">
            <v>MRO1</v>
          </cell>
          <cell r="D768" t="str">
            <v>SUPORTE ;DESENHO-MIME95327329-0003 SUPOT</v>
          </cell>
          <cell r="E768" t="str">
            <v>PC</v>
          </cell>
          <cell r="F768" t="str">
            <v/>
          </cell>
          <cell r="G768" t="str">
            <v/>
          </cell>
          <cell r="H768">
            <v>8</v>
          </cell>
          <cell r="I768">
            <v>0.01</v>
          </cell>
          <cell r="J768">
            <v>0.08</v>
          </cell>
          <cell r="K768" t="str">
            <v>Norma NFN-0015</v>
          </cell>
          <cell r="L768" t="str">
            <v>Norma NFN-0015</v>
          </cell>
          <cell r="M768" t="str">
            <v>Norma NFN-0015</v>
          </cell>
          <cell r="N768" t="str">
            <v>Porto Tubarão</v>
          </cell>
          <cell r="O768"/>
          <cell r="P768" t="str">
            <v>31162400</v>
          </cell>
          <cell r="Q768" t="str">
            <v>Fixadores diversos</v>
          </cell>
          <cell r="R768">
            <v>100</v>
          </cell>
          <cell r="S768" t="str">
            <v>0702074011</v>
          </cell>
        </row>
        <row r="769">
          <cell r="B769">
            <v>15242344</v>
          </cell>
          <cell r="C769" t="str">
            <v>MRO1</v>
          </cell>
          <cell r="D769" t="str">
            <v>ESCOVA CARVAO METALGRAFITE 63MM</v>
          </cell>
          <cell r="E769" t="str">
            <v>PC</v>
          </cell>
          <cell r="F769" t="str">
            <v>CARBONO LORE; MOLINOX; SCHUNK</v>
          </cell>
          <cell r="G769" t="str">
            <v>CG65 20X20X50MM; MG651; A12S 20X20X50MM</v>
          </cell>
          <cell r="H769">
            <v>114</v>
          </cell>
          <cell r="I769">
            <v>6.1403508771929827E-4</v>
          </cell>
          <cell r="J769">
            <v>7.0000000000000007E-2</v>
          </cell>
          <cell r="K769" t="str">
            <v>Norma NFN-0015</v>
          </cell>
          <cell r="L769" t="str">
            <v>Norma NFN-0015</v>
          </cell>
          <cell r="M769" t="str">
            <v>Norma NFN-0015</v>
          </cell>
          <cell r="N769" t="str">
            <v>Porto Tubarão</v>
          </cell>
          <cell r="O769"/>
          <cell r="P769" t="str">
            <v>26101700</v>
          </cell>
          <cell r="Q769" t="str">
            <v>Componentes e acessórios de motores</v>
          </cell>
          <cell r="R769">
            <v>100</v>
          </cell>
          <cell r="S769" t="str">
            <v>0201036021</v>
          </cell>
        </row>
        <row r="770">
          <cell r="B770">
            <v>15200097</v>
          </cell>
          <cell r="C770" t="str">
            <v>MRO1</v>
          </cell>
          <cell r="D770" t="str">
            <v>EIXO COMPONENTE;DN029010105 ISHIKAWAJIMA</v>
          </cell>
          <cell r="E770" t="str">
            <v>PC</v>
          </cell>
          <cell r="F770" t="str">
            <v>ISHIKAWAJIMA</v>
          </cell>
          <cell r="G770" t="str">
            <v>DN029010105</v>
          </cell>
          <cell r="H770">
            <v>6</v>
          </cell>
          <cell r="I770">
            <v>0.01</v>
          </cell>
          <cell r="J770">
            <v>0.06</v>
          </cell>
          <cell r="K770" t="str">
            <v>Norma NFN-0015</v>
          </cell>
          <cell r="L770" t="str">
            <v>Norma NFN-0015</v>
          </cell>
          <cell r="M770" t="str">
            <v>Norma NFN-0015</v>
          </cell>
          <cell r="N770" t="str">
            <v>Porto Tubarão</v>
          </cell>
          <cell r="O770"/>
          <cell r="P770" t="str">
            <v>24101664A</v>
          </cell>
          <cell r="Q770" t="str">
            <v>Peças acessórios equipamentos carregamento elevação</v>
          </cell>
          <cell r="R770">
            <v>100</v>
          </cell>
          <cell r="S770" t="str">
            <v>0701131041</v>
          </cell>
        </row>
        <row r="771">
          <cell r="B771">
            <v>15204326</v>
          </cell>
          <cell r="C771" t="str">
            <v>MRO1</v>
          </cell>
          <cell r="D771" t="str">
            <v>PANTOGRAFO BARRAMENTO; TIPO: ARTICULACAO</v>
          </cell>
          <cell r="E771" t="str">
            <v>PC</v>
          </cell>
          <cell r="F771" t="str">
            <v>STEMMANN</v>
          </cell>
          <cell r="G771" t="str">
            <v>034.66.00040</v>
          </cell>
          <cell r="H771">
            <v>6</v>
          </cell>
          <cell r="I771">
            <v>0.01</v>
          </cell>
          <cell r="J771">
            <v>0.06</v>
          </cell>
          <cell r="K771" t="str">
            <v>Norma NFN-0015</v>
          </cell>
          <cell r="L771" t="str">
            <v>Norma NFN-0015</v>
          </cell>
          <cell r="M771" t="str">
            <v>Norma NFN-0015</v>
          </cell>
          <cell r="N771" t="str">
            <v>Porto Tubarão</v>
          </cell>
          <cell r="O771"/>
          <cell r="P771" t="str">
            <v>25121505</v>
          </cell>
          <cell r="Q771" t="str">
            <v>Peças e acessórios de locomotiva</v>
          </cell>
          <cell r="R771">
            <v>100</v>
          </cell>
          <cell r="S771" t="str">
            <v>0701130011</v>
          </cell>
        </row>
        <row r="772">
          <cell r="B772">
            <v>15265560</v>
          </cell>
          <cell r="C772" t="str">
            <v>MRO1</v>
          </cell>
          <cell r="D772" t="str">
            <v>EIXO P/REDUTOR;TIPO EN;3 5499865 FLENDER</v>
          </cell>
          <cell r="E772" t="str">
            <v>PC</v>
          </cell>
          <cell r="F772" t="str">
            <v>FLENDER</v>
          </cell>
          <cell r="G772" t="str">
            <v>3 5499865</v>
          </cell>
          <cell r="H772">
            <v>4</v>
          </cell>
          <cell r="I772">
            <v>0.01</v>
          </cell>
          <cell r="J772">
            <v>0.04</v>
          </cell>
          <cell r="K772" t="str">
            <v>Norma NFN-0015</v>
          </cell>
          <cell r="L772" t="str">
            <v>Norma NFN-0015</v>
          </cell>
          <cell r="M772" t="str">
            <v>Norma NFN-0015</v>
          </cell>
          <cell r="N772" t="str">
            <v>Porto Tubarão</v>
          </cell>
          <cell r="O772"/>
          <cell r="P772" t="str">
            <v>26111508</v>
          </cell>
          <cell r="Q772" t="str">
            <v>Transmissores de força mecânica</v>
          </cell>
          <cell r="R772">
            <v>100</v>
          </cell>
          <cell r="S772" t="str">
            <v>0701019021</v>
          </cell>
        </row>
        <row r="773">
          <cell r="B773">
            <v>15267086</v>
          </cell>
          <cell r="C773" t="str">
            <v>MRO1</v>
          </cell>
          <cell r="D773" t="str">
            <v>CONTATO CONTATOR;PR1-KB001 TELEMECANIQUE</v>
          </cell>
          <cell r="E773" t="str">
            <v>PC</v>
          </cell>
          <cell r="F773" t="str">
            <v>TELEMECANIQU</v>
          </cell>
          <cell r="G773" t="str">
            <v>PR1-KB001</v>
          </cell>
          <cell r="H773">
            <v>4</v>
          </cell>
          <cell r="I773">
            <v>0.01</v>
          </cell>
          <cell r="J773">
            <v>0.04</v>
          </cell>
          <cell r="K773" t="str">
            <v>Norma NFN-0015</v>
          </cell>
          <cell r="L773" t="str">
            <v>Norma NFN-0015</v>
          </cell>
          <cell r="M773" t="str">
            <v>Norma NFN-0015</v>
          </cell>
          <cell r="N773" t="str">
            <v>Porto Tubarão</v>
          </cell>
          <cell r="O773"/>
          <cell r="P773" t="str">
            <v>39121732A</v>
          </cell>
          <cell r="Q773" t="str">
            <v>Material elétrico</v>
          </cell>
          <cell r="R773">
            <v>100</v>
          </cell>
          <cell r="S773" t="str">
            <v>0201056011</v>
          </cell>
        </row>
        <row r="774">
          <cell r="B774">
            <v>15271190</v>
          </cell>
          <cell r="C774" t="str">
            <v>MRO1</v>
          </cell>
          <cell r="D774" t="str">
            <v>CAIXA ROLAM FOFO NOD 170MM</v>
          </cell>
          <cell r="E774" t="str">
            <v>PC</v>
          </cell>
          <cell r="F774" t="str">
            <v>HENFEL</v>
          </cell>
          <cell r="G774" t="str">
            <v>NSBM-38-LC-GSGS</v>
          </cell>
          <cell r="H774">
            <v>4</v>
          </cell>
          <cell r="I774">
            <v>0.01</v>
          </cell>
          <cell r="J774">
            <v>0.04</v>
          </cell>
          <cell r="K774" t="str">
            <v>Norma NFN-0015</v>
          </cell>
          <cell r="L774" t="str">
            <v>Norma NFN-0015</v>
          </cell>
          <cell r="M774" t="str">
            <v>Norma NFN-0015</v>
          </cell>
          <cell r="N774" t="str">
            <v>Porto Tubarão</v>
          </cell>
          <cell r="O774"/>
          <cell r="P774" t="str">
            <v>31171600</v>
          </cell>
          <cell r="Q774" t="str">
            <v>Mancal</v>
          </cell>
          <cell r="R774">
            <v>100</v>
          </cell>
          <cell r="S774" t="str">
            <v>0102083061</v>
          </cell>
        </row>
        <row r="775">
          <cell r="B775">
            <v>15343200</v>
          </cell>
          <cell r="C775" t="str">
            <v>MRO1</v>
          </cell>
          <cell r="D775" t="str">
            <v>PLACAS PROTECAO FUNIL ALL SIZE ZPMC</v>
          </cell>
          <cell r="E775" t="str">
            <v>PC</v>
          </cell>
          <cell r="F775" t="str">
            <v>ZPMC</v>
          </cell>
          <cell r="G775" t="str">
            <v>ALL SIZE</v>
          </cell>
          <cell r="H775">
            <v>4</v>
          </cell>
          <cell r="I775">
            <v>0.01</v>
          </cell>
          <cell r="J775">
            <v>0.04</v>
          </cell>
          <cell r="K775" t="str">
            <v>Norma NFN-0015</v>
          </cell>
          <cell r="L775" t="str">
            <v>Norma NFN-0015</v>
          </cell>
          <cell r="M775" t="str">
            <v>Norma NFN-0015</v>
          </cell>
          <cell r="N775" t="str">
            <v>Porto Tubarão</v>
          </cell>
          <cell r="O775"/>
          <cell r="P775" t="str">
            <v>24101664A</v>
          </cell>
          <cell r="Q775" t="str">
            <v>Peças acessórios equipamentos carregamento elevação</v>
          </cell>
          <cell r="R775">
            <v>100</v>
          </cell>
          <cell r="S775" t="str">
            <v>2501010011</v>
          </cell>
        </row>
        <row r="776">
          <cell r="B776">
            <v>15373701</v>
          </cell>
          <cell r="C776" t="str">
            <v>MRO1</v>
          </cell>
          <cell r="D776" t="str">
            <v>ROLAMENTO ROLO 30216 SKF</v>
          </cell>
          <cell r="E776" t="str">
            <v>PC</v>
          </cell>
          <cell r="F776" t="str">
            <v>SKF; TRANSMOTECNI; ADARO</v>
          </cell>
          <cell r="G776" t="str">
            <v>30216; 6200140; PFH50005004</v>
          </cell>
          <cell r="H776">
            <v>4</v>
          </cell>
          <cell r="I776">
            <v>0.01</v>
          </cell>
          <cell r="J776">
            <v>0.04</v>
          </cell>
          <cell r="K776" t="str">
            <v>Norma NFN-0015</v>
          </cell>
          <cell r="L776" t="str">
            <v>Norma NFN-0015</v>
          </cell>
          <cell r="M776" t="str">
            <v>Norma NFN-0015</v>
          </cell>
          <cell r="N776" t="str">
            <v>Porto Tubarão</v>
          </cell>
          <cell r="O776"/>
          <cell r="P776" t="str">
            <v>31171500</v>
          </cell>
          <cell r="Q776" t="str">
            <v>Rolamentos</v>
          </cell>
          <cell r="R776">
            <v>100</v>
          </cell>
          <cell r="S776" t="str">
            <v>0202099081</v>
          </cell>
        </row>
        <row r="777">
          <cell r="B777">
            <v>15415891</v>
          </cell>
          <cell r="C777" t="str">
            <v>MRO1</v>
          </cell>
          <cell r="D777" t="str">
            <v>CONEXAO NIPLE 18MM ZPMC</v>
          </cell>
          <cell r="E777" t="str">
            <v>PC</v>
          </cell>
          <cell r="F777" t="str">
            <v>ZPMC</v>
          </cell>
          <cell r="G777" t="str">
            <v>18MM</v>
          </cell>
          <cell r="H777">
            <v>4</v>
          </cell>
          <cell r="I777">
            <v>0.01</v>
          </cell>
          <cell r="J777">
            <v>0.04</v>
          </cell>
          <cell r="K777" t="str">
            <v>Norma NFN-0015</v>
          </cell>
          <cell r="L777" t="str">
            <v>Norma NFN-0015</v>
          </cell>
          <cell r="M777" t="str">
            <v>Norma NFN-0015</v>
          </cell>
          <cell r="N777" t="str">
            <v>Porto Tubarão</v>
          </cell>
          <cell r="O777"/>
          <cell r="P777" t="str">
            <v>40142703B</v>
          </cell>
          <cell r="Q777" t="str">
            <v>Equipamento de lubrificação e suas peças e acessórios</v>
          </cell>
          <cell r="R777">
            <v>100</v>
          </cell>
          <cell r="S777" t="str">
            <v>0000001461</v>
          </cell>
        </row>
        <row r="778">
          <cell r="B778">
            <v>15416081</v>
          </cell>
          <cell r="C778" t="str">
            <v>MRO1</v>
          </cell>
          <cell r="D778" t="str">
            <v>MANGUEIRA N/METAL 1POL 3000PSI</v>
          </cell>
          <cell r="E778" t="str">
            <v>PC</v>
          </cell>
          <cell r="F778" t="str">
            <v>PARKER</v>
          </cell>
          <cell r="G778" t="str">
            <v>F3811519161616-2000(1)</v>
          </cell>
          <cell r="H778">
            <v>4</v>
          </cell>
          <cell r="I778">
            <v>0.01</v>
          </cell>
          <cell r="J778">
            <v>0.04</v>
          </cell>
          <cell r="K778" t="str">
            <v>Norma NFN-0015</v>
          </cell>
          <cell r="L778" t="str">
            <v>Norma NFN-0015</v>
          </cell>
          <cell r="M778" t="str">
            <v>Norma NFN-0015</v>
          </cell>
          <cell r="N778" t="str">
            <v>Porto Tubarão</v>
          </cell>
          <cell r="O778"/>
          <cell r="P778" t="str">
            <v>40142000</v>
          </cell>
          <cell r="Q778" t="str">
            <v>Mangueiras</v>
          </cell>
          <cell r="R778">
            <v>100</v>
          </cell>
          <cell r="S778" t="str">
            <v>0701045051</v>
          </cell>
        </row>
        <row r="779">
          <cell r="B779">
            <v>15416184</v>
          </cell>
          <cell r="C779" t="str">
            <v>MRO1</v>
          </cell>
          <cell r="D779" t="str">
            <v>CONEXAO "T" STJZG1/4-2KZG1/4 LINCOLN</v>
          </cell>
          <cell r="E779" t="str">
            <v>PC</v>
          </cell>
          <cell r="F779" t="str">
            <v>LINCOLN</v>
          </cell>
          <cell r="G779" t="str">
            <v>STJZG1/4-2KZG1/4</v>
          </cell>
          <cell r="H779">
            <v>4</v>
          </cell>
          <cell r="I779">
            <v>0.01</v>
          </cell>
          <cell r="J779">
            <v>0.04</v>
          </cell>
          <cell r="K779" t="str">
            <v>Norma NFN-0015</v>
          </cell>
          <cell r="L779" t="str">
            <v>Norma NFN-0015</v>
          </cell>
          <cell r="M779" t="str">
            <v>Norma NFN-0015</v>
          </cell>
          <cell r="N779" t="str">
            <v>Porto Tubarão</v>
          </cell>
          <cell r="O779"/>
          <cell r="P779" t="str">
            <v>40142703B</v>
          </cell>
          <cell r="Q779" t="str">
            <v>Equipamento de lubrificação e suas peças e acessórios</v>
          </cell>
          <cell r="R779">
            <v>100</v>
          </cell>
          <cell r="S779" t="str">
            <v>0202091121</v>
          </cell>
        </row>
        <row r="780">
          <cell r="B780">
            <v>15236235</v>
          </cell>
          <cell r="C780" t="str">
            <v>MRO1</v>
          </cell>
          <cell r="D780" t="str">
            <v>BUCHA REDUCAO METALICA;MATERIAL LATAO;RE</v>
          </cell>
          <cell r="E780" t="str">
            <v>PC</v>
          </cell>
          <cell r="F780" t="str">
            <v/>
          </cell>
          <cell r="G780" t="str">
            <v/>
          </cell>
          <cell r="H780">
            <v>3</v>
          </cell>
          <cell r="I780">
            <v>0.01</v>
          </cell>
          <cell r="J780">
            <v>0.03</v>
          </cell>
          <cell r="K780" t="str">
            <v>Norma NFN-0015</v>
          </cell>
          <cell r="L780" t="str">
            <v>Norma NFN-0015</v>
          </cell>
          <cell r="M780" t="str">
            <v>Norma NFN-0015</v>
          </cell>
          <cell r="N780" t="str">
            <v>Porto Tubarão</v>
          </cell>
          <cell r="O780"/>
          <cell r="P780" t="str">
            <v>31162400</v>
          </cell>
          <cell r="Q780" t="str">
            <v>Fixadores diversos</v>
          </cell>
          <cell r="R780">
            <v>100</v>
          </cell>
          <cell r="S780" t="str">
            <v>0201074071</v>
          </cell>
        </row>
        <row r="781">
          <cell r="B781">
            <v>15262620</v>
          </cell>
          <cell r="C781" t="str">
            <v>MRO1</v>
          </cell>
          <cell r="D781" t="str">
            <v>ACOPL FLEX</v>
          </cell>
          <cell r="E781" t="str">
            <v>PC</v>
          </cell>
          <cell r="F781" t="str">
            <v/>
          </cell>
          <cell r="G781" t="str">
            <v/>
          </cell>
          <cell r="H781">
            <v>3</v>
          </cell>
          <cell r="I781">
            <v>0.01</v>
          </cell>
          <cell r="J781">
            <v>0.03</v>
          </cell>
          <cell r="K781" t="str">
            <v>Norma NFN-0015</v>
          </cell>
          <cell r="L781" t="str">
            <v>Norma NFN-0015</v>
          </cell>
          <cell r="M781" t="str">
            <v>Norma NFN-0015</v>
          </cell>
          <cell r="N781" t="str">
            <v>Porto Tubarão</v>
          </cell>
          <cell r="O781"/>
          <cell r="P781" t="str">
            <v>26111508</v>
          </cell>
          <cell r="Q781" t="str">
            <v>Transmissores de força mecânica</v>
          </cell>
          <cell r="R781">
            <v>100</v>
          </cell>
          <cell r="S781" t="str">
            <v>ESTQ020001</v>
          </cell>
        </row>
        <row r="782">
          <cell r="B782">
            <v>15266985</v>
          </cell>
          <cell r="C782" t="str">
            <v>MRO1</v>
          </cell>
          <cell r="D782" t="str">
            <v>BOBINA P/CONTATOR; ;PN1-FA5120 SCHNEIDER</v>
          </cell>
          <cell r="E782" t="str">
            <v>PC</v>
          </cell>
          <cell r="F782" t="str">
            <v>TELEMECANIQU; SCHNEIDER</v>
          </cell>
          <cell r="G782" t="str">
            <v>PN1-FA5120; PN1-FA5120</v>
          </cell>
          <cell r="H782">
            <v>3</v>
          </cell>
          <cell r="I782">
            <v>0.01</v>
          </cell>
          <cell r="J782">
            <v>0.03</v>
          </cell>
          <cell r="K782" t="str">
            <v>Norma NFN-0015</v>
          </cell>
          <cell r="L782" t="str">
            <v>Norma NFN-0015</v>
          </cell>
          <cell r="M782" t="str">
            <v>Norma NFN-0015</v>
          </cell>
          <cell r="N782" t="str">
            <v>Porto Tubarão</v>
          </cell>
          <cell r="O782"/>
          <cell r="P782" t="str">
            <v>39121732A</v>
          </cell>
          <cell r="Q782" t="str">
            <v>Material elétrico</v>
          </cell>
          <cell r="R782">
            <v>100</v>
          </cell>
          <cell r="S782" t="str">
            <v>0201052031</v>
          </cell>
        </row>
        <row r="783">
          <cell r="B783">
            <v>15283795</v>
          </cell>
          <cell r="C783" t="str">
            <v>MRO1</v>
          </cell>
          <cell r="D783" t="str">
            <v>MANCAL</v>
          </cell>
          <cell r="E783" t="str">
            <v>PC</v>
          </cell>
          <cell r="F783" t="str">
            <v/>
          </cell>
          <cell r="G783" t="str">
            <v/>
          </cell>
          <cell r="H783">
            <v>3</v>
          </cell>
          <cell r="I783">
            <v>0.01</v>
          </cell>
          <cell r="J783">
            <v>0.03</v>
          </cell>
          <cell r="K783" t="str">
            <v>Norma NFN-0015</v>
          </cell>
          <cell r="L783" t="str">
            <v>Norma NFN-0015</v>
          </cell>
          <cell r="M783" t="str">
            <v>Norma NFN-0015</v>
          </cell>
          <cell r="N783" t="str">
            <v>Porto Tubarão</v>
          </cell>
          <cell r="O783"/>
          <cell r="P783" t="str">
            <v>31171600</v>
          </cell>
          <cell r="Q783" t="str">
            <v>Mancal</v>
          </cell>
          <cell r="R783">
            <v>100</v>
          </cell>
          <cell r="S783" t="str">
            <v>0703093011</v>
          </cell>
        </row>
        <row r="784">
          <cell r="B784">
            <v>15299659</v>
          </cell>
          <cell r="C784" t="str">
            <v>MRO1</v>
          </cell>
          <cell r="D784" t="str">
            <v>VEDACAO PLANA</v>
          </cell>
          <cell r="E784" t="str">
            <v>PC</v>
          </cell>
          <cell r="F784" t="str">
            <v>ABS</v>
          </cell>
          <cell r="G784" t="str">
            <v>43087950</v>
          </cell>
          <cell r="H784">
            <v>3</v>
          </cell>
          <cell r="I784">
            <v>0.01</v>
          </cell>
          <cell r="J784">
            <v>0.03</v>
          </cell>
          <cell r="K784" t="str">
            <v>Norma NFN-0015</v>
          </cell>
          <cell r="L784" t="str">
            <v>Norma NFN-0015</v>
          </cell>
          <cell r="M784" t="str">
            <v>Norma NFN-0015</v>
          </cell>
          <cell r="N784" t="str">
            <v>Porto Tubarão</v>
          </cell>
          <cell r="O784"/>
          <cell r="P784" t="str">
            <v>31180000</v>
          </cell>
          <cell r="Q784" t="str">
            <v>Juntas e vedações</v>
          </cell>
          <cell r="R784">
            <v>100</v>
          </cell>
          <cell r="S784" t="str">
            <v>0201032071</v>
          </cell>
        </row>
        <row r="785">
          <cell r="B785">
            <v>15343265</v>
          </cell>
          <cell r="C785" t="str">
            <v>MRO1</v>
          </cell>
          <cell r="D785" t="str">
            <v>DISPOSITIVO ACOPLAMENTO NGCL8 ZPMC</v>
          </cell>
          <cell r="E785" t="str">
            <v>PC</v>
          </cell>
          <cell r="F785" t="str">
            <v>ZPMC</v>
          </cell>
          <cell r="G785" t="str">
            <v>NGCL8</v>
          </cell>
          <cell r="H785">
            <v>3</v>
          </cell>
          <cell r="I785">
            <v>0.01</v>
          </cell>
          <cell r="J785">
            <v>0.03</v>
          </cell>
          <cell r="K785" t="str">
            <v>Norma NFN-0015</v>
          </cell>
          <cell r="L785" t="str">
            <v>Norma NFN-0015</v>
          </cell>
          <cell r="M785" t="str">
            <v>Norma NFN-0015</v>
          </cell>
          <cell r="N785" t="str">
            <v>Porto Tubarão</v>
          </cell>
          <cell r="O785"/>
          <cell r="P785" t="str">
            <v>24101664A</v>
          </cell>
          <cell r="Q785" t="str">
            <v>Peças acessórios equipamentos carregamento elevação</v>
          </cell>
          <cell r="R785">
            <v>100</v>
          </cell>
          <cell r="S785" t="str">
            <v>ESTQ070001</v>
          </cell>
        </row>
        <row r="786">
          <cell r="B786">
            <v>15369040</v>
          </cell>
          <cell r="C786" t="str">
            <v>MRO1</v>
          </cell>
          <cell r="D786" t="str">
            <v>CAIXA DISTRIBUICAO; MATERIAL: ACO INOX A</v>
          </cell>
          <cell r="E786" t="str">
            <v>PC</v>
          </cell>
          <cell r="F786" t="str">
            <v>MACROTEC</v>
          </cell>
          <cell r="G786" t="str">
            <v>MAC1003</v>
          </cell>
          <cell r="H786">
            <v>3</v>
          </cell>
          <cell r="I786">
            <v>0.01</v>
          </cell>
          <cell r="J786">
            <v>0.03</v>
          </cell>
          <cell r="K786" t="str">
            <v>Norma NFN-0015</v>
          </cell>
          <cell r="L786" t="str">
            <v>Norma NFN-0015</v>
          </cell>
          <cell r="M786" t="str">
            <v>Norma NFN-0015</v>
          </cell>
          <cell r="N786" t="str">
            <v>Porto Tubarão</v>
          </cell>
          <cell r="O786"/>
          <cell r="P786" t="str">
            <v>39121106</v>
          </cell>
          <cell r="Q786" t="str">
            <v>Sistemas de monitoração de energia ou controle</v>
          </cell>
          <cell r="R786">
            <v>100</v>
          </cell>
          <cell r="S786" t="str">
            <v>4601004011</v>
          </cell>
        </row>
        <row r="787">
          <cell r="B787">
            <v>15416119</v>
          </cell>
          <cell r="C787" t="str">
            <v>MRO1</v>
          </cell>
          <cell r="D787" t="str">
            <v>MANGUEIRA N/METAL 1/2POL 3000PSI</v>
          </cell>
          <cell r="E787" t="str">
            <v>PC</v>
          </cell>
          <cell r="F787" t="str">
            <v>PARKER</v>
          </cell>
          <cell r="G787" t="str">
            <v>F3811519080808-2000(1/2)</v>
          </cell>
          <cell r="H787">
            <v>3</v>
          </cell>
          <cell r="I787">
            <v>0.01</v>
          </cell>
          <cell r="J787">
            <v>0.03</v>
          </cell>
          <cell r="K787" t="str">
            <v>Norma NFN-0015</v>
          </cell>
          <cell r="L787" t="str">
            <v>Norma NFN-0015</v>
          </cell>
          <cell r="M787" t="str">
            <v>Norma NFN-0015</v>
          </cell>
          <cell r="N787" t="str">
            <v>Porto Tubarão</v>
          </cell>
          <cell r="O787"/>
          <cell r="P787" t="str">
            <v>40142000</v>
          </cell>
          <cell r="Q787" t="str">
            <v>Mangueiras</v>
          </cell>
          <cell r="R787">
            <v>100</v>
          </cell>
          <cell r="S787" t="str">
            <v>0701045051</v>
          </cell>
        </row>
        <row r="788">
          <cell r="B788">
            <v>15416192</v>
          </cell>
          <cell r="C788" t="str">
            <v>MRO1</v>
          </cell>
          <cell r="D788" t="str">
            <v>VALVULA DIR DU-2 LINCOLN</v>
          </cell>
          <cell r="E788" t="str">
            <v>PC</v>
          </cell>
          <cell r="F788" t="str">
            <v>LINCOLN</v>
          </cell>
          <cell r="G788" t="str">
            <v>DU-2</v>
          </cell>
          <cell r="H788">
            <v>3</v>
          </cell>
          <cell r="I788">
            <v>0.01</v>
          </cell>
          <cell r="J788">
            <v>0.03</v>
          </cell>
          <cell r="K788" t="str">
            <v>Norma NFN-0015</v>
          </cell>
          <cell r="L788" t="str">
            <v>Norma NFN-0015</v>
          </cell>
          <cell r="M788" t="str">
            <v>Norma NFN-0015</v>
          </cell>
          <cell r="N788" t="str">
            <v>Porto Tubarão</v>
          </cell>
          <cell r="O788"/>
          <cell r="P788" t="str">
            <v>40141660A</v>
          </cell>
          <cell r="Q788" t="str">
            <v>Válvulas</v>
          </cell>
          <cell r="R788">
            <v>100</v>
          </cell>
          <cell r="S788" t="str">
            <v>0202091121</v>
          </cell>
        </row>
        <row r="789">
          <cell r="B789">
            <v>15469190</v>
          </cell>
          <cell r="C789" t="str">
            <v>MRO1</v>
          </cell>
          <cell r="D789" t="str">
            <v>PNEU FORA ESTRADA;CONSTRUCAO DIAGONAL;TI</v>
          </cell>
          <cell r="E789" t="str">
            <v>PC</v>
          </cell>
          <cell r="F789" t="str">
            <v>PIRELLI; GOODYEAR</v>
          </cell>
          <cell r="G789" t="str">
            <v>RM-95; LAGARTA ML</v>
          </cell>
          <cell r="H789">
            <v>3</v>
          </cell>
          <cell r="I789">
            <v>0.01</v>
          </cell>
          <cell r="J789">
            <v>0.03</v>
          </cell>
          <cell r="K789" t="str">
            <v>Norma NFN-0015</v>
          </cell>
          <cell r="L789" t="str">
            <v>Norma NFN-0015</v>
          </cell>
          <cell r="M789" t="str">
            <v>Norma NFN-0015</v>
          </cell>
          <cell r="N789" t="str">
            <v>Porto Tubarão</v>
          </cell>
          <cell r="O789"/>
          <cell r="P789" t="str">
            <v>25172503</v>
          </cell>
          <cell r="Q789" t="str">
            <v>Pneus de caminhões pesados</v>
          </cell>
          <cell r="R789">
            <v>100</v>
          </cell>
          <cell r="S789" t="str">
            <v>0000002226</v>
          </cell>
        </row>
        <row r="790">
          <cell r="B790">
            <v>15510686</v>
          </cell>
          <cell r="C790" t="str">
            <v>MRO1</v>
          </cell>
          <cell r="D790" t="str">
            <v>TELA NAO METALICA;MATERIAL BO;- STEPFLEX</v>
          </cell>
          <cell r="E790" t="str">
            <v>PC</v>
          </cell>
          <cell r="F790" t="str">
            <v>METSO MINERA; STEPFLEX</v>
          </cell>
          <cell r="G790" t="str">
            <v>18.300.453.003; -</v>
          </cell>
          <cell r="H790">
            <v>3</v>
          </cell>
          <cell r="I790">
            <v>0.01</v>
          </cell>
          <cell r="J790">
            <v>0.03</v>
          </cell>
          <cell r="K790" t="str">
            <v>Norma NFN-0015</v>
          </cell>
          <cell r="L790" t="str">
            <v>Norma NFN-0015</v>
          </cell>
          <cell r="M790" t="str">
            <v>Norma NFN-0015</v>
          </cell>
          <cell r="N790" t="str">
            <v>Porto Tubarão</v>
          </cell>
          <cell r="O790"/>
          <cell r="P790" t="str">
            <v>31200000</v>
          </cell>
          <cell r="Q790" t="str">
            <v>Adesivos e selantes</v>
          </cell>
          <cell r="R790">
            <v>100</v>
          </cell>
          <cell r="S790" t="str">
            <v>0702133031</v>
          </cell>
        </row>
        <row r="791">
          <cell r="B791">
            <v>15207693</v>
          </cell>
          <cell r="C791" t="str">
            <v>MRO1</v>
          </cell>
          <cell r="D791" t="str">
            <v>DISCO FREIO AC SAE1020 630MM 30MM</v>
          </cell>
          <cell r="E791" t="str">
            <v>PC</v>
          </cell>
          <cell r="F791" t="str">
            <v>EMH; TEC TOR</v>
          </cell>
          <cell r="G791" t="str">
            <v>30.01415; DISCO 630MM M 30 CB</v>
          </cell>
          <cell r="H791">
            <v>2</v>
          </cell>
          <cell r="I791">
            <v>0.01</v>
          </cell>
          <cell r="J791">
            <v>0.02</v>
          </cell>
          <cell r="K791" t="str">
            <v>Norma NFN-0015</v>
          </cell>
          <cell r="L791" t="str">
            <v>Norma NFN-0015</v>
          </cell>
          <cell r="M791" t="str">
            <v>Norma NFN-0015</v>
          </cell>
          <cell r="N791" t="str">
            <v>Porto Tubarão</v>
          </cell>
          <cell r="O791"/>
          <cell r="P791" t="str">
            <v>26112100</v>
          </cell>
          <cell r="Q791" t="str">
            <v>Sistemas de freios industriais</v>
          </cell>
          <cell r="R791">
            <v>100</v>
          </cell>
          <cell r="S791" t="str">
            <v>0701132051</v>
          </cell>
        </row>
        <row r="792">
          <cell r="B792">
            <v>15242786</v>
          </cell>
          <cell r="C792" t="str">
            <v>MRO1</v>
          </cell>
          <cell r="D792" t="str">
            <v>ROTOR P/BOMBA;APLICAC;DX10 MARK PEERLESS</v>
          </cell>
          <cell r="E792" t="str">
            <v>PC</v>
          </cell>
          <cell r="F792" t="str">
            <v>MARK PEERLES</v>
          </cell>
          <cell r="G792" t="str">
            <v>DX10</v>
          </cell>
          <cell r="H792">
            <v>2</v>
          </cell>
          <cell r="I792">
            <v>0.01</v>
          </cell>
          <cell r="J792">
            <v>0.02</v>
          </cell>
          <cell r="K792" t="str">
            <v>Norma NFN-0015</v>
          </cell>
          <cell r="L792" t="str">
            <v>Norma NFN-0015</v>
          </cell>
          <cell r="M792" t="str">
            <v>Norma NFN-0015</v>
          </cell>
          <cell r="N792" t="str">
            <v>Porto Tubarão</v>
          </cell>
          <cell r="O792"/>
          <cell r="P792" t="str">
            <v>40151700</v>
          </cell>
          <cell r="Q792" t="str">
            <v>Peças e acessórios de bombas</v>
          </cell>
          <cell r="R792">
            <v>100</v>
          </cell>
          <cell r="S792" t="str">
            <v>0201032121</v>
          </cell>
        </row>
        <row r="793">
          <cell r="B793">
            <v>15244257</v>
          </cell>
          <cell r="C793" t="str">
            <v>MRO1</v>
          </cell>
          <cell r="D793" t="str">
            <v>HELICE COMPONE;KST-180ZF/B1 IT1 KAWASAKI</v>
          </cell>
          <cell r="E793" t="str">
            <v>PC</v>
          </cell>
          <cell r="F793" t="str">
            <v>KAWASAKI HEA</v>
          </cell>
          <cell r="G793" t="str">
            <v>KST-180ZF/B1 IT1</v>
          </cell>
          <cell r="H793">
            <v>2</v>
          </cell>
          <cell r="I793">
            <v>0.01</v>
          </cell>
          <cell r="J793">
            <v>0.02</v>
          </cell>
          <cell r="K793" t="str">
            <v>Norma NFN-0015</v>
          </cell>
          <cell r="L793" t="str">
            <v>Norma NFN-0015</v>
          </cell>
          <cell r="M793" t="str">
            <v>Norma NFN-0015</v>
          </cell>
          <cell r="N793" t="str">
            <v>Porto Tubarão</v>
          </cell>
          <cell r="O793"/>
          <cell r="P793" t="str">
            <v>25111941A</v>
          </cell>
          <cell r="Q793" t="str">
            <v>Componentes e materiais de embarcações marítimas</v>
          </cell>
          <cell r="R793">
            <v>100</v>
          </cell>
          <cell r="S793" t="str">
            <v>1304010011</v>
          </cell>
        </row>
        <row r="794">
          <cell r="B794">
            <v>15263323</v>
          </cell>
          <cell r="C794" t="str">
            <v>MRO1</v>
          </cell>
          <cell r="D794" t="str">
            <v>HELICE PASSO FIXO 1101S KAWASAKI</v>
          </cell>
          <cell r="E794" t="str">
            <v>PC</v>
          </cell>
          <cell r="F794" t="str">
            <v>KAWASAKI HEA; KAWASAKI</v>
          </cell>
          <cell r="G794" t="str">
            <v>KST-220ZF/B1 IT1; 1101S</v>
          </cell>
          <cell r="H794">
            <v>2</v>
          </cell>
          <cell r="I794">
            <v>0.01</v>
          </cell>
          <cell r="J794">
            <v>0.02</v>
          </cell>
          <cell r="K794" t="str">
            <v>Norma NFN-0015</v>
          </cell>
          <cell r="L794" t="str">
            <v>Norma NFN-0015</v>
          </cell>
          <cell r="M794" t="str">
            <v>Norma NFN-0015</v>
          </cell>
          <cell r="N794" t="str">
            <v>Porto Tubarão</v>
          </cell>
          <cell r="O794"/>
          <cell r="P794" t="str">
            <v>25111941A</v>
          </cell>
          <cell r="Q794" t="str">
            <v>Componentes e materiais de embarcações marítimas</v>
          </cell>
          <cell r="R794">
            <v>100</v>
          </cell>
          <cell r="S794" t="str">
            <v>1304010011</v>
          </cell>
        </row>
        <row r="795">
          <cell r="B795">
            <v>15266808</v>
          </cell>
          <cell r="C795" t="str">
            <v>MRO1</v>
          </cell>
          <cell r="D795" t="str">
            <v>BOBINA P/CONTATOR; T;WD1-EA100 SCHNEIDER</v>
          </cell>
          <cell r="E795" t="str">
            <v>PC</v>
          </cell>
          <cell r="F795" t="str">
            <v>SCHNEIDER</v>
          </cell>
          <cell r="G795" t="str">
            <v>WD1-EA100</v>
          </cell>
          <cell r="H795">
            <v>2</v>
          </cell>
          <cell r="I795">
            <v>0.01</v>
          </cell>
          <cell r="J795">
            <v>0.02</v>
          </cell>
          <cell r="K795" t="str">
            <v>Norma NFN-0015</v>
          </cell>
          <cell r="L795" t="str">
            <v>Norma NFN-0015</v>
          </cell>
          <cell r="M795" t="str">
            <v>Norma NFN-0015</v>
          </cell>
          <cell r="N795" t="str">
            <v>Porto Tubarão</v>
          </cell>
          <cell r="O795"/>
          <cell r="P795" t="str">
            <v>39121732A</v>
          </cell>
          <cell r="Q795" t="str">
            <v>Material elétrico</v>
          </cell>
          <cell r="R795">
            <v>100</v>
          </cell>
          <cell r="S795" t="str">
            <v>0201074031</v>
          </cell>
        </row>
        <row r="796">
          <cell r="B796">
            <v>15267026</v>
          </cell>
          <cell r="C796" t="str">
            <v>MRO1</v>
          </cell>
          <cell r="D796" t="str">
            <v>CIRCUITO COMPONENTE; T;EB1EA40 SCHNEIDER</v>
          </cell>
          <cell r="E796" t="str">
            <v>PC</v>
          </cell>
          <cell r="F796" t="str">
            <v>SCHNEIDER</v>
          </cell>
          <cell r="G796" t="str">
            <v>EB1EA40</v>
          </cell>
          <cell r="H796">
            <v>2</v>
          </cell>
          <cell r="I796">
            <v>0.01</v>
          </cell>
          <cell r="J796">
            <v>0.02</v>
          </cell>
          <cell r="K796" t="str">
            <v>Norma NFN-0015</v>
          </cell>
          <cell r="L796" t="str">
            <v>Norma NFN-0015</v>
          </cell>
          <cell r="M796" t="str">
            <v>Norma NFN-0015</v>
          </cell>
          <cell r="N796" t="str">
            <v>Porto Tubarão</v>
          </cell>
          <cell r="O796"/>
          <cell r="P796" t="str">
            <v>32131000</v>
          </cell>
          <cell r="Q796" t="str">
            <v>Peças e insumos e acessórios de componentes eletrônicos</v>
          </cell>
          <cell r="R796">
            <v>100</v>
          </cell>
          <cell r="S796" t="str">
            <v>0201054041</v>
          </cell>
        </row>
        <row r="797">
          <cell r="B797">
            <v>15267029</v>
          </cell>
          <cell r="C797" t="str">
            <v>MRO1</v>
          </cell>
          <cell r="D797" t="str">
            <v>CONTATO JG P/CONTATO;PR1-HB001 SCHNEIDER</v>
          </cell>
          <cell r="E797" t="str">
            <v>PC</v>
          </cell>
          <cell r="F797" t="str">
            <v>SCHNEIDER</v>
          </cell>
          <cell r="G797" t="str">
            <v>PR1-HB001</v>
          </cell>
          <cell r="H797">
            <v>2</v>
          </cell>
          <cell r="I797">
            <v>0.01</v>
          </cell>
          <cell r="J797">
            <v>0.02</v>
          </cell>
          <cell r="K797" t="str">
            <v>Norma NFN-0015</v>
          </cell>
          <cell r="L797" t="str">
            <v>Norma NFN-0015</v>
          </cell>
          <cell r="M797" t="str">
            <v>Norma NFN-0015</v>
          </cell>
          <cell r="N797" t="str">
            <v>Porto Tubarão</v>
          </cell>
          <cell r="O797"/>
          <cell r="P797" t="str">
            <v>39121732A</v>
          </cell>
          <cell r="Q797" t="str">
            <v>Material elétrico</v>
          </cell>
          <cell r="R797">
            <v>100</v>
          </cell>
          <cell r="S797" t="str">
            <v>0201052051</v>
          </cell>
        </row>
        <row r="798">
          <cell r="B798">
            <v>15299705</v>
          </cell>
          <cell r="C798" t="str">
            <v>MRO1</v>
          </cell>
          <cell r="D798" t="str">
            <v>PEDEST 62327963 ABS</v>
          </cell>
          <cell r="E798" t="str">
            <v>PC</v>
          </cell>
          <cell r="F798" t="str">
            <v>ABS</v>
          </cell>
          <cell r="G798" t="str">
            <v>62327963</v>
          </cell>
          <cell r="H798">
            <v>2</v>
          </cell>
          <cell r="I798">
            <v>0.01</v>
          </cell>
          <cell r="J798">
            <v>0.02</v>
          </cell>
          <cell r="K798" t="str">
            <v>Norma NFN-0015</v>
          </cell>
          <cell r="L798" t="str">
            <v>Norma NFN-0015</v>
          </cell>
          <cell r="M798" t="str">
            <v>Norma NFN-0015</v>
          </cell>
          <cell r="N798" t="str">
            <v>Porto Tubarão</v>
          </cell>
          <cell r="O798"/>
          <cell r="P798" t="str">
            <v>40151700</v>
          </cell>
          <cell r="Q798" t="str">
            <v>Peças e acessórios de bombas</v>
          </cell>
          <cell r="R798">
            <v>100</v>
          </cell>
          <cell r="S798" t="str">
            <v>0201008111</v>
          </cell>
        </row>
        <row r="799">
          <cell r="B799">
            <v>15303568</v>
          </cell>
          <cell r="C799" t="str">
            <v>MRO1</v>
          </cell>
          <cell r="D799" t="str">
            <v>DISJUNTOR BX POT TRIP C4 S201 C4 ABB</v>
          </cell>
          <cell r="E799" t="str">
            <v>PC</v>
          </cell>
          <cell r="F799" t="str">
            <v>ABB</v>
          </cell>
          <cell r="G799" t="str">
            <v>S201 C4</v>
          </cell>
          <cell r="H799">
            <v>2</v>
          </cell>
          <cell r="I799">
            <v>0.01</v>
          </cell>
          <cell r="J799">
            <v>0.02</v>
          </cell>
          <cell r="K799" t="str">
            <v>Norma NFN-0015</v>
          </cell>
          <cell r="L799" t="str">
            <v>Norma NFN-0015</v>
          </cell>
          <cell r="M799" t="str">
            <v>Norma NFN-0015</v>
          </cell>
          <cell r="N799" t="str">
            <v>Porto Tubarão</v>
          </cell>
          <cell r="O799"/>
          <cell r="P799" t="str">
            <v>24101664A</v>
          </cell>
          <cell r="Q799" t="str">
            <v>Peças acessórios equipamentos carregamento elevação</v>
          </cell>
          <cell r="R799">
            <v>100</v>
          </cell>
          <cell r="S799" t="str">
            <v>0202095121</v>
          </cell>
        </row>
        <row r="800">
          <cell r="B800">
            <v>15305621</v>
          </cell>
          <cell r="C800" t="str">
            <v>MRO1</v>
          </cell>
          <cell r="D800" t="str">
            <v>LAMPADA INDICADORA VERDEHARMONY 4 GREEN</v>
          </cell>
          <cell r="E800" t="str">
            <v>PC</v>
          </cell>
          <cell r="F800" t="str">
            <v>ABB</v>
          </cell>
          <cell r="G800" t="str">
            <v>HARMONY 4 GREEN</v>
          </cell>
          <cell r="H800">
            <v>2</v>
          </cell>
          <cell r="I800">
            <v>0.01</v>
          </cell>
          <cell r="J800">
            <v>0.02</v>
          </cell>
          <cell r="K800" t="str">
            <v>Norma NFN-0015</v>
          </cell>
          <cell r="L800" t="str">
            <v>Norma NFN-0015</v>
          </cell>
          <cell r="M800" t="str">
            <v>Norma NFN-0015</v>
          </cell>
          <cell r="N800" t="str">
            <v>Porto Tubarão</v>
          </cell>
          <cell r="O800"/>
          <cell r="P800" t="str">
            <v>24101664A</v>
          </cell>
          <cell r="Q800" t="str">
            <v>Peças acessórios equipamentos carregamento elevação</v>
          </cell>
          <cell r="R800">
            <v>100</v>
          </cell>
          <cell r="S800" t="str">
            <v>0202093121</v>
          </cell>
        </row>
        <row r="801">
          <cell r="B801">
            <v>15305660</v>
          </cell>
          <cell r="C801" t="str">
            <v>MRO1</v>
          </cell>
          <cell r="D801" t="str">
            <v>LAMPADA INDICADORA VERMHARMONY 4 RED</v>
          </cell>
          <cell r="E801" t="str">
            <v>PC</v>
          </cell>
          <cell r="F801" t="str">
            <v>ABB</v>
          </cell>
          <cell r="G801" t="str">
            <v>HARMONY 4 RED</v>
          </cell>
          <cell r="H801">
            <v>2</v>
          </cell>
          <cell r="I801">
            <v>0.01</v>
          </cell>
          <cell r="J801">
            <v>0.02</v>
          </cell>
          <cell r="K801" t="str">
            <v>Norma NFN-0015</v>
          </cell>
          <cell r="L801" t="str">
            <v>Norma NFN-0015</v>
          </cell>
          <cell r="M801" t="str">
            <v>Norma NFN-0015</v>
          </cell>
          <cell r="N801" t="str">
            <v>Porto Tubarão</v>
          </cell>
          <cell r="O801"/>
          <cell r="P801" t="str">
            <v>24101664A</v>
          </cell>
          <cell r="Q801" t="str">
            <v>Peças acessórios equipamentos carregamento elevação</v>
          </cell>
          <cell r="R801">
            <v>100</v>
          </cell>
          <cell r="S801" t="str">
            <v>0202093121</v>
          </cell>
        </row>
        <row r="802">
          <cell r="B802">
            <v>15305691</v>
          </cell>
          <cell r="C802" t="str">
            <v>MRO1</v>
          </cell>
          <cell r="D802" t="str">
            <v>LAMPADA INDICADORA AMAR;HARMONY 4 YELLOW</v>
          </cell>
          <cell r="E802" t="str">
            <v>PC</v>
          </cell>
          <cell r="F802" t="str">
            <v>ABB</v>
          </cell>
          <cell r="G802" t="str">
            <v>HARMONY 4 YELLOW</v>
          </cell>
          <cell r="H802">
            <v>2</v>
          </cell>
          <cell r="I802">
            <v>0.01</v>
          </cell>
          <cell r="J802">
            <v>0.02</v>
          </cell>
          <cell r="K802" t="str">
            <v>Norma NFN-0015</v>
          </cell>
          <cell r="L802" t="str">
            <v>Norma NFN-0015</v>
          </cell>
          <cell r="M802" t="str">
            <v>Norma NFN-0015</v>
          </cell>
          <cell r="N802" t="str">
            <v>Porto Tubarão</v>
          </cell>
          <cell r="O802"/>
          <cell r="P802" t="str">
            <v>24101664A</v>
          </cell>
          <cell r="Q802" t="str">
            <v>Peças acessórios equipamentos carregamento elevação</v>
          </cell>
          <cell r="R802">
            <v>100</v>
          </cell>
          <cell r="S802" t="str">
            <v>0202093121</v>
          </cell>
        </row>
        <row r="803">
          <cell r="B803">
            <v>15305765</v>
          </cell>
          <cell r="C803" t="str">
            <v>MRO1</v>
          </cell>
          <cell r="D803" t="str">
            <v>INTERRUPT BO;HARM 4 RED MUSHROOM TRIGGER</v>
          </cell>
          <cell r="E803" t="str">
            <v>PC</v>
          </cell>
          <cell r="F803" t="str">
            <v>ABB</v>
          </cell>
          <cell r="G803" t="str">
            <v>HARM 4 RED MUSHROOM TRIGGER</v>
          </cell>
          <cell r="H803">
            <v>2</v>
          </cell>
          <cell r="I803">
            <v>0.01</v>
          </cell>
          <cell r="J803">
            <v>0.02</v>
          </cell>
          <cell r="K803" t="str">
            <v>Norma NFN-0015</v>
          </cell>
          <cell r="L803" t="str">
            <v>Norma NFN-0015</v>
          </cell>
          <cell r="M803" t="str">
            <v>Norma NFN-0015</v>
          </cell>
          <cell r="N803" t="str">
            <v>Porto Tubarão</v>
          </cell>
          <cell r="O803"/>
          <cell r="P803" t="str">
            <v>24101664A</v>
          </cell>
          <cell r="Q803" t="str">
            <v>Peças acessórios equipamentos carregamento elevação</v>
          </cell>
          <cell r="R803">
            <v>100</v>
          </cell>
          <cell r="S803" t="str">
            <v>0202093121</v>
          </cell>
        </row>
        <row r="804">
          <cell r="B804">
            <v>15305772</v>
          </cell>
          <cell r="C804" t="str">
            <v>MRO1</v>
          </cell>
          <cell r="D804" t="str">
            <v>INTERRUPTOR ACIONAMENTO PNL BLACK, ABB</v>
          </cell>
          <cell r="E804" t="str">
            <v>PC</v>
          </cell>
          <cell r="F804" t="str">
            <v>ABB</v>
          </cell>
          <cell r="G804" t="str">
            <v>BLACK,</v>
          </cell>
          <cell r="H804">
            <v>2</v>
          </cell>
          <cell r="I804">
            <v>0.01</v>
          </cell>
          <cell r="J804">
            <v>0.02</v>
          </cell>
          <cell r="K804" t="str">
            <v>Norma NFN-0015</v>
          </cell>
          <cell r="L804" t="str">
            <v>Norma NFN-0015</v>
          </cell>
          <cell r="M804" t="str">
            <v>Norma NFN-0015</v>
          </cell>
          <cell r="N804" t="str">
            <v>Porto Tubarão</v>
          </cell>
          <cell r="O804"/>
          <cell r="P804" t="str">
            <v>24101664A</v>
          </cell>
          <cell r="Q804" t="str">
            <v>Peças acessórios equipamentos carregamento elevação</v>
          </cell>
          <cell r="R804">
            <v>100</v>
          </cell>
          <cell r="S804" t="str">
            <v>0202093121</v>
          </cell>
        </row>
        <row r="805">
          <cell r="B805">
            <v>15343866</v>
          </cell>
          <cell r="C805" t="str">
            <v>MRO1</v>
          </cell>
          <cell r="D805" t="str">
            <v>FILTRO OLEO WU-A160X180P ZPMC</v>
          </cell>
          <cell r="E805" t="str">
            <v>PC</v>
          </cell>
          <cell r="F805" t="str">
            <v>ZPMC</v>
          </cell>
          <cell r="G805" t="str">
            <v>WU-A160X180P</v>
          </cell>
          <cell r="H805">
            <v>2</v>
          </cell>
          <cell r="I805">
            <v>0.01</v>
          </cell>
          <cell r="J805">
            <v>0.02</v>
          </cell>
          <cell r="K805" t="str">
            <v>Norma NFN-0015</v>
          </cell>
          <cell r="L805" t="str">
            <v>Norma NFN-0015</v>
          </cell>
          <cell r="M805" t="str">
            <v>Norma NFN-0015</v>
          </cell>
          <cell r="N805" t="str">
            <v>Porto Tubarão</v>
          </cell>
          <cell r="O805"/>
          <cell r="P805" t="str">
            <v>40142703B</v>
          </cell>
          <cell r="Q805" t="str">
            <v>Equipamento de lubrificação e suas peças e acessórios</v>
          </cell>
          <cell r="R805">
            <v>100</v>
          </cell>
          <cell r="S805" t="str">
            <v>0202089131</v>
          </cell>
        </row>
        <row r="806">
          <cell r="B806">
            <v>15344089</v>
          </cell>
          <cell r="C806" t="str">
            <v>MRO1</v>
          </cell>
          <cell r="D806" t="str">
            <v>DISPOSITIVO ACOPLAMENTO PGCLK 09 ZPMC</v>
          </cell>
          <cell r="E806" t="str">
            <v>PC</v>
          </cell>
          <cell r="F806" t="str">
            <v>ZPMC</v>
          </cell>
          <cell r="G806" t="str">
            <v>PGCLK 09</v>
          </cell>
          <cell r="H806">
            <v>2</v>
          </cell>
          <cell r="I806">
            <v>0.01</v>
          </cell>
          <cell r="J806">
            <v>0.02</v>
          </cell>
          <cell r="K806" t="str">
            <v>Norma NFN-0015</v>
          </cell>
          <cell r="L806" t="str">
            <v>Norma NFN-0015</v>
          </cell>
          <cell r="M806" t="str">
            <v>Norma NFN-0015</v>
          </cell>
          <cell r="N806" t="str">
            <v>Porto Tubarão</v>
          </cell>
          <cell r="O806"/>
          <cell r="P806" t="str">
            <v>24101664A</v>
          </cell>
          <cell r="Q806" t="str">
            <v>Peças acessórios equipamentos carregamento elevação</v>
          </cell>
          <cell r="R806">
            <v>100</v>
          </cell>
          <cell r="S806" t="str">
            <v>4601009011</v>
          </cell>
        </row>
        <row r="807">
          <cell r="B807">
            <v>15344597</v>
          </cell>
          <cell r="C807" t="str">
            <v>MRO1</v>
          </cell>
          <cell r="D807" t="str">
            <v>VALVULA SOL DN25 ZPMC</v>
          </cell>
          <cell r="E807" t="str">
            <v>PC</v>
          </cell>
          <cell r="F807" t="str">
            <v>ZPMC</v>
          </cell>
          <cell r="G807" t="str">
            <v>DN25</v>
          </cell>
          <cell r="H807">
            <v>2</v>
          </cell>
          <cell r="I807">
            <v>0.01</v>
          </cell>
          <cell r="J807">
            <v>0.02</v>
          </cell>
          <cell r="K807" t="str">
            <v>Norma NFN-0015</v>
          </cell>
          <cell r="L807" t="str">
            <v>Norma NFN-0015</v>
          </cell>
          <cell r="M807" t="str">
            <v>Norma NFN-0015</v>
          </cell>
          <cell r="N807" t="str">
            <v>Porto Tubarão</v>
          </cell>
          <cell r="O807"/>
          <cell r="P807" t="str">
            <v>24101664A</v>
          </cell>
          <cell r="Q807" t="str">
            <v>Peças acessórios equipamentos carregamento elevação</v>
          </cell>
          <cell r="R807">
            <v>100</v>
          </cell>
          <cell r="S807" t="str">
            <v>0202089121</v>
          </cell>
        </row>
        <row r="808">
          <cell r="B808">
            <v>15400204</v>
          </cell>
          <cell r="C808" t="str">
            <v>MRO1</v>
          </cell>
          <cell r="D808" t="str">
            <v>ROLAMENTO ESFERAS 53217 SKF</v>
          </cell>
          <cell r="E808" t="str">
            <v>PC</v>
          </cell>
          <cell r="F808" t="str">
            <v>SKF; FAG; DEMAG-LAUCHH</v>
          </cell>
          <cell r="G808" t="str">
            <v>53217; 53217U; 22519LA1027920</v>
          </cell>
          <cell r="H808">
            <v>2</v>
          </cell>
          <cell r="I808">
            <v>0.01</v>
          </cell>
          <cell r="J808">
            <v>0.02</v>
          </cell>
          <cell r="K808" t="str">
            <v>Norma NFN-0015</v>
          </cell>
          <cell r="L808" t="str">
            <v>Norma NFN-0015</v>
          </cell>
          <cell r="M808" t="str">
            <v>Norma NFN-0015</v>
          </cell>
          <cell r="N808" t="str">
            <v>Porto Tubarão</v>
          </cell>
          <cell r="O808"/>
          <cell r="P808" t="str">
            <v>31171500</v>
          </cell>
          <cell r="Q808" t="str">
            <v>Rolamentos</v>
          </cell>
          <cell r="R808">
            <v>100</v>
          </cell>
          <cell r="S808" t="str">
            <v>0202099081</v>
          </cell>
        </row>
        <row r="809">
          <cell r="B809">
            <v>15401597</v>
          </cell>
          <cell r="C809" t="str">
            <v>MRO1</v>
          </cell>
          <cell r="D809" t="str">
            <v>CHAPA METALICA; MATERIAL: ACO; TRATAMENT</v>
          </cell>
          <cell r="E809" t="str">
            <v>PC</v>
          </cell>
          <cell r="F809" t="str">
            <v/>
          </cell>
          <cell r="G809" t="str">
            <v/>
          </cell>
          <cell r="H809">
            <v>2</v>
          </cell>
          <cell r="I809">
            <v>0.01</v>
          </cell>
          <cell r="J809">
            <v>0.02</v>
          </cell>
          <cell r="K809" t="str">
            <v>Norma NFN-0015</v>
          </cell>
          <cell r="L809" t="str">
            <v>Norma NFN-0015</v>
          </cell>
          <cell r="M809" t="str">
            <v>Norma NFN-0015</v>
          </cell>
          <cell r="N809" t="str">
            <v>Porto Tubarão</v>
          </cell>
          <cell r="O809"/>
          <cell r="P809" t="str">
            <v>30102200</v>
          </cell>
          <cell r="Q809" t="str">
            <v>Chapas</v>
          </cell>
          <cell r="R809">
            <v>100</v>
          </cell>
          <cell r="S809" t="str">
            <v>1212001011</v>
          </cell>
        </row>
        <row r="810">
          <cell r="B810">
            <v>15407089</v>
          </cell>
          <cell r="C810" t="str">
            <v>MRO1</v>
          </cell>
          <cell r="D810" t="str">
            <v>CAPA ROLAM ROL CONIC 327,02MM 36,51MM</v>
          </cell>
          <cell r="E810" t="str">
            <v>PC</v>
          </cell>
          <cell r="F810" t="str">
            <v>P&amp;H; TIMKEN</v>
          </cell>
          <cell r="G810" t="str">
            <v>25Z259D185 CAPA; 8520</v>
          </cell>
          <cell r="H810">
            <v>2</v>
          </cell>
          <cell r="I810">
            <v>0.01</v>
          </cell>
          <cell r="J810">
            <v>0.02</v>
          </cell>
          <cell r="K810" t="str">
            <v>Norma NFN-0015</v>
          </cell>
          <cell r="L810" t="str">
            <v>Norma NFN-0015</v>
          </cell>
          <cell r="M810" t="str">
            <v>Norma NFN-0015</v>
          </cell>
          <cell r="N810" t="str">
            <v>Porto Tubarão</v>
          </cell>
          <cell r="O810"/>
          <cell r="P810" t="str">
            <v>31171500</v>
          </cell>
          <cell r="Q810" t="str">
            <v>Rolamentos</v>
          </cell>
          <cell r="R810">
            <v>100</v>
          </cell>
          <cell r="S810" t="str">
            <v>0201110041</v>
          </cell>
        </row>
        <row r="811">
          <cell r="B811">
            <v>15415930</v>
          </cell>
          <cell r="C811" t="str">
            <v>MRO1</v>
          </cell>
          <cell r="D811" t="str">
            <v>BOTAO COMANDO HARMONY 4 RED ABB</v>
          </cell>
          <cell r="E811" t="str">
            <v>PC</v>
          </cell>
          <cell r="F811" t="str">
            <v>ABB</v>
          </cell>
          <cell r="G811" t="str">
            <v>HARMONY 4 RED</v>
          </cell>
          <cell r="H811">
            <v>2</v>
          </cell>
          <cell r="I811">
            <v>0.01</v>
          </cell>
          <cell r="J811">
            <v>0.02</v>
          </cell>
          <cell r="K811" t="str">
            <v>Norma NFN-0015</v>
          </cell>
          <cell r="L811" t="str">
            <v>Norma NFN-0015</v>
          </cell>
          <cell r="M811" t="str">
            <v>Norma NFN-0015</v>
          </cell>
          <cell r="N811" t="str">
            <v>Porto Tubarão</v>
          </cell>
          <cell r="O811"/>
          <cell r="P811" t="str">
            <v>24101664A</v>
          </cell>
          <cell r="Q811" t="str">
            <v>Peças acessórios equipamentos carregamento elevação</v>
          </cell>
          <cell r="R811">
            <v>100</v>
          </cell>
          <cell r="S811" t="str">
            <v>0202093121</v>
          </cell>
        </row>
        <row r="812">
          <cell r="B812">
            <v>15415971</v>
          </cell>
          <cell r="C812" t="str">
            <v>MRO1</v>
          </cell>
          <cell r="D812" t="str">
            <v>BOTAO COMANDO HARMONY 4 GREEN ABB</v>
          </cell>
          <cell r="E812" t="str">
            <v>PC</v>
          </cell>
          <cell r="F812" t="str">
            <v>ABB</v>
          </cell>
          <cell r="G812" t="str">
            <v>HARMONY 4 GREEN</v>
          </cell>
          <cell r="H812">
            <v>2</v>
          </cell>
          <cell r="I812">
            <v>0.01</v>
          </cell>
          <cell r="J812">
            <v>0.02</v>
          </cell>
          <cell r="K812" t="str">
            <v>Norma NFN-0015</v>
          </cell>
          <cell r="L812" t="str">
            <v>Norma NFN-0015</v>
          </cell>
          <cell r="M812" t="str">
            <v>Norma NFN-0015</v>
          </cell>
          <cell r="N812" t="str">
            <v>Porto Tubarão</v>
          </cell>
          <cell r="O812"/>
          <cell r="P812" t="str">
            <v>24101664A</v>
          </cell>
          <cell r="Q812" t="str">
            <v>Peças acessórios equipamentos carregamento elevação</v>
          </cell>
          <cell r="R812">
            <v>100</v>
          </cell>
          <cell r="S812" t="str">
            <v>0202093121</v>
          </cell>
        </row>
        <row r="813">
          <cell r="B813">
            <v>15416010</v>
          </cell>
          <cell r="C813" t="str">
            <v>MRO1</v>
          </cell>
          <cell r="D813" t="str">
            <v>BOTAO COMANDO HARMONY 4 WHITE ABB</v>
          </cell>
          <cell r="E813" t="str">
            <v>PC</v>
          </cell>
          <cell r="F813" t="str">
            <v>ABB</v>
          </cell>
          <cell r="G813" t="str">
            <v>HARMONY 4 WHITE</v>
          </cell>
          <cell r="H813">
            <v>2</v>
          </cell>
          <cell r="I813">
            <v>0.01</v>
          </cell>
          <cell r="J813">
            <v>0.02</v>
          </cell>
          <cell r="K813" t="str">
            <v>Norma NFN-0015</v>
          </cell>
          <cell r="L813" t="str">
            <v>Norma NFN-0015</v>
          </cell>
          <cell r="M813" t="str">
            <v>Norma NFN-0015</v>
          </cell>
          <cell r="N813" t="str">
            <v>Porto Tubarão</v>
          </cell>
          <cell r="O813"/>
          <cell r="P813" t="str">
            <v>24101664A</v>
          </cell>
          <cell r="Q813" t="str">
            <v>Peças acessórios equipamentos carregamento elevação</v>
          </cell>
          <cell r="R813">
            <v>100</v>
          </cell>
          <cell r="S813" t="str">
            <v>0202093121</v>
          </cell>
        </row>
        <row r="814">
          <cell r="B814">
            <v>15416272</v>
          </cell>
          <cell r="C814" t="str">
            <v>MRO1</v>
          </cell>
          <cell r="D814" t="str">
            <v>DISPOSITIVO DISTRIBUIDOR8 OUTLETS</v>
          </cell>
          <cell r="E814" t="str">
            <v>PC</v>
          </cell>
          <cell r="F814" t="str">
            <v>LINCOLN</v>
          </cell>
          <cell r="G814" t="str">
            <v>8 OUTLETS</v>
          </cell>
          <cell r="H814">
            <v>2</v>
          </cell>
          <cell r="I814">
            <v>0.01</v>
          </cell>
          <cell r="J814">
            <v>0.02</v>
          </cell>
          <cell r="K814" t="str">
            <v>Norma NFN-0015</v>
          </cell>
          <cell r="L814" t="str">
            <v>Norma NFN-0015</v>
          </cell>
          <cell r="M814" t="str">
            <v>Norma NFN-0015</v>
          </cell>
          <cell r="N814" t="str">
            <v>Porto Tubarão</v>
          </cell>
          <cell r="O814"/>
          <cell r="P814" t="str">
            <v>40142703B</v>
          </cell>
          <cell r="Q814" t="str">
            <v>Equipamento de lubrificação e suas peças e acessórios</v>
          </cell>
          <cell r="R814">
            <v>100</v>
          </cell>
          <cell r="S814" t="str">
            <v>0202091121</v>
          </cell>
        </row>
        <row r="815">
          <cell r="B815">
            <v>15416298</v>
          </cell>
          <cell r="C815" t="str">
            <v>MRO1</v>
          </cell>
          <cell r="D815" t="str">
            <v>DISPOSITIVO DISTRIBUIDOR6 OUTLETS</v>
          </cell>
          <cell r="E815" t="str">
            <v>PC</v>
          </cell>
          <cell r="F815" t="str">
            <v>LINCOLN</v>
          </cell>
          <cell r="G815" t="str">
            <v>6 OUTLETS</v>
          </cell>
          <cell r="H815">
            <v>2</v>
          </cell>
          <cell r="I815">
            <v>0.01</v>
          </cell>
          <cell r="J815">
            <v>0.02</v>
          </cell>
          <cell r="K815" t="str">
            <v>Norma NFN-0015</v>
          </cell>
          <cell r="L815" t="str">
            <v>Norma NFN-0015</v>
          </cell>
          <cell r="M815" t="str">
            <v>Norma NFN-0015</v>
          </cell>
          <cell r="N815" t="str">
            <v>Porto Tubarão</v>
          </cell>
          <cell r="O815"/>
          <cell r="P815" t="str">
            <v>40142703B</v>
          </cell>
          <cell r="Q815" t="str">
            <v>Equipamento de lubrificação e suas peças e acessórios</v>
          </cell>
          <cell r="R815">
            <v>100</v>
          </cell>
          <cell r="S815" t="str">
            <v>0202091121</v>
          </cell>
        </row>
        <row r="816">
          <cell r="B816">
            <v>15416351</v>
          </cell>
          <cell r="C816" t="str">
            <v>MRO1</v>
          </cell>
          <cell r="D816" t="str">
            <v>DISPOSITIVO DISTRIBUIDOR4 OUTLETS</v>
          </cell>
          <cell r="E816" t="str">
            <v>PC</v>
          </cell>
          <cell r="F816" t="str">
            <v>LINCOLN</v>
          </cell>
          <cell r="G816" t="str">
            <v>4 OUTLETS</v>
          </cell>
          <cell r="H816">
            <v>2</v>
          </cell>
          <cell r="I816">
            <v>0.01</v>
          </cell>
          <cell r="J816">
            <v>0.02</v>
          </cell>
          <cell r="K816" t="str">
            <v>Norma NFN-0015</v>
          </cell>
          <cell r="L816" t="str">
            <v>Norma NFN-0015</v>
          </cell>
          <cell r="M816" t="str">
            <v>Norma NFN-0015</v>
          </cell>
          <cell r="N816" t="str">
            <v>Porto Tubarão</v>
          </cell>
          <cell r="O816"/>
          <cell r="P816" t="str">
            <v>40142703B</v>
          </cell>
          <cell r="Q816" t="str">
            <v>Equipamento de lubrificação e suas peças e acessórios</v>
          </cell>
          <cell r="R816">
            <v>100</v>
          </cell>
          <cell r="S816" t="str">
            <v>0202091121</v>
          </cell>
        </row>
        <row r="817">
          <cell r="B817">
            <v>15416391</v>
          </cell>
          <cell r="C817" t="str">
            <v>MRO1</v>
          </cell>
          <cell r="D817" t="str">
            <v>DISPOSITIVO DISTRIBUIDOR2 OUTLETS</v>
          </cell>
          <cell r="E817" t="str">
            <v>PC</v>
          </cell>
          <cell r="F817" t="str">
            <v>LINCOLN</v>
          </cell>
          <cell r="G817" t="str">
            <v>2 OUTLETS</v>
          </cell>
          <cell r="H817">
            <v>2</v>
          </cell>
          <cell r="I817">
            <v>0.01</v>
          </cell>
          <cell r="J817">
            <v>0.02</v>
          </cell>
          <cell r="K817" t="str">
            <v>Norma NFN-0015</v>
          </cell>
          <cell r="L817" t="str">
            <v>Norma NFN-0015</v>
          </cell>
          <cell r="M817" t="str">
            <v>Norma NFN-0015</v>
          </cell>
          <cell r="N817" t="str">
            <v>Porto Tubarão</v>
          </cell>
          <cell r="O817"/>
          <cell r="P817" t="str">
            <v>40142703B</v>
          </cell>
          <cell r="Q817" t="str">
            <v>Equipamento de lubrificação e suas peças e acessórios</v>
          </cell>
          <cell r="R817">
            <v>100</v>
          </cell>
          <cell r="S817" t="str">
            <v>0202091121</v>
          </cell>
        </row>
        <row r="818">
          <cell r="B818">
            <v>15418230</v>
          </cell>
          <cell r="C818" t="str">
            <v>MRO1</v>
          </cell>
          <cell r="D818" t="str">
            <v>PARTES E PECAS EQUIPAMENTOS DIVERSOS; NO</v>
          </cell>
          <cell r="E818" t="str">
            <v>PC</v>
          </cell>
          <cell r="F818" t="str">
            <v/>
          </cell>
          <cell r="G818" t="str">
            <v/>
          </cell>
          <cell r="H818">
            <v>2</v>
          </cell>
          <cell r="I818">
            <v>0.01</v>
          </cell>
          <cell r="J818">
            <v>0.02</v>
          </cell>
          <cell r="K818" t="str">
            <v>Norma NFN-0015</v>
          </cell>
          <cell r="L818" t="str">
            <v>Norma NFN-0015</v>
          </cell>
          <cell r="M818" t="str">
            <v>Norma NFN-0015</v>
          </cell>
          <cell r="N818" t="str">
            <v>Porto Tubarão</v>
          </cell>
          <cell r="O818"/>
          <cell r="P818" t="str">
            <v>24101755A</v>
          </cell>
          <cell r="Q818" t="str">
            <v>Peças e acessórios de transportador de correia</v>
          </cell>
          <cell r="R818">
            <v>100</v>
          </cell>
          <cell r="S818" t="str">
            <v>0701077031</v>
          </cell>
        </row>
        <row r="819">
          <cell r="B819">
            <v>15452497</v>
          </cell>
          <cell r="C819" t="str">
            <v>MRO1</v>
          </cell>
          <cell r="D819" t="str">
            <v>LAMPADA INCANDESCENTE VE;HARMONY 4 GREEN</v>
          </cell>
          <cell r="E819" t="str">
            <v>PC</v>
          </cell>
          <cell r="F819" t="str">
            <v>ABB</v>
          </cell>
          <cell r="G819" t="str">
            <v>HARMONY 4 GREEN</v>
          </cell>
          <cell r="H819">
            <v>2</v>
          </cell>
          <cell r="I819">
            <v>0.01</v>
          </cell>
          <cell r="J819">
            <v>0.02</v>
          </cell>
          <cell r="K819" t="str">
            <v>Norma NFN-0015</v>
          </cell>
          <cell r="L819" t="str">
            <v>Norma NFN-0015</v>
          </cell>
          <cell r="M819" t="str">
            <v>Norma NFN-0015</v>
          </cell>
          <cell r="N819" t="str">
            <v>Porto Tubarão</v>
          </cell>
          <cell r="O819"/>
          <cell r="P819" t="str">
            <v>24101664A</v>
          </cell>
          <cell r="Q819" t="str">
            <v>Peças acessórios equipamentos carregamento elevação</v>
          </cell>
          <cell r="R819">
            <v>100</v>
          </cell>
          <cell r="S819" t="str">
            <v>0202093121</v>
          </cell>
        </row>
        <row r="820">
          <cell r="B820">
            <v>15209610</v>
          </cell>
          <cell r="C820" t="str">
            <v>MRO1</v>
          </cell>
          <cell r="D820" t="str">
            <v>ROLAMENTO ESF 6334 M C3 SKF</v>
          </cell>
          <cell r="E820" t="str">
            <v>PC</v>
          </cell>
          <cell r="F820" t="str">
            <v>SKF</v>
          </cell>
          <cell r="G820" t="str">
            <v>6334 M C3</v>
          </cell>
          <cell r="H820">
            <v>1</v>
          </cell>
          <cell r="I820">
            <v>0.01</v>
          </cell>
          <cell r="J820">
            <v>0.01</v>
          </cell>
          <cell r="K820" t="str">
            <v>Norma NFN-0015</v>
          </cell>
          <cell r="L820" t="str">
            <v>Norma NFN-0015</v>
          </cell>
          <cell r="M820" t="str">
            <v>Norma NFN-0015</v>
          </cell>
          <cell r="N820" t="str">
            <v>Porto Tubarão</v>
          </cell>
          <cell r="O820"/>
          <cell r="P820" t="str">
            <v>31171500</v>
          </cell>
          <cell r="Q820" t="str">
            <v>Rolamentos</v>
          </cell>
          <cell r="R820">
            <v>100</v>
          </cell>
          <cell r="S820" t="str">
            <v>0101024041</v>
          </cell>
        </row>
        <row r="821">
          <cell r="B821">
            <v>15235275</v>
          </cell>
          <cell r="C821" t="str">
            <v>MRO1</v>
          </cell>
          <cell r="D821" t="str">
            <v>TRANSDUTOR 57.466 KRAUTKRAMER</v>
          </cell>
          <cell r="E821" t="str">
            <v>PC</v>
          </cell>
          <cell r="F821" t="str">
            <v>KRAUTKRAMER</v>
          </cell>
          <cell r="G821" t="str">
            <v>57.466</v>
          </cell>
          <cell r="H821">
            <v>1</v>
          </cell>
          <cell r="I821">
            <v>0.01</v>
          </cell>
          <cell r="J821">
            <v>0.01</v>
          </cell>
          <cell r="K821" t="str">
            <v>Norma NFN-0015</v>
          </cell>
          <cell r="L821" t="str">
            <v>Norma NFN-0015</v>
          </cell>
          <cell r="M821" t="str">
            <v>Norma NFN-0015</v>
          </cell>
          <cell r="N821" t="str">
            <v>Porto Tubarão</v>
          </cell>
          <cell r="O821"/>
          <cell r="P821" t="str">
            <v>41112100</v>
          </cell>
          <cell r="Q821" t="str">
            <v>Transdutores</v>
          </cell>
          <cell r="R821">
            <v>100</v>
          </cell>
          <cell r="S821" t="str">
            <v>0201072031</v>
          </cell>
        </row>
        <row r="822">
          <cell r="B822">
            <v>15236270</v>
          </cell>
          <cell r="C822" t="str">
            <v>MRO1</v>
          </cell>
          <cell r="D822" t="str">
            <v>TACOMETRO COMPONENTE.;917224014 LIEBHERR</v>
          </cell>
          <cell r="E822" t="str">
            <v>PC</v>
          </cell>
          <cell r="F822" t="str">
            <v>LIEBHERR</v>
          </cell>
          <cell r="G822" t="str">
            <v>917224014</v>
          </cell>
          <cell r="H822">
            <v>1</v>
          </cell>
          <cell r="I822">
            <v>0.01</v>
          </cell>
          <cell r="J822">
            <v>0.01</v>
          </cell>
          <cell r="K822" t="str">
            <v>Norma NFN-0015</v>
          </cell>
          <cell r="L822" t="str">
            <v>Norma NFN-0015</v>
          </cell>
          <cell r="M822" t="str">
            <v>Norma NFN-0015</v>
          </cell>
          <cell r="N822" t="str">
            <v>Porto Tubarão</v>
          </cell>
          <cell r="O822"/>
          <cell r="P822" t="str">
            <v>41112800</v>
          </cell>
          <cell r="Q822" t="str">
            <v>Equipamentos e instrumentos relacionados com transporte</v>
          </cell>
          <cell r="R822">
            <v>100</v>
          </cell>
          <cell r="S822" t="str">
            <v>0201104121</v>
          </cell>
        </row>
        <row r="823">
          <cell r="B823">
            <v>15242676</v>
          </cell>
          <cell r="C823" t="str">
            <v>MRO1</v>
          </cell>
          <cell r="D823" t="str">
            <v>ESCOVA CARVAO METALGRAFITE 60MM</v>
          </cell>
          <cell r="E823" t="str">
            <v>PC</v>
          </cell>
          <cell r="F823" t="str">
            <v>CARBONO LORE; MOLINOX; SCHUNK</v>
          </cell>
          <cell r="G823" t="str">
            <v>CG65 9,50X22,20X35,30MM; MG651; A12S 9,50X22,20X35,30</v>
          </cell>
          <cell r="H823">
            <v>30</v>
          </cell>
          <cell r="I823">
            <v>3.3333333333333332E-4</v>
          </cell>
          <cell r="J823">
            <v>0.01</v>
          </cell>
          <cell r="K823" t="str">
            <v>Norma NFN-0015</v>
          </cell>
          <cell r="L823" t="str">
            <v>Norma NFN-0015</v>
          </cell>
          <cell r="M823" t="str">
            <v>Norma NFN-0015</v>
          </cell>
          <cell r="N823" t="str">
            <v>Porto Tubarão</v>
          </cell>
          <cell r="O823"/>
          <cell r="P823" t="str">
            <v>26101700</v>
          </cell>
          <cell r="Q823" t="str">
            <v>Componentes e acessórios de motores</v>
          </cell>
          <cell r="R823">
            <v>100</v>
          </cell>
          <cell r="S823" t="str">
            <v>0201034071</v>
          </cell>
        </row>
        <row r="824">
          <cell r="B824">
            <v>15257367</v>
          </cell>
          <cell r="C824" t="str">
            <v>MRO1</v>
          </cell>
          <cell r="D824" t="str">
            <v>CAIXA ROLAMENTO; TIPO CAIXA: BIPARTIDO L</v>
          </cell>
          <cell r="E824" t="str">
            <v>PC</v>
          </cell>
          <cell r="F824" t="str">
            <v>MAREL MANCAI</v>
          </cell>
          <cell r="G824" t="str">
            <v>NDMB 30K 48 LC</v>
          </cell>
          <cell r="H824">
            <v>1</v>
          </cell>
          <cell r="I824">
            <v>0.01</v>
          </cell>
          <cell r="J824">
            <v>0.01</v>
          </cell>
          <cell r="K824" t="str">
            <v>Norma NFN-0015</v>
          </cell>
          <cell r="L824" t="str">
            <v>Norma NFN-0015</v>
          </cell>
          <cell r="M824" t="str">
            <v>Norma NFN-0015</v>
          </cell>
          <cell r="N824" t="str">
            <v>Porto Tubarão</v>
          </cell>
          <cell r="O824"/>
          <cell r="P824" t="str">
            <v>31171600</v>
          </cell>
          <cell r="Q824" t="str">
            <v>Mancal</v>
          </cell>
          <cell r="R824">
            <v>100</v>
          </cell>
          <cell r="S824" t="str">
            <v>0703127011</v>
          </cell>
        </row>
        <row r="825">
          <cell r="B825">
            <v>15274461</v>
          </cell>
          <cell r="C825" t="str">
            <v>MRO1</v>
          </cell>
          <cell r="D825" t="str">
            <v>EIXO COMPONENTE; APLICACAO: CORREIA TRAN</v>
          </cell>
          <cell r="E825" t="str">
            <v>PC</v>
          </cell>
          <cell r="F825" t="str">
            <v>KEPLER WEBER</v>
          </cell>
          <cell r="G825" t="str">
            <v>9114972838</v>
          </cell>
          <cell r="H825">
            <v>1</v>
          </cell>
          <cell r="I825">
            <v>0.01</v>
          </cell>
          <cell r="J825">
            <v>0.01</v>
          </cell>
          <cell r="K825" t="str">
            <v>Norma NFN-0015</v>
          </cell>
          <cell r="L825" t="str">
            <v>Norma NFN-0015</v>
          </cell>
          <cell r="M825" t="str">
            <v>Norma NFN-0015</v>
          </cell>
          <cell r="N825" t="str">
            <v>Porto Tubarão</v>
          </cell>
          <cell r="O825"/>
          <cell r="P825" t="str">
            <v>24101755A</v>
          </cell>
          <cell r="Q825" t="str">
            <v>Peças e acessórios de transportador de correia</v>
          </cell>
          <cell r="R825">
            <v>100</v>
          </cell>
          <cell r="S825" t="str">
            <v>0703051011</v>
          </cell>
        </row>
        <row r="826">
          <cell r="B826">
            <v>15275945</v>
          </cell>
          <cell r="C826" t="str">
            <v>MRO1</v>
          </cell>
          <cell r="D826" t="str">
            <v>EIXO COMPONEN;DESENHO-101E3DH008-2 SUPOT</v>
          </cell>
          <cell r="E826" t="str">
            <v>PC</v>
          </cell>
          <cell r="F826" t="str">
            <v>KEPLER WEBER</v>
          </cell>
          <cell r="G826" t="str">
            <v>9114959831</v>
          </cell>
          <cell r="H826">
            <v>1</v>
          </cell>
          <cell r="I826">
            <v>0.01</v>
          </cell>
          <cell r="J826">
            <v>0.01</v>
          </cell>
          <cell r="K826" t="str">
            <v>Norma NFN-0015</v>
          </cell>
          <cell r="L826" t="str">
            <v>Norma NFN-0015</v>
          </cell>
          <cell r="M826" t="str">
            <v>Norma NFN-0015</v>
          </cell>
          <cell r="N826" t="str">
            <v>Porto Tubarão</v>
          </cell>
          <cell r="O826"/>
          <cell r="P826" t="str">
            <v>24101755A</v>
          </cell>
          <cell r="Q826" t="str">
            <v>Peças e acessórios de transportador de correia</v>
          </cell>
          <cell r="R826">
            <v>100</v>
          </cell>
          <cell r="S826" t="str">
            <v>0703051011</v>
          </cell>
        </row>
        <row r="827">
          <cell r="B827">
            <v>15286995</v>
          </cell>
          <cell r="C827" t="str">
            <v>MRO1</v>
          </cell>
          <cell r="D827" t="str">
            <v>DISJUNTOR</v>
          </cell>
          <cell r="E827" t="str">
            <v>PC</v>
          </cell>
          <cell r="F827" t="str">
            <v>LIEBHERR</v>
          </cell>
          <cell r="G827" t="str">
            <v>604437714</v>
          </cell>
          <cell r="H827">
            <v>1</v>
          </cell>
          <cell r="I827">
            <v>0.01</v>
          </cell>
          <cell r="J827">
            <v>0.01</v>
          </cell>
          <cell r="K827" t="str">
            <v>Norma NFN-0015</v>
          </cell>
          <cell r="L827" t="str">
            <v>Norma NFN-0015</v>
          </cell>
          <cell r="M827" t="str">
            <v>Norma NFN-0015</v>
          </cell>
          <cell r="N827" t="str">
            <v>Porto Tubarão</v>
          </cell>
          <cell r="O827"/>
          <cell r="P827" t="str">
            <v>39121601</v>
          </cell>
          <cell r="Q827" t="str">
            <v>Disjuntores</v>
          </cell>
          <cell r="R827">
            <v>100</v>
          </cell>
          <cell r="S827" t="str">
            <v>0201104111</v>
          </cell>
        </row>
        <row r="828">
          <cell r="B828">
            <v>15287003</v>
          </cell>
          <cell r="C828" t="str">
            <v>MRO1</v>
          </cell>
          <cell r="D828" t="str">
            <v>CONTATOR COMPONENTE; ;631055014 LIEBHERR</v>
          </cell>
          <cell r="E828" t="str">
            <v>PC</v>
          </cell>
          <cell r="F828" t="str">
            <v>LIEBHERR</v>
          </cell>
          <cell r="G828" t="str">
            <v>631055014</v>
          </cell>
          <cell r="H828">
            <v>1</v>
          </cell>
          <cell r="I828">
            <v>0.01</v>
          </cell>
          <cell r="J828">
            <v>0.01</v>
          </cell>
          <cell r="K828" t="str">
            <v>Norma NFN-0015</v>
          </cell>
          <cell r="L828" t="str">
            <v>Norma NFN-0015</v>
          </cell>
          <cell r="M828" t="str">
            <v>Norma NFN-0015</v>
          </cell>
          <cell r="N828" t="str">
            <v>Porto Tubarão</v>
          </cell>
          <cell r="O828"/>
          <cell r="P828" t="str">
            <v>39121732A</v>
          </cell>
          <cell r="Q828" t="str">
            <v>Material elétrico</v>
          </cell>
          <cell r="R828">
            <v>100</v>
          </cell>
          <cell r="S828" t="str">
            <v>0202115121</v>
          </cell>
        </row>
        <row r="829">
          <cell r="B829">
            <v>15287176</v>
          </cell>
          <cell r="C829" t="str">
            <v>MRO1</v>
          </cell>
          <cell r="D829" t="str">
            <v>RETIFICADOR COMPONENT;660079914 LIEBHERR</v>
          </cell>
          <cell r="E829" t="str">
            <v>PC</v>
          </cell>
          <cell r="F829" t="str">
            <v>LIEBHERR</v>
          </cell>
          <cell r="G829" t="str">
            <v>660079914</v>
          </cell>
          <cell r="H829">
            <v>1</v>
          </cell>
          <cell r="I829">
            <v>0.01</v>
          </cell>
          <cell r="J829">
            <v>0.01</v>
          </cell>
          <cell r="K829" t="str">
            <v>Norma NFN-0015</v>
          </cell>
          <cell r="L829" t="str">
            <v>Norma NFN-0015</v>
          </cell>
          <cell r="M829" t="str">
            <v>Norma NFN-0015</v>
          </cell>
          <cell r="N829" t="str">
            <v>Porto Tubarão</v>
          </cell>
          <cell r="O829"/>
          <cell r="P829" t="str">
            <v>32121701</v>
          </cell>
          <cell r="Q829" t="str">
            <v>Retificadores</v>
          </cell>
          <cell r="R829">
            <v>100</v>
          </cell>
          <cell r="S829" t="str">
            <v>0201104121</v>
          </cell>
        </row>
        <row r="830">
          <cell r="B830">
            <v>15287574</v>
          </cell>
          <cell r="C830" t="str">
            <v>MRO1</v>
          </cell>
          <cell r="D830" t="str">
            <v>CABO COMPONENTE; APLI;917775214 LIEBHERR</v>
          </cell>
          <cell r="E830" t="str">
            <v>PC</v>
          </cell>
          <cell r="F830" t="str">
            <v>LIEBHERR</v>
          </cell>
          <cell r="G830" t="str">
            <v>917775214</v>
          </cell>
          <cell r="H830">
            <v>1</v>
          </cell>
          <cell r="I830">
            <v>0.01</v>
          </cell>
          <cell r="J830">
            <v>0.01</v>
          </cell>
          <cell r="K830" t="str">
            <v>Norma NFN-0015</v>
          </cell>
          <cell r="L830" t="str">
            <v>Norma NFN-0015</v>
          </cell>
          <cell r="M830" t="str">
            <v>Norma NFN-0015</v>
          </cell>
          <cell r="N830" t="str">
            <v>Porto Tubarão</v>
          </cell>
          <cell r="O830"/>
          <cell r="P830" t="str">
            <v>24101664A</v>
          </cell>
          <cell r="Q830" t="str">
            <v>Peças acessórios equipamentos carregamento elevação</v>
          </cell>
          <cell r="R830">
            <v>100</v>
          </cell>
          <cell r="S830" t="str">
            <v>0201104121</v>
          </cell>
        </row>
        <row r="831">
          <cell r="B831">
            <v>15294618</v>
          </cell>
          <cell r="C831" t="str">
            <v>MRO1</v>
          </cell>
          <cell r="D831" t="str">
            <v>VALVULA COMPONENTE; A;511616914 LIEBHERR</v>
          </cell>
          <cell r="E831" t="str">
            <v>PC</v>
          </cell>
          <cell r="F831" t="str">
            <v>LIEBHERR</v>
          </cell>
          <cell r="G831" t="str">
            <v>511616914</v>
          </cell>
          <cell r="H831">
            <v>1</v>
          </cell>
          <cell r="I831">
            <v>0.01</v>
          </cell>
          <cell r="J831">
            <v>0.01</v>
          </cell>
          <cell r="K831" t="str">
            <v>Norma NFN-0015</v>
          </cell>
          <cell r="L831" t="str">
            <v>Norma NFN-0015</v>
          </cell>
          <cell r="M831" t="str">
            <v>Norma NFN-0015</v>
          </cell>
          <cell r="N831" t="str">
            <v>Porto Tubarão</v>
          </cell>
          <cell r="O831"/>
          <cell r="P831" t="str">
            <v>40141660A</v>
          </cell>
          <cell r="Q831" t="str">
            <v>Válvulas</v>
          </cell>
          <cell r="R831">
            <v>100</v>
          </cell>
          <cell r="S831" t="str">
            <v>0202113121</v>
          </cell>
        </row>
        <row r="832">
          <cell r="B832">
            <v>15300504</v>
          </cell>
          <cell r="C832" t="str">
            <v>MRO1</v>
          </cell>
          <cell r="D832" t="str">
            <v>CONTATOR COMPONENTE; ;631034414 LIEBHERR</v>
          </cell>
          <cell r="E832" t="str">
            <v>PC</v>
          </cell>
          <cell r="F832" t="str">
            <v>LIEBHERR</v>
          </cell>
          <cell r="G832" t="str">
            <v>631034414</v>
          </cell>
          <cell r="H832">
            <v>1</v>
          </cell>
          <cell r="I832">
            <v>0.01</v>
          </cell>
          <cell r="J832">
            <v>0.01</v>
          </cell>
          <cell r="K832" t="str">
            <v>Norma NFN-0015</v>
          </cell>
          <cell r="L832" t="str">
            <v>Norma NFN-0015</v>
          </cell>
          <cell r="M832" t="str">
            <v>Norma NFN-0015</v>
          </cell>
          <cell r="N832" t="str">
            <v>Porto Tubarão</v>
          </cell>
          <cell r="O832"/>
          <cell r="P832" t="str">
            <v>39121732A</v>
          </cell>
          <cell r="Q832" t="str">
            <v>Material elétrico</v>
          </cell>
          <cell r="R832">
            <v>100</v>
          </cell>
          <cell r="S832" t="str">
            <v>0202115121</v>
          </cell>
        </row>
        <row r="833">
          <cell r="B833">
            <v>15302320</v>
          </cell>
          <cell r="C833" t="str">
            <v>MRO1</v>
          </cell>
          <cell r="D833" t="str">
            <v>ITEM SEM DESCRICAO; CADASTRADA NO SISTEM</v>
          </cell>
          <cell r="E833" t="str">
            <v>PC</v>
          </cell>
          <cell r="F833" t="str">
            <v>TOSHIBA</v>
          </cell>
          <cell r="G833" t="str">
            <v>SCSIS</v>
          </cell>
          <cell r="H833">
            <v>1</v>
          </cell>
          <cell r="I833">
            <v>0.01</v>
          </cell>
          <cell r="J833">
            <v>0.01</v>
          </cell>
          <cell r="K833" t="str">
            <v>Norma NFN-0015</v>
          </cell>
          <cell r="L833" t="str">
            <v>Norma NFN-0015</v>
          </cell>
          <cell r="M833" t="str">
            <v>Norma NFN-0015</v>
          </cell>
          <cell r="N833" t="str">
            <v>Porto Tubarão</v>
          </cell>
          <cell r="O833"/>
          <cell r="P833" t="str">
            <v>39121732A</v>
          </cell>
          <cell r="Q833" t="str">
            <v>Material elétrico</v>
          </cell>
          <cell r="R833">
            <v>100</v>
          </cell>
          <cell r="S833" t="str">
            <v>0201060081</v>
          </cell>
        </row>
        <row r="834">
          <cell r="B834">
            <v>15315074</v>
          </cell>
          <cell r="C834" t="str">
            <v>MRO1</v>
          </cell>
          <cell r="D834" t="str">
            <v>ROLAMENTO ESFERAS 6020 2RS1 C3 SKF</v>
          </cell>
          <cell r="E834" t="str">
            <v>PC</v>
          </cell>
          <cell r="F834" t="str">
            <v>SKF; FAG; FAG</v>
          </cell>
          <cell r="G834" t="str">
            <v>6020 2RS1 C3; 6020 2RSR C3; 6020C32RS1</v>
          </cell>
          <cell r="H834">
            <v>1</v>
          </cell>
          <cell r="I834">
            <v>0.01</v>
          </cell>
          <cell r="J834">
            <v>0.01</v>
          </cell>
          <cell r="K834" t="str">
            <v>Norma NFN-0015</v>
          </cell>
          <cell r="L834" t="str">
            <v>Norma NFN-0015</v>
          </cell>
          <cell r="M834" t="str">
            <v>Norma NFN-0015</v>
          </cell>
          <cell r="N834" t="str">
            <v>Porto Tubarão</v>
          </cell>
          <cell r="O834"/>
          <cell r="P834" t="str">
            <v>31171500</v>
          </cell>
          <cell r="Q834" t="str">
            <v>Rolamentos</v>
          </cell>
          <cell r="R834">
            <v>100</v>
          </cell>
          <cell r="S834" t="str">
            <v>0202117071</v>
          </cell>
        </row>
        <row r="835">
          <cell r="B835">
            <v>15318291</v>
          </cell>
          <cell r="C835" t="str">
            <v>MRO1</v>
          </cell>
          <cell r="D835" t="str">
            <v>EIXO COMPONENTE; ;CC1500552 ISHIKAWAJIMA</v>
          </cell>
          <cell r="E835" t="str">
            <v>PC</v>
          </cell>
          <cell r="F835" t="str">
            <v>ISHIKAWAJIMA</v>
          </cell>
          <cell r="G835" t="str">
            <v>CC1500552</v>
          </cell>
          <cell r="H835">
            <v>1</v>
          </cell>
          <cell r="I835">
            <v>0.01</v>
          </cell>
          <cell r="J835">
            <v>0.01</v>
          </cell>
          <cell r="K835" t="str">
            <v>Norma NFN-0015</v>
          </cell>
          <cell r="L835" t="str">
            <v>Norma NFN-0015</v>
          </cell>
          <cell r="M835" t="str">
            <v>Norma NFN-0015</v>
          </cell>
          <cell r="N835" t="str">
            <v>Porto Tubarão</v>
          </cell>
          <cell r="O835"/>
          <cell r="P835" t="str">
            <v>26111508</v>
          </cell>
          <cell r="Q835" t="str">
            <v>Transmissores de força mecânica</v>
          </cell>
          <cell r="R835">
            <v>100</v>
          </cell>
          <cell r="S835" t="str">
            <v>0701113011</v>
          </cell>
        </row>
        <row r="836">
          <cell r="B836">
            <v>15320150</v>
          </cell>
          <cell r="C836" t="str">
            <v>MRO1</v>
          </cell>
          <cell r="D836" t="str">
            <v>PINHAO DN-029050703 SASAKI</v>
          </cell>
          <cell r="E836" t="str">
            <v>PC</v>
          </cell>
          <cell r="F836" t="str">
            <v>SASAKI</v>
          </cell>
          <cell r="G836" t="str">
            <v>DN-029050703</v>
          </cell>
          <cell r="H836">
            <v>1</v>
          </cell>
          <cell r="I836">
            <v>0.01</v>
          </cell>
          <cell r="J836">
            <v>0.01</v>
          </cell>
          <cell r="K836" t="str">
            <v>Norma NFN-0015</v>
          </cell>
          <cell r="L836" t="str">
            <v>Norma NFN-0015</v>
          </cell>
          <cell r="M836" t="str">
            <v>Norma NFN-0015</v>
          </cell>
          <cell r="N836" t="str">
            <v>Porto Tubarão</v>
          </cell>
          <cell r="O836"/>
          <cell r="P836" t="str">
            <v>26111524</v>
          </cell>
          <cell r="Q836" t="str">
            <v>Unidades de engrenagem</v>
          </cell>
          <cell r="R836">
            <v>100</v>
          </cell>
          <cell r="S836" t="str">
            <v>0701113011</v>
          </cell>
        </row>
        <row r="837">
          <cell r="B837">
            <v>15343080</v>
          </cell>
          <cell r="C837" t="str">
            <v>MRO1</v>
          </cell>
          <cell r="D837" t="str">
            <v>PLACAS PROTECAO FUNIL ALL SIZE ZPMC</v>
          </cell>
          <cell r="E837" t="str">
            <v>PC</v>
          </cell>
          <cell r="F837" t="str">
            <v>ZPMC</v>
          </cell>
          <cell r="G837" t="str">
            <v>ALL SIZE</v>
          </cell>
          <cell r="H837">
            <v>1</v>
          </cell>
          <cell r="I837">
            <v>0.01</v>
          </cell>
          <cell r="J837">
            <v>0.01</v>
          </cell>
          <cell r="K837" t="str">
            <v>Norma NFN-0015</v>
          </cell>
          <cell r="L837" t="str">
            <v>Norma NFN-0015</v>
          </cell>
          <cell r="M837" t="str">
            <v>Norma NFN-0015</v>
          </cell>
          <cell r="N837" t="str">
            <v>Porto Tubarão</v>
          </cell>
          <cell r="O837"/>
          <cell r="P837" t="str">
            <v>24101664A</v>
          </cell>
          <cell r="Q837" t="str">
            <v>Peças acessórios equipamentos carregamento elevação</v>
          </cell>
          <cell r="R837">
            <v>100</v>
          </cell>
          <cell r="S837" t="str">
            <v>1212001011</v>
          </cell>
        </row>
        <row r="838">
          <cell r="B838">
            <v>15343122</v>
          </cell>
          <cell r="C838" t="str">
            <v>MRO1</v>
          </cell>
          <cell r="D838" t="str">
            <v>PLACAS PROT TRANSPORTADOR ALL SIZE ZPMC</v>
          </cell>
          <cell r="E838" t="str">
            <v>PC</v>
          </cell>
          <cell r="F838" t="str">
            <v>ZPMC</v>
          </cell>
          <cell r="G838" t="str">
            <v>ALL SIZE</v>
          </cell>
          <cell r="H838">
            <v>1</v>
          </cell>
          <cell r="I838">
            <v>0.01</v>
          </cell>
          <cell r="J838">
            <v>0.01</v>
          </cell>
          <cell r="K838" t="str">
            <v>Norma NFN-0015</v>
          </cell>
          <cell r="L838" t="str">
            <v>Norma NFN-0015</v>
          </cell>
          <cell r="M838" t="str">
            <v>Norma NFN-0015</v>
          </cell>
          <cell r="N838" t="str">
            <v>Porto Tubarão</v>
          </cell>
          <cell r="O838"/>
          <cell r="P838" t="str">
            <v>24101664A</v>
          </cell>
          <cell r="Q838" t="str">
            <v>Peças acessórios equipamentos carregamento elevação</v>
          </cell>
          <cell r="R838">
            <v>100</v>
          </cell>
          <cell r="S838" t="str">
            <v>1212001011</v>
          </cell>
        </row>
        <row r="839">
          <cell r="B839">
            <v>15343195</v>
          </cell>
          <cell r="C839" t="str">
            <v>MRO1</v>
          </cell>
          <cell r="D839" t="str">
            <v>PLACAS PROTECAO FUNIL ALL SIZE ZPMC</v>
          </cell>
          <cell r="E839" t="str">
            <v>PC</v>
          </cell>
          <cell r="F839" t="str">
            <v>ZPMC</v>
          </cell>
          <cell r="G839" t="str">
            <v>ALL SIZE</v>
          </cell>
          <cell r="H839">
            <v>1</v>
          </cell>
          <cell r="I839">
            <v>0.01</v>
          </cell>
          <cell r="J839">
            <v>0.01</v>
          </cell>
          <cell r="K839" t="str">
            <v>Norma NFN-0015</v>
          </cell>
          <cell r="L839" t="str">
            <v>Norma NFN-0015</v>
          </cell>
          <cell r="M839" t="str">
            <v>Norma NFN-0015</v>
          </cell>
          <cell r="N839" t="str">
            <v>Porto Tubarão</v>
          </cell>
          <cell r="O839"/>
          <cell r="P839" t="str">
            <v>24101664A</v>
          </cell>
          <cell r="Q839" t="str">
            <v>Peças acessórios equipamentos carregamento elevação</v>
          </cell>
          <cell r="R839">
            <v>100</v>
          </cell>
          <cell r="S839" t="str">
            <v>1212001011</v>
          </cell>
        </row>
        <row r="840">
          <cell r="B840">
            <v>15343579</v>
          </cell>
          <cell r="C840" t="str">
            <v>MRO1</v>
          </cell>
          <cell r="D840" t="str">
            <v>GRAMPO FIXACAO TRILHO ZPMC-YB33B ZPMC</v>
          </cell>
          <cell r="E840" t="str">
            <v>PC</v>
          </cell>
          <cell r="F840" t="str">
            <v>ZPMC</v>
          </cell>
          <cell r="G840" t="str">
            <v>ZPMC-YB33B</v>
          </cell>
          <cell r="H840">
            <v>1</v>
          </cell>
          <cell r="I840">
            <v>0.01</v>
          </cell>
          <cell r="J840">
            <v>0.01</v>
          </cell>
          <cell r="K840" t="str">
            <v>Norma NFN-0015</v>
          </cell>
          <cell r="L840" t="str">
            <v>Norma NFN-0015</v>
          </cell>
          <cell r="M840" t="str">
            <v>Norma NFN-0015</v>
          </cell>
          <cell r="N840" t="str">
            <v>Porto Tubarão</v>
          </cell>
          <cell r="O840"/>
          <cell r="P840" t="str">
            <v>25121720A</v>
          </cell>
          <cell r="Q840" t="str">
            <v>Fixadores ferroviários diversos</v>
          </cell>
          <cell r="R840">
            <v>100</v>
          </cell>
          <cell r="S840" t="str">
            <v>0701009041</v>
          </cell>
        </row>
        <row r="841">
          <cell r="B841">
            <v>15344048</v>
          </cell>
          <cell r="C841" t="str">
            <v>MRO1</v>
          </cell>
          <cell r="D841" t="str">
            <v>DISPOSITIVO ACOPLAMENTO PGCLK 09 ZPMC</v>
          </cell>
          <cell r="E841" t="str">
            <v>PC</v>
          </cell>
          <cell r="F841" t="str">
            <v>ZPMC</v>
          </cell>
          <cell r="G841" t="str">
            <v>PGCLK 09</v>
          </cell>
          <cell r="H841">
            <v>1</v>
          </cell>
          <cell r="I841">
            <v>0.01</v>
          </cell>
          <cell r="J841">
            <v>0.01</v>
          </cell>
          <cell r="K841" t="str">
            <v>Norma NFN-0015</v>
          </cell>
          <cell r="L841" t="str">
            <v>Norma NFN-0015</v>
          </cell>
          <cell r="M841" t="str">
            <v>Norma NFN-0015</v>
          </cell>
          <cell r="N841" t="str">
            <v>Porto Tubarão</v>
          </cell>
          <cell r="O841"/>
          <cell r="P841" t="str">
            <v>24101664A</v>
          </cell>
          <cell r="Q841" t="str">
            <v>Peças acessórios equipamentos carregamento elevação</v>
          </cell>
          <cell r="R841">
            <v>100</v>
          </cell>
          <cell r="S841" t="str">
            <v>4601009011</v>
          </cell>
        </row>
        <row r="842">
          <cell r="B842">
            <v>15344478</v>
          </cell>
          <cell r="C842" t="str">
            <v>MRO1</v>
          </cell>
          <cell r="D842" t="str">
            <v>BICO ASPERSOR 75TSWA-6-60HZ ZPMC</v>
          </cell>
          <cell r="E842" t="str">
            <v>PC</v>
          </cell>
          <cell r="F842" t="str">
            <v>ZPMC</v>
          </cell>
          <cell r="G842" t="str">
            <v>75TSWA-6-60HZ</v>
          </cell>
          <cell r="H842">
            <v>1</v>
          </cell>
          <cell r="I842">
            <v>0.01</v>
          </cell>
          <cell r="J842">
            <v>0.01</v>
          </cell>
          <cell r="K842" t="str">
            <v>Norma NFN-0015</v>
          </cell>
          <cell r="L842" t="str">
            <v>Norma NFN-0015</v>
          </cell>
          <cell r="M842" t="str">
            <v>Norma NFN-0015</v>
          </cell>
          <cell r="N842" t="str">
            <v>Porto Tubarão</v>
          </cell>
          <cell r="O842"/>
          <cell r="P842" t="str">
            <v>24101664A</v>
          </cell>
          <cell r="Q842" t="str">
            <v>Peças acessórios equipamentos carregamento elevação</v>
          </cell>
          <cell r="R842">
            <v>100</v>
          </cell>
          <cell r="S842" t="str">
            <v>1801015011</v>
          </cell>
        </row>
        <row r="843">
          <cell r="B843">
            <v>15344691</v>
          </cell>
          <cell r="C843" t="str">
            <v>MRO1</v>
          </cell>
          <cell r="D843" t="str">
            <v>VALVULA SOL DN50 ZPMC</v>
          </cell>
          <cell r="E843" t="str">
            <v>PC</v>
          </cell>
          <cell r="F843" t="str">
            <v>ZPMC</v>
          </cell>
          <cell r="G843" t="str">
            <v>DN50</v>
          </cell>
          <cell r="H843">
            <v>1</v>
          </cell>
          <cell r="I843">
            <v>0.01</v>
          </cell>
          <cell r="J843">
            <v>0.01</v>
          </cell>
          <cell r="K843" t="str">
            <v>Norma NFN-0015</v>
          </cell>
          <cell r="L843" t="str">
            <v>Norma NFN-0015</v>
          </cell>
          <cell r="M843" t="str">
            <v>Norma NFN-0015</v>
          </cell>
          <cell r="N843" t="str">
            <v>Porto Tubarão</v>
          </cell>
          <cell r="O843"/>
          <cell r="P843" t="str">
            <v>24101664A</v>
          </cell>
          <cell r="Q843" t="str">
            <v>Peças acessórios equipamentos carregamento elevação</v>
          </cell>
          <cell r="R843">
            <v>100</v>
          </cell>
          <cell r="S843" t="str">
            <v>0202089121</v>
          </cell>
        </row>
        <row r="844">
          <cell r="B844">
            <v>15348667</v>
          </cell>
          <cell r="C844" t="str">
            <v>MRO1</v>
          </cell>
          <cell r="D844" t="str">
            <v>ROLAMENTO ESF 6028 C3 SKF</v>
          </cell>
          <cell r="E844" t="str">
            <v>PC</v>
          </cell>
          <cell r="F844" t="str">
            <v>SKF; TIMKEN; SKF</v>
          </cell>
          <cell r="G844" t="str">
            <v>6028 C3; .; .</v>
          </cell>
          <cell r="H844">
            <v>1</v>
          </cell>
          <cell r="I844">
            <v>0.01</v>
          </cell>
          <cell r="J844">
            <v>0.01</v>
          </cell>
          <cell r="K844" t="str">
            <v>Norma NFN-0015</v>
          </cell>
          <cell r="L844" t="str">
            <v>Norma NFN-0015</v>
          </cell>
          <cell r="M844" t="str">
            <v>Norma NFN-0015</v>
          </cell>
          <cell r="N844" t="str">
            <v>Porto Tubarão</v>
          </cell>
          <cell r="O844"/>
          <cell r="P844" t="str">
            <v>31171500</v>
          </cell>
          <cell r="Q844" t="str">
            <v>Rolamentos</v>
          </cell>
          <cell r="R844">
            <v>100</v>
          </cell>
          <cell r="S844" t="str">
            <v>0202115071</v>
          </cell>
        </row>
        <row r="845">
          <cell r="B845">
            <v>15352395</v>
          </cell>
          <cell r="C845" t="str">
            <v>MRO1</v>
          </cell>
          <cell r="D845" t="str">
            <v>ROLAMENTO ESFERAS 6016 C4 SKF</v>
          </cell>
          <cell r="E845" t="str">
            <v>PC</v>
          </cell>
          <cell r="F845" t="str">
            <v>FAG; NSK; VOITH</v>
          </cell>
          <cell r="G845" t="str">
            <v>6016 C4; 6016 C4; 1105068</v>
          </cell>
          <cell r="H845">
            <v>1</v>
          </cell>
          <cell r="I845">
            <v>0.01</v>
          </cell>
          <cell r="J845">
            <v>0.01</v>
          </cell>
          <cell r="K845" t="str">
            <v>Norma NFN-0015</v>
          </cell>
          <cell r="L845" t="str">
            <v>Norma NFN-0015</v>
          </cell>
          <cell r="M845" t="str">
            <v>Norma NFN-0015</v>
          </cell>
          <cell r="N845" t="str">
            <v>Porto Tubarão</v>
          </cell>
          <cell r="O845"/>
          <cell r="P845" t="str">
            <v>31171500</v>
          </cell>
          <cell r="Q845" t="str">
            <v>Rolamentos</v>
          </cell>
          <cell r="R845">
            <v>100</v>
          </cell>
          <cell r="S845" t="str">
            <v>0202099071</v>
          </cell>
        </row>
        <row r="846">
          <cell r="B846">
            <v>15368415</v>
          </cell>
          <cell r="C846" t="str">
            <v>MRO1</v>
          </cell>
          <cell r="D846" t="str">
            <v>RODA GUIADF-313T-46-00102-46-02511</v>
          </cell>
          <cell r="E846" t="str">
            <v>PC</v>
          </cell>
          <cell r="F846" t="str">
            <v/>
          </cell>
          <cell r="G846" t="str">
            <v/>
          </cell>
          <cell r="H846">
            <v>1</v>
          </cell>
          <cell r="I846">
            <v>0.01</v>
          </cell>
          <cell r="J846">
            <v>0.01</v>
          </cell>
          <cell r="K846" t="str">
            <v>Norma NFN-0015</v>
          </cell>
          <cell r="L846" t="str">
            <v>Norma NFN-0015</v>
          </cell>
          <cell r="M846" t="str">
            <v>Norma NFN-0015</v>
          </cell>
          <cell r="N846" t="str">
            <v>Porto Tubarão</v>
          </cell>
          <cell r="O846"/>
          <cell r="P846" t="str">
            <v>24101664A</v>
          </cell>
          <cell r="Q846" t="str">
            <v>Peças acessórios equipamentos carregamento elevação</v>
          </cell>
          <cell r="R846">
            <v>100</v>
          </cell>
          <cell r="S846" t="str">
            <v>0701092041</v>
          </cell>
        </row>
        <row r="847">
          <cell r="B847">
            <v>15391917</v>
          </cell>
          <cell r="C847" t="str">
            <v>MRO1</v>
          </cell>
          <cell r="D847" t="str">
            <v>TAMPA COMPONENTE; ;141C-24-00407-1 SUMIN</v>
          </cell>
          <cell r="E847" t="str">
            <v>PC</v>
          </cell>
          <cell r="F847" t="str">
            <v>MITSUBISHI</v>
          </cell>
          <cell r="G847" t="str">
            <v>SH-LA 0963</v>
          </cell>
          <cell r="H847">
            <v>1</v>
          </cell>
          <cell r="I847">
            <v>0.01</v>
          </cell>
          <cell r="J847">
            <v>0.01</v>
          </cell>
          <cell r="K847" t="str">
            <v>Norma NFN-0015</v>
          </cell>
          <cell r="L847" t="str">
            <v>Norma NFN-0015</v>
          </cell>
          <cell r="M847" t="str">
            <v>Norma NFN-0015</v>
          </cell>
          <cell r="N847" t="str">
            <v>Porto Tubarão</v>
          </cell>
          <cell r="O847"/>
          <cell r="P847" t="str">
            <v>20101622A</v>
          </cell>
          <cell r="Q847" t="str">
            <v>Peças e acessórios de peneiras</v>
          </cell>
          <cell r="R847">
            <v>100</v>
          </cell>
          <cell r="S847" t="str">
            <v>1502004041</v>
          </cell>
        </row>
        <row r="848">
          <cell r="B848">
            <v>15393993</v>
          </cell>
          <cell r="C848" t="str">
            <v>MRO1</v>
          </cell>
          <cell r="D848" t="str">
            <v>MODULO ELETR 24VCC/18VCA</v>
          </cell>
          <cell r="E848" t="str">
            <v>PC</v>
          </cell>
          <cell r="F848" t="str">
            <v>ALLEN BRADLE; ROCKWELL</v>
          </cell>
          <cell r="G848" t="str">
            <v>1747-L553; 1747-L553</v>
          </cell>
          <cell r="H848">
            <v>4</v>
          </cell>
          <cell r="I848">
            <v>2.5000000000000001E-3</v>
          </cell>
          <cell r="J848">
            <v>0.01</v>
          </cell>
          <cell r="K848" t="str">
            <v>Norma NFN-0015</v>
          </cell>
          <cell r="L848" t="str">
            <v>Norma NFN-0015</v>
          </cell>
          <cell r="M848" t="str">
            <v>Norma NFN-0015</v>
          </cell>
          <cell r="N848" t="str">
            <v>Porto Tubarão</v>
          </cell>
          <cell r="O848"/>
          <cell r="P848" t="str">
            <v>32131000</v>
          </cell>
          <cell r="Q848" t="str">
            <v>Peças e insumos e acessórios de componentes eletrônicos</v>
          </cell>
          <cell r="R848">
            <v>100</v>
          </cell>
          <cell r="S848" t="str">
            <v>1502009051</v>
          </cell>
        </row>
        <row r="849">
          <cell r="B849">
            <v>15404420</v>
          </cell>
          <cell r="C849" t="str">
            <v>MRO1</v>
          </cell>
          <cell r="D849" t="str">
            <v>PROTECAO RADIADOR 11413857 VOLVO</v>
          </cell>
          <cell r="E849" t="str">
            <v>PC</v>
          </cell>
          <cell r="F849" t="str">
            <v>VOLVO</v>
          </cell>
          <cell r="G849" t="str">
            <v>11413857</v>
          </cell>
          <cell r="H849">
            <v>1</v>
          </cell>
          <cell r="I849">
            <v>0.01</v>
          </cell>
          <cell r="J849">
            <v>0.01</v>
          </cell>
          <cell r="K849" t="str">
            <v>Norma NFN-0015</v>
          </cell>
          <cell r="L849" t="str">
            <v>Norma NFN-0015</v>
          </cell>
          <cell r="M849" t="str">
            <v>Norma NFN-0015</v>
          </cell>
          <cell r="N849" t="str">
            <v>Porto Tubarão</v>
          </cell>
          <cell r="O849"/>
          <cell r="P849" t="str">
            <v>25175102B</v>
          </cell>
          <cell r="Q849" t="str">
            <v>Peças e acessórios de veículo pesado</v>
          </cell>
          <cell r="R849">
            <v>100</v>
          </cell>
          <cell r="S849" t="str">
            <v>0701139021</v>
          </cell>
        </row>
        <row r="850">
          <cell r="B850">
            <v>15418437</v>
          </cell>
          <cell r="C850" t="str">
            <v>MRO1</v>
          </cell>
          <cell r="D850" t="str">
            <v>PARTES E PECAS EQUIPAMENTOS DIVERSOS; NO</v>
          </cell>
          <cell r="E850" t="str">
            <v>PC</v>
          </cell>
          <cell r="F850" t="str">
            <v/>
          </cell>
          <cell r="G850" t="str">
            <v/>
          </cell>
          <cell r="H850">
            <v>1</v>
          </cell>
          <cell r="I850">
            <v>0.01</v>
          </cell>
          <cell r="J850">
            <v>0.01</v>
          </cell>
          <cell r="K850" t="str">
            <v>Norma NFN-0015</v>
          </cell>
          <cell r="L850" t="str">
            <v>Norma NFN-0015</v>
          </cell>
          <cell r="M850" t="str">
            <v>Norma NFN-0015</v>
          </cell>
          <cell r="N850" t="str">
            <v>Porto Tubarão</v>
          </cell>
          <cell r="O850"/>
          <cell r="P850" t="str">
            <v>24101755A</v>
          </cell>
          <cell r="Q850" t="str">
            <v>Peças e acessórios de transportador de correia</v>
          </cell>
          <cell r="R850">
            <v>100</v>
          </cell>
          <cell r="S850" t="str">
            <v>0702073021</v>
          </cell>
        </row>
        <row r="851">
          <cell r="B851">
            <v>15421600</v>
          </cell>
          <cell r="C851" t="str">
            <v>MRO1</v>
          </cell>
          <cell r="D851" t="str">
            <v>CAIXA ROLAM FOFO NOD 6.7/16POL</v>
          </cell>
          <cell r="E851" t="str">
            <v>PC</v>
          </cell>
          <cell r="F851" t="str">
            <v>HENFEL</v>
          </cell>
          <cell r="G851" t="str">
            <v>NHSBM-367 LC GSGS</v>
          </cell>
          <cell r="H851">
            <v>1</v>
          </cell>
          <cell r="I851">
            <v>0.01</v>
          </cell>
          <cell r="J851">
            <v>0.01</v>
          </cell>
          <cell r="K851" t="str">
            <v>Norma NFN-0015</v>
          </cell>
          <cell r="L851" t="str">
            <v>Norma NFN-0015</v>
          </cell>
          <cell r="M851" t="str">
            <v>Norma NFN-0015</v>
          </cell>
          <cell r="N851" t="str">
            <v>Porto Tubarão</v>
          </cell>
          <cell r="O851"/>
          <cell r="P851" t="str">
            <v>31171600</v>
          </cell>
          <cell r="Q851" t="str">
            <v>Mancal</v>
          </cell>
          <cell r="R851">
            <v>100</v>
          </cell>
          <cell r="S851" t="str">
            <v>0701088011</v>
          </cell>
        </row>
        <row r="852">
          <cell r="B852">
            <v>15422128</v>
          </cell>
          <cell r="C852" t="str">
            <v>MRO1</v>
          </cell>
          <cell r="D852" t="str">
            <v>UNID VW3A687537 SCHINEIDER ELETRIC</v>
          </cell>
          <cell r="E852" t="str">
            <v>PC</v>
          </cell>
          <cell r="F852" t="str">
            <v>SCHNEIDER; SCHINEIDER E</v>
          </cell>
          <cell r="G852" t="str">
            <v>VW3A687537; VW3A687537</v>
          </cell>
          <cell r="H852">
            <v>1</v>
          </cell>
          <cell r="I852">
            <v>0.01</v>
          </cell>
          <cell r="J852">
            <v>0.01</v>
          </cell>
          <cell r="K852" t="str">
            <v>Norma NFN-0015</v>
          </cell>
          <cell r="L852" t="str">
            <v>Norma NFN-0015</v>
          </cell>
          <cell r="M852" t="str">
            <v>Norma NFN-0015</v>
          </cell>
          <cell r="N852" t="str">
            <v>Porto Tubarão</v>
          </cell>
          <cell r="O852"/>
          <cell r="P852" t="str">
            <v>39121007</v>
          </cell>
          <cell r="Q852" t="str">
            <v>Conversores de frequência</v>
          </cell>
          <cell r="R852">
            <v>100</v>
          </cell>
          <cell r="S852" t="str">
            <v>0201118121</v>
          </cell>
        </row>
        <row r="853">
          <cell r="B853">
            <v>15422167</v>
          </cell>
          <cell r="C853" t="str">
            <v>MRO1</v>
          </cell>
          <cell r="D853" t="str">
            <v>UNID VW3A687575 SCHNEIDER</v>
          </cell>
          <cell r="E853" t="str">
            <v>PC</v>
          </cell>
          <cell r="F853" t="str">
            <v>SCHNEIDER; SCHNEIDER EL</v>
          </cell>
          <cell r="G853" t="str">
            <v>VW3A687575; VW3A687575</v>
          </cell>
          <cell r="H853">
            <v>1</v>
          </cell>
          <cell r="I853">
            <v>0.01</v>
          </cell>
          <cell r="J853">
            <v>0.01</v>
          </cell>
          <cell r="K853" t="str">
            <v>Norma NFN-0015</v>
          </cell>
          <cell r="L853" t="str">
            <v>Norma NFN-0015</v>
          </cell>
          <cell r="M853" t="str">
            <v>Norma NFN-0015</v>
          </cell>
          <cell r="N853" t="str">
            <v>Porto Tubarão</v>
          </cell>
          <cell r="O853"/>
          <cell r="P853" t="str">
            <v>39121007</v>
          </cell>
          <cell r="Q853" t="str">
            <v>Conversores de frequência</v>
          </cell>
          <cell r="R853">
            <v>100</v>
          </cell>
          <cell r="S853" t="str">
            <v>0201118121</v>
          </cell>
        </row>
        <row r="854">
          <cell r="B854">
            <v>15430122</v>
          </cell>
          <cell r="C854" t="str">
            <v>MRO1</v>
          </cell>
          <cell r="D854" t="str">
            <v>ESPACADOR P/EMPIL;CC3505803 ISHIKAWAJIMA</v>
          </cell>
          <cell r="E854" t="str">
            <v>PC</v>
          </cell>
          <cell r="F854" t="str">
            <v>ISHIKAWAJIMA</v>
          </cell>
          <cell r="G854" t="str">
            <v>CC3505803</v>
          </cell>
          <cell r="H854">
            <v>1</v>
          </cell>
          <cell r="I854">
            <v>0.01</v>
          </cell>
          <cell r="J854">
            <v>0.01</v>
          </cell>
          <cell r="K854" t="str">
            <v>Norma NFN-0015</v>
          </cell>
          <cell r="L854" t="str">
            <v>Norma NFN-0015</v>
          </cell>
          <cell r="M854" t="str">
            <v>Norma NFN-0015</v>
          </cell>
          <cell r="N854" t="str">
            <v>Porto Tubarão</v>
          </cell>
          <cell r="O854"/>
          <cell r="P854" t="str">
            <v>24101664A</v>
          </cell>
          <cell r="Q854" t="str">
            <v>Peças acessórios equipamentos carregamento elevação</v>
          </cell>
          <cell r="R854">
            <v>100</v>
          </cell>
          <cell r="S854" t="str">
            <v>0702069041</v>
          </cell>
        </row>
        <row r="855">
          <cell r="B855">
            <v>15452455</v>
          </cell>
          <cell r="C855" t="str">
            <v>MRO1</v>
          </cell>
          <cell r="D855" t="str">
            <v>CHAVE DE OPERACAO CRANE LICENCE KEY ABB</v>
          </cell>
          <cell r="E855" t="str">
            <v>PC</v>
          </cell>
          <cell r="F855" t="str">
            <v>ABB; ABB</v>
          </cell>
          <cell r="G855" t="str">
            <v>CRANE LICENCE KEY; 3AST003970</v>
          </cell>
          <cell r="H855">
            <v>1</v>
          </cell>
          <cell r="I855">
            <v>0.01</v>
          </cell>
          <cell r="J855">
            <v>0.01</v>
          </cell>
          <cell r="K855" t="str">
            <v>Norma NFN-0015</v>
          </cell>
          <cell r="L855" t="str">
            <v>Norma NFN-0015</v>
          </cell>
          <cell r="M855" t="str">
            <v>Norma NFN-0015</v>
          </cell>
          <cell r="N855" t="str">
            <v>Porto Tubarão</v>
          </cell>
          <cell r="O855"/>
          <cell r="P855" t="str">
            <v>24101664A</v>
          </cell>
          <cell r="Q855" t="str">
            <v>Peças acessórios equipamentos carregamento elevação</v>
          </cell>
          <cell r="R855">
            <v>100</v>
          </cell>
          <cell r="S855" t="str">
            <v>1508009051</v>
          </cell>
        </row>
        <row r="856">
          <cell r="B856">
            <v>15462673</v>
          </cell>
          <cell r="C856" t="str">
            <v>MRO1</v>
          </cell>
          <cell r="D856" t="str">
            <v>TAMBOR 081B4FH320 BARDELLA</v>
          </cell>
          <cell r="E856" t="str">
            <v>PC</v>
          </cell>
          <cell r="F856" t="str">
            <v>BARDELLA</v>
          </cell>
          <cell r="G856" t="str">
            <v>081B4FH320</v>
          </cell>
          <cell r="H856">
            <v>1</v>
          </cell>
          <cell r="I856">
            <v>0.01</v>
          </cell>
          <cell r="J856">
            <v>0.01</v>
          </cell>
          <cell r="K856" t="str">
            <v>Norma NFN-0015</v>
          </cell>
          <cell r="L856" t="str">
            <v>Norma NFN-0015</v>
          </cell>
          <cell r="M856" t="str">
            <v>Norma NFN-0015</v>
          </cell>
          <cell r="N856" t="str">
            <v>Porto Tubarão</v>
          </cell>
          <cell r="O856"/>
          <cell r="P856" t="str">
            <v>20101602</v>
          </cell>
          <cell r="Q856" t="str">
            <v>Alimentadores</v>
          </cell>
          <cell r="R856">
            <v>100</v>
          </cell>
          <cell r="S856" t="str">
            <v>3601011011</v>
          </cell>
        </row>
        <row r="857">
          <cell r="B857">
            <v>15465464</v>
          </cell>
          <cell r="C857" t="str">
            <v>MRO1</v>
          </cell>
          <cell r="D857" t="str">
            <v>EIXO COMPONENT;BL771143 5.15/16 STEPHENS</v>
          </cell>
          <cell r="E857" t="str">
            <v>PC</v>
          </cell>
          <cell r="F857" t="str">
            <v>STEPHENS-ADA</v>
          </cell>
          <cell r="G857" t="str">
            <v>BL771143 5.15/16</v>
          </cell>
          <cell r="H857">
            <v>1</v>
          </cell>
          <cell r="I857">
            <v>0.01</v>
          </cell>
          <cell r="J857">
            <v>0.01</v>
          </cell>
          <cell r="K857" t="str">
            <v>Norma NFN-0015</v>
          </cell>
          <cell r="L857" t="str">
            <v>Norma NFN-0015</v>
          </cell>
          <cell r="M857" t="str">
            <v>Norma NFN-0015</v>
          </cell>
          <cell r="N857" t="str">
            <v>Porto Tubarão</v>
          </cell>
          <cell r="O857"/>
          <cell r="P857" t="str">
            <v>26111508</v>
          </cell>
          <cell r="Q857" t="str">
            <v>Transmissores de força mecânica</v>
          </cell>
          <cell r="R857">
            <v>100</v>
          </cell>
          <cell r="S857" t="str">
            <v>1211008011</v>
          </cell>
        </row>
        <row r="858">
          <cell r="B858">
            <v>15473699</v>
          </cell>
          <cell r="C858" t="str">
            <v>MRO1</v>
          </cell>
          <cell r="D858" t="str">
            <v>ITEM SEM DESCRICAO; CADASTRADA NO SISTEM</v>
          </cell>
          <cell r="E858" t="str">
            <v>PC</v>
          </cell>
          <cell r="F858" t="str">
            <v>SMAR</v>
          </cell>
          <cell r="G858" t="str">
            <v>FS500C-AC3A</v>
          </cell>
          <cell r="H858">
            <v>1</v>
          </cell>
          <cell r="I858">
            <v>0.01</v>
          </cell>
          <cell r="J858">
            <v>0.01</v>
          </cell>
          <cell r="K858" t="str">
            <v>Norma NFN-0015</v>
          </cell>
          <cell r="L858" t="str">
            <v>Norma NFN-0015</v>
          </cell>
          <cell r="M858" t="str">
            <v>Norma NFN-0015</v>
          </cell>
          <cell r="N858" t="str">
            <v>Porto Tubarão</v>
          </cell>
          <cell r="O858"/>
          <cell r="P858" t="str">
            <v>50000000</v>
          </cell>
          <cell r="Q858" t="str">
            <v>Alimentos e bebidas e tabacaria</v>
          </cell>
          <cell r="R858">
            <v>100</v>
          </cell>
          <cell r="S858" t="str">
            <v>0701095011</v>
          </cell>
        </row>
        <row r="859">
          <cell r="B859">
            <v>15475802</v>
          </cell>
          <cell r="C859" t="str">
            <v>MRO1</v>
          </cell>
          <cell r="D859" t="str">
            <v>SENSOR COMPONE;MRE-32S074LKB2 MITSUBISHI</v>
          </cell>
          <cell r="E859" t="str">
            <v>PC</v>
          </cell>
          <cell r="F859" t="str">
            <v>MITSUBISHI</v>
          </cell>
          <cell r="G859" t="str">
            <v>MRE-32S074LKB2</v>
          </cell>
          <cell r="H859">
            <v>1</v>
          </cell>
          <cell r="I859">
            <v>0.01</v>
          </cell>
          <cell r="J859">
            <v>0.01</v>
          </cell>
          <cell r="K859" t="str">
            <v>Norma NFN-0015</v>
          </cell>
          <cell r="L859" t="str">
            <v>Norma NFN-0015</v>
          </cell>
          <cell r="M859" t="str">
            <v>Norma NFN-0015</v>
          </cell>
          <cell r="N859" t="str">
            <v>Porto Tubarão</v>
          </cell>
          <cell r="O859"/>
          <cell r="P859" t="str">
            <v>41111900</v>
          </cell>
          <cell r="Q859" t="str">
            <v>Instrumentos de indicação e registro</v>
          </cell>
          <cell r="R859">
            <v>100</v>
          </cell>
          <cell r="S859" t="str">
            <v>0201084121</v>
          </cell>
        </row>
        <row r="860">
          <cell r="B860">
            <v>15479223</v>
          </cell>
          <cell r="C860" t="str">
            <v>MRO1</v>
          </cell>
          <cell r="D860" t="str">
            <v>TRANSMISSOR UMIDADE</v>
          </cell>
          <cell r="E860" t="str">
            <v>PC</v>
          </cell>
          <cell r="F860" t="str">
            <v>MS INSTRUMEN; MS INSTRUMEN; CALLIDAN INS</v>
          </cell>
          <cell r="G860" t="str">
            <v>PMD-2450; PMD-2450; .</v>
          </cell>
          <cell r="H860">
            <v>1</v>
          </cell>
          <cell r="I860">
            <v>0.01</v>
          </cell>
          <cell r="J860">
            <v>0.01</v>
          </cell>
          <cell r="K860" t="str">
            <v>Norma NFN-0015</v>
          </cell>
          <cell r="L860" t="str">
            <v>Norma NFN-0015</v>
          </cell>
          <cell r="M860" t="str">
            <v>Norma NFN-0015</v>
          </cell>
          <cell r="N860" t="str">
            <v>Porto Tubarão</v>
          </cell>
          <cell r="O860"/>
          <cell r="P860" t="str">
            <v>41112300</v>
          </cell>
          <cell r="Q860" t="str">
            <v>Instrumentos de medição de umidade</v>
          </cell>
          <cell r="R860">
            <v>100</v>
          </cell>
          <cell r="S860" t="str">
            <v>0701093021</v>
          </cell>
        </row>
        <row r="861">
          <cell r="B861">
            <v>15488957</v>
          </cell>
          <cell r="C861" t="str">
            <v>MRO1</v>
          </cell>
          <cell r="D861" t="str">
            <v>ROLD DESENHO-DN018050901 SUPOT</v>
          </cell>
          <cell r="E861" t="str">
            <v>JG</v>
          </cell>
          <cell r="F861" t="str">
            <v>ISHIKAWAJIMA</v>
          </cell>
          <cell r="G861" t="str">
            <v>05501611 37.5</v>
          </cell>
          <cell r="H861">
            <v>1</v>
          </cell>
          <cell r="I861">
            <v>0.01</v>
          </cell>
          <cell r="J861">
            <v>0.01</v>
          </cell>
          <cell r="K861" t="str">
            <v>Norma NFN-0015</v>
          </cell>
          <cell r="L861" t="str">
            <v>Norma NFN-0015</v>
          </cell>
          <cell r="M861" t="str">
            <v>Norma NFN-0015</v>
          </cell>
          <cell r="N861" t="str">
            <v>Porto Tubarão</v>
          </cell>
          <cell r="O861"/>
          <cell r="P861" t="str">
            <v>25175102B</v>
          </cell>
          <cell r="Q861" t="str">
            <v>Peças e acessórios de veículo pesado</v>
          </cell>
          <cell r="R861">
            <v>100</v>
          </cell>
          <cell r="S861" t="str">
            <v>0703065011</v>
          </cell>
        </row>
        <row r="862">
          <cell r="B862">
            <v>15488992</v>
          </cell>
          <cell r="C862" t="str">
            <v>MRO1</v>
          </cell>
          <cell r="D862" t="str">
            <v>POLIA COMPONENT;DESENHO-    -TU3875 CVRD</v>
          </cell>
          <cell r="E862" t="str">
            <v>PC</v>
          </cell>
          <cell r="F862" t="str">
            <v/>
          </cell>
          <cell r="G862" t="str">
            <v/>
          </cell>
          <cell r="H862">
            <v>1</v>
          </cell>
          <cell r="I862">
            <v>0.01</v>
          </cell>
          <cell r="J862">
            <v>0.01</v>
          </cell>
          <cell r="K862" t="str">
            <v>Norma NFN-0015</v>
          </cell>
          <cell r="L862" t="str">
            <v>Norma NFN-0015</v>
          </cell>
          <cell r="M862" t="str">
            <v>Norma NFN-0015</v>
          </cell>
          <cell r="N862" t="str">
            <v>Porto Tubarão</v>
          </cell>
          <cell r="O862"/>
          <cell r="P862" t="str">
            <v>26111806</v>
          </cell>
          <cell r="Q862" t="str">
            <v>Polias de transmissão</v>
          </cell>
          <cell r="R862">
            <v>100</v>
          </cell>
          <cell r="S862" t="str">
            <v>3601008011</v>
          </cell>
        </row>
        <row r="863">
          <cell r="B863">
            <v>15498840</v>
          </cell>
          <cell r="C863" t="str">
            <v>MRO1</v>
          </cell>
          <cell r="D863" t="str">
            <v>CILINDRO 2P1000SCA309649 ISHIKAWAJIMA</v>
          </cell>
          <cell r="E863" t="str">
            <v>JG</v>
          </cell>
          <cell r="F863" t="str">
            <v>ISHIKAWAJIMA; ISHIKAWAJIMA</v>
          </cell>
          <cell r="G863" t="str">
            <v>2P1000SCA309649; CA309649</v>
          </cell>
          <cell r="H863">
            <v>1</v>
          </cell>
          <cell r="I863">
            <v>0.01</v>
          </cell>
          <cell r="J863">
            <v>0.01</v>
          </cell>
          <cell r="K863" t="str">
            <v>Norma NFN-0015</v>
          </cell>
          <cell r="L863" t="str">
            <v>Norma NFN-0015</v>
          </cell>
          <cell r="M863" t="str">
            <v>Norma NFN-0015</v>
          </cell>
          <cell r="N863" t="str">
            <v>Porto Tubarão</v>
          </cell>
          <cell r="O863"/>
          <cell r="P863" t="str">
            <v>26101501</v>
          </cell>
          <cell r="Q863" t="str">
            <v>Motores hidráulicos</v>
          </cell>
          <cell r="R863">
            <v>100</v>
          </cell>
          <cell r="S863" t="str">
            <v>0701123021</v>
          </cell>
        </row>
        <row r="864">
          <cell r="B864">
            <v>15499043</v>
          </cell>
          <cell r="C864" t="str">
            <v>MRO1</v>
          </cell>
          <cell r="D864" t="str">
            <v>CREMALHEIRA CC1401385 ISHIKAWAJIMA</v>
          </cell>
          <cell r="E864" t="str">
            <v>PC</v>
          </cell>
          <cell r="F864" t="str">
            <v>ISHIKAWAJIMA</v>
          </cell>
          <cell r="G864" t="str">
            <v>CC1401385</v>
          </cell>
          <cell r="H864">
            <v>1</v>
          </cell>
          <cell r="I864">
            <v>0.01</v>
          </cell>
          <cell r="J864">
            <v>0.01</v>
          </cell>
          <cell r="K864" t="str">
            <v>Norma NFN-0015</v>
          </cell>
          <cell r="L864" t="str">
            <v>Norma NFN-0015</v>
          </cell>
          <cell r="M864" t="str">
            <v>Norma NFN-0015</v>
          </cell>
          <cell r="N864" t="str">
            <v>Porto Tubarão</v>
          </cell>
          <cell r="O864"/>
          <cell r="P864" t="str">
            <v>24101664A</v>
          </cell>
          <cell r="Q864" t="str">
            <v>Peças acessórios equipamentos carregamento elevação</v>
          </cell>
          <cell r="R864">
            <v>100</v>
          </cell>
          <cell r="S864" t="str">
            <v>0701083021</v>
          </cell>
        </row>
        <row r="865">
          <cell r="B865">
            <v>15514154</v>
          </cell>
          <cell r="C865" t="str">
            <v>MRO1</v>
          </cell>
          <cell r="D865" t="str">
            <v>TAMBOR RETORNODF-315D-42-00301/52-10011</v>
          </cell>
          <cell r="E865" t="str">
            <v>PC</v>
          </cell>
          <cell r="F865" t="str">
            <v/>
          </cell>
          <cell r="G865" t="str">
            <v/>
          </cell>
          <cell r="H865">
            <v>1</v>
          </cell>
          <cell r="I865">
            <v>0.01</v>
          </cell>
          <cell r="J865">
            <v>0.01</v>
          </cell>
          <cell r="K865" t="str">
            <v>Norma NFN-0015</v>
          </cell>
          <cell r="L865" t="str">
            <v>Norma NFN-0015</v>
          </cell>
          <cell r="M865" t="str">
            <v>Norma NFN-0015</v>
          </cell>
          <cell r="N865" t="str">
            <v>Porto Tubarão</v>
          </cell>
          <cell r="O865"/>
          <cell r="P865" t="str">
            <v>24101716</v>
          </cell>
          <cell r="Q865" t="str">
            <v>Tambores de correia</v>
          </cell>
          <cell r="R865">
            <v>100</v>
          </cell>
          <cell r="S865" t="str">
            <v>3601016011</v>
          </cell>
        </row>
        <row r="866">
          <cell r="B866">
            <v>15205350</v>
          </cell>
          <cell r="C866" t="str">
            <v>MRO1</v>
          </cell>
          <cell r="D866" t="str">
            <v>CORP 141E-41-03447-8 SUMIN</v>
          </cell>
          <cell r="E866" t="str">
            <v>PC</v>
          </cell>
          <cell r="F866" t="str">
            <v/>
          </cell>
          <cell r="G866" t="str">
            <v/>
          </cell>
          <cell r="H866">
            <v>2</v>
          </cell>
          <cell r="I866">
            <v>0</v>
          </cell>
          <cell r="J866">
            <v>0</v>
          </cell>
          <cell r="K866" t="str">
            <v>Norma NFN-0015</v>
          </cell>
          <cell r="L866" t="str">
            <v>Norma NFN-0015</v>
          </cell>
          <cell r="M866" t="str">
            <v>Norma NFN-0015</v>
          </cell>
          <cell r="N866" t="str">
            <v>Porto Tubarão</v>
          </cell>
          <cell r="O866"/>
          <cell r="P866" t="str">
            <v>27130000</v>
          </cell>
          <cell r="Q866" t="str">
            <v>Maquinário e equipamentos pneumáticos</v>
          </cell>
          <cell r="R866">
            <v>100</v>
          </cell>
          <cell r="S866" t="str">
            <v>4601011011</v>
          </cell>
        </row>
        <row r="867">
          <cell r="B867">
            <v>15220922</v>
          </cell>
          <cell r="C867" t="str">
            <v>MRO1</v>
          </cell>
          <cell r="D867" t="str">
            <v>MANGUEIRA MONTADA NAO METALICA; DIAMETRO</v>
          </cell>
          <cell r="E867" t="str">
            <v>PC</v>
          </cell>
          <cell r="F867" t="str">
            <v>PARKER</v>
          </cell>
          <cell r="G867" t="str">
            <v>781-24/16A78-32-24/16N78-24-24/1100MM</v>
          </cell>
          <cell r="H867">
            <v>2</v>
          </cell>
          <cell r="I867">
            <v>0</v>
          </cell>
          <cell r="J867">
            <v>0</v>
          </cell>
          <cell r="K867" t="str">
            <v>Norma NFN-0015</v>
          </cell>
          <cell r="L867" t="str">
            <v>Norma NFN-0015</v>
          </cell>
          <cell r="M867" t="str">
            <v>Norma NFN-0015</v>
          </cell>
          <cell r="N867" t="str">
            <v>Porto Tubarão</v>
          </cell>
          <cell r="O867"/>
          <cell r="P867" t="str">
            <v>40142000</v>
          </cell>
          <cell r="Q867" t="str">
            <v>Mangueiras</v>
          </cell>
          <cell r="R867">
            <v>100</v>
          </cell>
          <cell r="S867" t="str">
            <v>WA-ZONE</v>
          </cell>
        </row>
        <row r="868">
          <cell r="B868">
            <v>15323710</v>
          </cell>
          <cell r="C868" t="str">
            <v>MRO1</v>
          </cell>
          <cell r="D868" t="str">
            <v>FILTRO FLUIDO OLEO HIDR/LUBRIF</v>
          </cell>
          <cell r="E868" t="str">
            <v>PC</v>
          </cell>
          <cell r="F868" t="str">
            <v>HDA</v>
          </cell>
          <cell r="G868" t="str">
            <v>FPD020074M06FL6</v>
          </cell>
          <cell r="H868">
            <v>1</v>
          </cell>
          <cell r="I868">
            <v>0</v>
          </cell>
          <cell r="J868">
            <v>0</v>
          </cell>
          <cell r="K868" t="str">
            <v>Norma NFN-0015</v>
          </cell>
          <cell r="L868" t="str">
            <v>Norma NFN-0015</v>
          </cell>
          <cell r="M868" t="str">
            <v>Norma NFN-0015</v>
          </cell>
          <cell r="N868" t="str">
            <v>Porto Tubarão</v>
          </cell>
          <cell r="O868"/>
          <cell r="P868" t="str">
            <v>40161534A</v>
          </cell>
          <cell r="Q868" t="str">
            <v>Filtros</v>
          </cell>
          <cell r="R868">
            <v>100</v>
          </cell>
          <cell r="S868" t="str">
            <v>WA-ZONE</v>
          </cell>
        </row>
        <row r="869">
          <cell r="B869">
            <v>15368351</v>
          </cell>
          <cell r="C869" t="str">
            <v>MRO1</v>
          </cell>
          <cell r="D869" t="str">
            <v>ANALISADOR ENERGIA CCK 6700 CCK</v>
          </cell>
          <cell r="E869" t="str">
            <v>PC</v>
          </cell>
          <cell r="F869" t="str">
            <v>CCK</v>
          </cell>
          <cell r="G869" t="str">
            <v>CCK 6700</v>
          </cell>
          <cell r="H869">
            <v>1</v>
          </cell>
          <cell r="I869">
            <v>0</v>
          </cell>
          <cell r="J869">
            <v>0</v>
          </cell>
          <cell r="K869" t="str">
            <v>Norma NFN-0015</v>
          </cell>
          <cell r="L869" t="str">
            <v>Norma NFN-0015</v>
          </cell>
          <cell r="M869" t="str">
            <v>Norma NFN-0015</v>
          </cell>
          <cell r="N869" t="str">
            <v>Porto Tubarão</v>
          </cell>
          <cell r="O869"/>
          <cell r="P869" t="str">
            <v>41113600</v>
          </cell>
          <cell r="Q869" t="str">
            <v>Equipamentos e acessórios de medição e teste elétrico</v>
          </cell>
          <cell r="R869">
            <v>100</v>
          </cell>
          <cell r="S869" t="str">
            <v>WA-ZONE</v>
          </cell>
        </row>
        <row r="870">
          <cell r="B870">
            <v>15485056</v>
          </cell>
          <cell r="C870" t="str">
            <v>MRO1</v>
          </cell>
          <cell r="D870" t="str">
            <v>ROLAM ROL CIL SL182936 XL INA</v>
          </cell>
          <cell r="E870" t="str">
            <v>PC</v>
          </cell>
          <cell r="F870" t="str">
            <v>REGGIANA RID; INA; INA</v>
          </cell>
          <cell r="G870" t="str">
            <v>C013003; SL 182936; SL182936 XL</v>
          </cell>
          <cell r="H870">
            <v>15</v>
          </cell>
          <cell r="I870">
            <v>0</v>
          </cell>
          <cell r="J870">
            <v>0</v>
          </cell>
          <cell r="K870" t="str">
            <v>Norma NFN-0015</v>
          </cell>
          <cell r="L870" t="str">
            <v>Norma NFN-0015</v>
          </cell>
          <cell r="M870" t="str">
            <v>Norma NFN-0015</v>
          </cell>
          <cell r="N870" t="str">
            <v>Porto Tubarão</v>
          </cell>
          <cell r="O870"/>
          <cell r="P870" t="str">
            <v>31171500</v>
          </cell>
          <cell r="Q870" t="str">
            <v>Rolamentos</v>
          </cell>
          <cell r="R870">
            <v>100</v>
          </cell>
          <cell r="S870" t="str">
            <v>0101030031</v>
          </cell>
        </row>
        <row r="871">
          <cell r="B871">
            <v>15511813</v>
          </cell>
          <cell r="C871" t="str">
            <v>MRO1</v>
          </cell>
          <cell r="D871" t="str">
            <v>CAIXA ROLAM AC 380MM</v>
          </cell>
          <cell r="E871" t="str">
            <v>PC</v>
          </cell>
          <cell r="F871" t="str">
            <v>HENFEL; HENFEL</v>
          </cell>
          <cell r="G871" t="str">
            <v>SD-3180-GS-BP; SSD-3180-GS-BP</v>
          </cell>
          <cell r="H871">
            <v>2</v>
          </cell>
          <cell r="I871">
            <v>0</v>
          </cell>
          <cell r="J871">
            <v>0</v>
          </cell>
          <cell r="K871" t="str">
            <v>Norma NFN-0015</v>
          </cell>
          <cell r="L871" t="str">
            <v>Norma NFN-0015</v>
          </cell>
          <cell r="M871" t="str">
            <v>Norma NFN-0015</v>
          </cell>
          <cell r="N871" t="str">
            <v>Porto Tubarão</v>
          </cell>
          <cell r="O871"/>
          <cell r="P871" t="str">
            <v>31171600</v>
          </cell>
          <cell r="Q871" t="str">
            <v>Mancal</v>
          </cell>
          <cell r="R871">
            <v>100</v>
          </cell>
          <cell r="S871" t="str">
            <v>WA-ZONE</v>
          </cell>
        </row>
        <row r="872">
          <cell r="B872">
            <v>15538778</v>
          </cell>
          <cell r="C872" t="str">
            <v>MRO1</v>
          </cell>
          <cell r="D872" t="str">
            <v>PLACA</v>
          </cell>
          <cell r="E872" t="str">
            <v>JG</v>
          </cell>
          <cell r="F872" t="str">
            <v/>
          </cell>
          <cell r="G872" t="str">
            <v/>
          </cell>
          <cell r="H872">
            <v>3</v>
          </cell>
          <cell r="I872">
            <v>0</v>
          </cell>
          <cell r="J872">
            <v>0</v>
          </cell>
          <cell r="K872" t="str">
            <v>Norma NFN-0015</v>
          </cell>
          <cell r="L872" t="str">
            <v>Norma NFN-0015</v>
          </cell>
          <cell r="M872" t="str">
            <v>Norma NFN-0015</v>
          </cell>
          <cell r="N872" t="str">
            <v>Porto Tubarão</v>
          </cell>
          <cell r="O872"/>
          <cell r="P872" t="str">
            <v>20101719A</v>
          </cell>
          <cell r="Q872" t="str">
            <v>Peças de britador</v>
          </cell>
          <cell r="R872">
            <v>100</v>
          </cell>
          <cell r="S872" t="str">
            <v>4601005011</v>
          </cell>
        </row>
        <row r="873">
          <cell r="B873">
            <v>15726142</v>
          </cell>
          <cell r="C873" t="str">
            <v>MRO1</v>
          </cell>
          <cell r="D873" t="str">
            <v>MESA ROLETE;LK5022-72;LINK</v>
          </cell>
          <cell r="E873" t="str">
            <v>PC</v>
          </cell>
          <cell r="F873" t="str">
            <v>LINK</v>
          </cell>
          <cell r="G873" t="str">
            <v>LK5022-72</v>
          </cell>
          <cell r="H873">
            <v>2</v>
          </cell>
          <cell r="I873">
            <v>0</v>
          </cell>
          <cell r="J873">
            <v>0</v>
          </cell>
          <cell r="K873" t="str">
            <v>Norma NFN-0015</v>
          </cell>
          <cell r="L873" t="str">
            <v>Norma NFN-0015</v>
          </cell>
          <cell r="M873" t="str">
            <v>Norma NFN-0015</v>
          </cell>
          <cell r="N873" t="str">
            <v>Porto Tubarão</v>
          </cell>
          <cell r="O873"/>
          <cell r="P873" t="str">
            <v>24101755A</v>
          </cell>
          <cell r="Q873" t="str">
            <v>Peças e acessórios de transportador de correia</v>
          </cell>
          <cell r="R873">
            <v>100</v>
          </cell>
          <cell r="S873" t="str">
            <v>2801009011</v>
          </cell>
        </row>
        <row r="874">
          <cell r="B874">
            <v>15776643</v>
          </cell>
          <cell r="C874" t="str">
            <v>MRO1</v>
          </cell>
          <cell r="D874" t="str">
            <v>MANGOTE RET BORR NR 150PSI 800MM</v>
          </cell>
          <cell r="E874" t="str">
            <v>PC</v>
          </cell>
          <cell r="F874" t="str">
            <v>WEIR</v>
          </cell>
          <cell r="G874" t="str">
            <v>75013020700509</v>
          </cell>
          <cell r="H874">
            <v>1</v>
          </cell>
          <cell r="I874">
            <v>0</v>
          </cell>
          <cell r="J874">
            <v>0</v>
          </cell>
          <cell r="K874" t="str">
            <v>Norma NFN-0015</v>
          </cell>
          <cell r="L874" t="str">
            <v>Norma NFN-0015</v>
          </cell>
          <cell r="M874" t="str">
            <v>Norma NFN-0015</v>
          </cell>
          <cell r="N874" t="str">
            <v>Porto Tubarão</v>
          </cell>
          <cell r="O874"/>
          <cell r="P874" t="str">
            <v>40142000</v>
          </cell>
          <cell r="Q874" t="str">
            <v>Mangueiras</v>
          </cell>
          <cell r="R874">
            <v>100</v>
          </cell>
          <cell r="S874" t="str">
            <v>WA-ZONE</v>
          </cell>
        </row>
        <row r="875">
          <cell r="B875">
            <v>15305758</v>
          </cell>
          <cell r="C875" t="str">
            <v>MRO1</v>
          </cell>
          <cell r="D875" t="str">
            <v>PARTES E PECAS EQUIPAMENTOS DIVERSOS; NO</v>
          </cell>
          <cell r="E875" t="str">
            <v>PC</v>
          </cell>
          <cell r="F875" t="str">
            <v>LIEBHERR</v>
          </cell>
          <cell r="G875" t="str">
            <v>592223214</v>
          </cell>
          <cell r="H875">
            <v>1</v>
          </cell>
          <cell r="I875">
            <v>189382.98499999999</v>
          </cell>
          <cell r="J875">
            <v>189382.98499999999</v>
          </cell>
          <cell r="K875" t="str">
            <v>Norma NFN-0015</v>
          </cell>
          <cell r="L875" t="str">
            <v>NFN-0015</v>
          </cell>
          <cell r="M875" t="str">
            <v>NFN-0015</v>
          </cell>
          <cell r="N875" t="str">
            <v>Porto Tubarão</v>
          </cell>
          <cell r="O875"/>
          <cell r="P875" t="str">
            <v>24101664A</v>
          </cell>
          <cell r="Q875" t="str">
            <v>Peças acessórios equipamentos carregamento elevação</v>
          </cell>
          <cell r="R875">
            <v>189382.98499999999</v>
          </cell>
          <cell r="S875" t="str">
            <v>1910001011</v>
          </cell>
        </row>
        <row r="876">
          <cell r="B876">
            <v>15371481</v>
          </cell>
          <cell r="C876" t="str">
            <v>MRO1</v>
          </cell>
          <cell r="D876" t="str">
            <v>CAVALETE COMPON;DN020080700 DESENHO VALE</v>
          </cell>
          <cell r="E876" t="str">
            <v>PC</v>
          </cell>
          <cell r="F876" t="str">
            <v/>
          </cell>
          <cell r="G876" t="str">
            <v/>
          </cell>
          <cell r="H876">
            <v>1</v>
          </cell>
          <cell r="I876">
            <v>1726.12</v>
          </cell>
          <cell r="J876">
            <v>1726.12</v>
          </cell>
          <cell r="K876" t="str">
            <v>Norma NFN-0015</v>
          </cell>
          <cell r="L876" t="str">
            <v>NFN-0015</v>
          </cell>
          <cell r="M876" t="str">
            <v>NFN-0015</v>
          </cell>
          <cell r="N876" t="str">
            <v>Porto Tubarão</v>
          </cell>
          <cell r="O876"/>
          <cell r="P876" t="str">
            <v>24101760A</v>
          </cell>
          <cell r="Q876" t="str">
            <v>Estrutura metálica para transportador de correia</v>
          </cell>
          <cell r="R876">
            <v>1726.12</v>
          </cell>
          <cell r="S876" t="str">
            <v>2801005011</v>
          </cell>
        </row>
        <row r="877">
          <cell r="B877">
            <v>15498660</v>
          </cell>
          <cell r="C877" t="str">
            <v>MRO1</v>
          </cell>
          <cell r="D877" t="str">
            <v>ARRUELA 7X0589 CATERPILLAR</v>
          </cell>
          <cell r="E877" t="str">
            <v>PC</v>
          </cell>
          <cell r="F877" t="str">
            <v>CATERPILLAR</v>
          </cell>
          <cell r="G877" t="str">
            <v>7X0589</v>
          </cell>
          <cell r="H877">
            <v>480</v>
          </cell>
          <cell r="I877">
            <v>3.5483333333333333</v>
          </cell>
          <cell r="J877">
            <v>1703.2</v>
          </cell>
          <cell r="K877" t="str">
            <v>Norma NFN-0015</v>
          </cell>
          <cell r="L877" t="str">
            <v>NFN-0015</v>
          </cell>
          <cell r="M877" t="str">
            <v>NFN-0015</v>
          </cell>
          <cell r="N877" t="str">
            <v>Porto Tubarão</v>
          </cell>
          <cell r="O877"/>
          <cell r="P877" t="str">
            <v>25175102B</v>
          </cell>
          <cell r="Q877" t="str">
            <v>Peças e acessórios de veículo pesado</v>
          </cell>
          <cell r="R877">
            <v>3.5483333333333333</v>
          </cell>
          <cell r="S877" t="str">
            <v>0201072011</v>
          </cell>
        </row>
        <row r="878">
          <cell r="B878">
            <v>15271072</v>
          </cell>
          <cell r="C878" t="str">
            <v>MRO1</v>
          </cell>
          <cell r="D878" t="str">
            <v>CAIXA ROLAM FOFO NOD 170MM</v>
          </cell>
          <cell r="E878" t="str">
            <v>PC</v>
          </cell>
          <cell r="F878" t="str">
            <v>HENFEL</v>
          </cell>
          <cell r="G878" t="str">
            <v>NSBM-38-BP-GSGS</v>
          </cell>
          <cell r="H878">
            <v>2</v>
          </cell>
          <cell r="I878">
            <v>787.38499999999999</v>
          </cell>
          <cell r="J878">
            <v>1574.77</v>
          </cell>
          <cell r="K878" t="str">
            <v>Norma NFN-0015</v>
          </cell>
          <cell r="L878" t="str">
            <v>NFN-0015</v>
          </cell>
          <cell r="M878" t="str">
            <v>NFN-0015</v>
          </cell>
          <cell r="N878" t="str">
            <v>Porto Tubarão</v>
          </cell>
          <cell r="O878"/>
          <cell r="P878" t="str">
            <v>31171600</v>
          </cell>
          <cell r="Q878" t="str">
            <v>Mancal</v>
          </cell>
          <cell r="R878">
            <v>787.38499999999999</v>
          </cell>
          <cell r="S878" t="str">
            <v>0703057031</v>
          </cell>
        </row>
        <row r="879">
          <cell r="B879">
            <v>15232945</v>
          </cell>
          <cell r="C879" t="str">
            <v>MRO1</v>
          </cell>
          <cell r="D879" t="str">
            <v>MODULO ELETR</v>
          </cell>
          <cell r="E879" t="str">
            <v>PC</v>
          </cell>
          <cell r="F879" t="str">
            <v>ABB</v>
          </cell>
          <cell r="G879" t="str">
            <v>PP15012HS</v>
          </cell>
          <cell r="H879">
            <v>1</v>
          </cell>
          <cell r="I879">
            <v>1548.73</v>
          </cell>
          <cell r="J879">
            <v>1548.73</v>
          </cell>
          <cell r="K879" t="str">
            <v>Norma NFN-0015</v>
          </cell>
          <cell r="L879" t="str">
            <v>NFN-0015</v>
          </cell>
          <cell r="M879" t="str">
            <v>NFN-0015</v>
          </cell>
          <cell r="N879" t="str">
            <v>Porto Tubarão</v>
          </cell>
          <cell r="O879"/>
          <cell r="P879" t="str">
            <v>32131000</v>
          </cell>
          <cell r="Q879" t="str">
            <v>Peças e insumos e acessórios de componentes eletrônicos</v>
          </cell>
          <cell r="R879">
            <v>1548.73</v>
          </cell>
          <cell r="S879" t="str">
            <v>1508009031</v>
          </cell>
        </row>
        <row r="880">
          <cell r="B880">
            <v>15431141</v>
          </cell>
          <cell r="C880" t="str">
            <v>MRO1</v>
          </cell>
          <cell r="D880" t="str">
            <v>CAIXA ROLAM AC 125MM</v>
          </cell>
          <cell r="E880" t="str">
            <v>PC</v>
          </cell>
          <cell r="F880" t="str">
            <v>MAREL MANCAI</v>
          </cell>
          <cell r="G880" t="str">
            <v>DPB 30K 28 GS BC</v>
          </cell>
          <cell r="H880">
            <v>1</v>
          </cell>
          <cell r="I880">
            <v>1511.69</v>
          </cell>
          <cell r="J880">
            <v>1511.69</v>
          </cell>
          <cell r="K880" t="str">
            <v>Norma NFN-0015</v>
          </cell>
          <cell r="L880" t="str">
            <v>NFN-0015</v>
          </cell>
          <cell r="M880" t="str">
            <v>NFN-0015</v>
          </cell>
          <cell r="N880" t="str">
            <v>Porto Tubarão</v>
          </cell>
          <cell r="O880"/>
          <cell r="P880" t="str">
            <v>31171600</v>
          </cell>
          <cell r="Q880" t="str">
            <v>Mancal</v>
          </cell>
          <cell r="R880">
            <v>1511.69</v>
          </cell>
          <cell r="S880" t="str">
            <v>0702070011</v>
          </cell>
        </row>
        <row r="881">
          <cell r="B881">
            <v>15371512</v>
          </cell>
          <cell r="C881" t="str">
            <v>MRO1</v>
          </cell>
          <cell r="D881" t="str">
            <v>CAVALETE COMPON;DN020080701 DESENHO VALE</v>
          </cell>
          <cell r="E881" t="str">
            <v>PC</v>
          </cell>
          <cell r="F881" t="str">
            <v/>
          </cell>
          <cell r="G881" t="str">
            <v/>
          </cell>
          <cell r="H881">
            <v>1</v>
          </cell>
          <cell r="I881">
            <v>1504.8</v>
          </cell>
          <cell r="J881">
            <v>1504.8</v>
          </cell>
          <cell r="K881" t="str">
            <v>Norma NFN-0015</v>
          </cell>
          <cell r="L881" t="str">
            <v>NFN-0015</v>
          </cell>
          <cell r="M881" t="str">
            <v>NFN-0015</v>
          </cell>
          <cell r="N881" t="str">
            <v>Porto Tubarão</v>
          </cell>
          <cell r="O881"/>
          <cell r="P881" t="str">
            <v>24101760A</v>
          </cell>
          <cell r="Q881" t="str">
            <v>Estrutura metálica para transportador de correia</v>
          </cell>
          <cell r="R881">
            <v>1504.8</v>
          </cell>
          <cell r="S881" t="str">
            <v>2801006011</v>
          </cell>
        </row>
        <row r="882">
          <cell r="B882">
            <v>15233635</v>
          </cell>
          <cell r="C882" t="str">
            <v>MRO1</v>
          </cell>
          <cell r="D882" t="str">
            <v>CAVALETE 2210X790X310MM</v>
          </cell>
          <cell r="E882" t="str">
            <v>PC</v>
          </cell>
          <cell r="F882" t="str">
            <v/>
          </cell>
          <cell r="G882" t="str">
            <v/>
          </cell>
          <cell r="H882">
            <v>1</v>
          </cell>
          <cell r="I882">
            <v>1479.57</v>
          </cell>
          <cell r="J882">
            <v>1479.57</v>
          </cell>
          <cell r="K882" t="str">
            <v>Norma NFN-0015</v>
          </cell>
          <cell r="L882" t="str">
            <v>NFN-0015</v>
          </cell>
          <cell r="M882" t="str">
            <v>NFN-0015</v>
          </cell>
          <cell r="N882" t="str">
            <v>Porto Tubarão</v>
          </cell>
          <cell r="O882"/>
          <cell r="P882" t="str">
            <v>24101760A</v>
          </cell>
          <cell r="Q882" t="str">
            <v>Estrutura metálica para transportador de correia</v>
          </cell>
          <cell r="R882">
            <v>1479.57</v>
          </cell>
          <cell r="S882" t="str">
            <v>2802017011</v>
          </cell>
        </row>
        <row r="883">
          <cell r="B883">
            <v>15318556</v>
          </cell>
          <cell r="C883" t="str">
            <v>MRO1</v>
          </cell>
          <cell r="D883" t="str">
            <v>RODA;DF-111-59-0001/0026 DESENHO CENIBRA</v>
          </cell>
          <cell r="E883" t="str">
            <v>PC</v>
          </cell>
          <cell r="F883" t="str">
            <v>CESMEC</v>
          </cell>
          <cell r="G883" t="str">
            <v>DF-111-59-0001/0026</v>
          </cell>
          <cell r="H883">
            <v>1</v>
          </cell>
          <cell r="I883">
            <v>1459.9</v>
          </cell>
          <cell r="J883">
            <v>1459.9</v>
          </cell>
          <cell r="K883" t="str">
            <v>Norma NFN-0015</v>
          </cell>
          <cell r="L883" t="str">
            <v>NFN-0015</v>
          </cell>
          <cell r="M883" t="str">
            <v>NFN-0015</v>
          </cell>
          <cell r="N883" t="str">
            <v>Porto Tubarão</v>
          </cell>
          <cell r="O883"/>
          <cell r="P883" t="str">
            <v>25171900</v>
          </cell>
          <cell r="Q883" t="str">
            <v>Rodas e aros</v>
          </cell>
          <cell r="R883">
            <v>1459.9</v>
          </cell>
          <cell r="S883" t="str">
            <v>0701094051</v>
          </cell>
        </row>
        <row r="884">
          <cell r="B884">
            <v>15348797</v>
          </cell>
          <cell r="C884" t="str">
            <v>MRO1</v>
          </cell>
          <cell r="D884" t="str">
            <v>C;DF-313T-46-01000/46-10151 DESENHO VALE</v>
          </cell>
          <cell r="E884" t="str">
            <v>PC</v>
          </cell>
          <cell r="F884" t="str">
            <v/>
          </cell>
          <cell r="G884" t="str">
            <v/>
          </cell>
          <cell r="H884">
            <v>2</v>
          </cell>
          <cell r="I884">
            <v>700.4</v>
          </cell>
          <cell r="J884">
            <v>1400.8</v>
          </cell>
          <cell r="K884" t="str">
            <v>Norma NFN-0015</v>
          </cell>
          <cell r="L884" t="str">
            <v>NFN-0015</v>
          </cell>
          <cell r="M884" t="str">
            <v>NFN-0015</v>
          </cell>
          <cell r="N884" t="str">
            <v>Porto Tubarão</v>
          </cell>
          <cell r="O884"/>
          <cell r="P884" t="str">
            <v>24101760A</v>
          </cell>
          <cell r="Q884" t="str">
            <v>Estrutura metálica para transportador de correia</v>
          </cell>
          <cell r="R884">
            <v>700.4</v>
          </cell>
          <cell r="S884" t="str">
            <v>2802017011</v>
          </cell>
        </row>
        <row r="885">
          <cell r="B885">
            <v>15439967</v>
          </cell>
          <cell r="C885" t="str">
            <v>MRO1</v>
          </cell>
          <cell r="D885" t="str">
            <v>BEICADA S/DENTE MIME51381029-0011 DIREIT</v>
          </cell>
          <cell r="E885" t="str">
            <v>PC</v>
          </cell>
          <cell r="F885" t="str">
            <v>USIPE; METSO; SOLDERING</v>
          </cell>
          <cell r="G885" t="str">
            <v>MIME51381029-0011 DIREITA; 59.123.844.002; MIME51381029-0011/EF-3571TU-M-13521</v>
          </cell>
          <cell r="H885">
            <v>4</v>
          </cell>
          <cell r="I885">
            <v>341.87</v>
          </cell>
          <cell r="J885">
            <v>1367.48</v>
          </cell>
          <cell r="K885" t="str">
            <v>Norma NFN-0015</v>
          </cell>
          <cell r="L885" t="str">
            <v>NFN-0015</v>
          </cell>
          <cell r="M885" t="str">
            <v>NFN-0015</v>
          </cell>
          <cell r="N885" t="str">
            <v>Porto Tubarão</v>
          </cell>
          <cell r="O885"/>
          <cell r="P885" t="str">
            <v>24101664A</v>
          </cell>
          <cell r="Q885" t="str">
            <v>Peças acessórios equipamentos carregamento elevação</v>
          </cell>
          <cell r="R885">
            <v>341.87</v>
          </cell>
          <cell r="S885" t="str">
            <v>0702084031</v>
          </cell>
        </row>
        <row r="886">
          <cell r="B886">
            <v>15514245</v>
          </cell>
          <cell r="C886" t="str">
            <v>MRO1</v>
          </cell>
          <cell r="D886" t="str">
            <v>EIXO P/ENROLADOR CABO;TIP;T-2NTP-030 EMH</v>
          </cell>
          <cell r="E886" t="str">
            <v>PC</v>
          </cell>
          <cell r="F886" t="str">
            <v>EMH</v>
          </cell>
          <cell r="G886" t="str">
            <v>T-2NTP-030</v>
          </cell>
          <cell r="H886">
            <v>1</v>
          </cell>
          <cell r="I886">
            <v>1354.5</v>
          </cell>
          <cell r="J886">
            <v>1354.5</v>
          </cell>
          <cell r="K886" t="str">
            <v>Norma NFN-0015</v>
          </cell>
          <cell r="L886" t="str">
            <v>NFN-0015</v>
          </cell>
          <cell r="M886" t="str">
            <v>NFN-0015</v>
          </cell>
          <cell r="N886" t="str">
            <v>Porto Tubarão</v>
          </cell>
          <cell r="O886"/>
          <cell r="P886" t="str">
            <v>26111508</v>
          </cell>
          <cell r="Q886" t="str">
            <v>Transmissores de força mecânica</v>
          </cell>
          <cell r="R886">
            <v>1354.5</v>
          </cell>
          <cell r="S886" t="str">
            <v>0301021011</v>
          </cell>
        </row>
        <row r="887">
          <cell r="B887">
            <v>15199755</v>
          </cell>
          <cell r="C887" t="str">
            <v>MRO1</v>
          </cell>
          <cell r="D887" t="str">
            <v>ESPACADOR COMPONENTE; APLICACAO: EQUIPAM</v>
          </cell>
          <cell r="E887" t="str">
            <v>PC</v>
          </cell>
          <cell r="F887" t="str">
            <v>ISHIKAWAJIMA</v>
          </cell>
          <cell r="G887" t="str">
            <v>DN029010112</v>
          </cell>
          <cell r="H887">
            <v>3</v>
          </cell>
          <cell r="I887">
            <v>433.62333333333328</v>
          </cell>
          <cell r="J887">
            <v>1300.8699999999999</v>
          </cell>
          <cell r="K887" t="str">
            <v>Norma NFN-0015</v>
          </cell>
          <cell r="L887" t="str">
            <v>NFN-0015</v>
          </cell>
          <cell r="M887" t="str">
            <v>NFN-0015</v>
          </cell>
          <cell r="N887" t="str">
            <v>Porto Tubarão</v>
          </cell>
          <cell r="O887"/>
          <cell r="P887" t="str">
            <v>24101664A</v>
          </cell>
          <cell r="Q887" t="str">
            <v>Peças acessórios equipamentos carregamento elevação</v>
          </cell>
          <cell r="R887">
            <v>433.62333333333328</v>
          </cell>
          <cell r="S887" t="str">
            <v>0701127011</v>
          </cell>
        </row>
        <row r="888">
          <cell r="B888">
            <v>15226505</v>
          </cell>
          <cell r="C888" t="str">
            <v>MRO1</v>
          </cell>
          <cell r="D888" t="str">
            <v>ACOPLAMENTO COMPONENTE -;1-29-4-7730 EMH</v>
          </cell>
          <cell r="E888" t="str">
            <v>PC</v>
          </cell>
          <cell r="F888" t="str">
            <v>EMH; EMH</v>
          </cell>
          <cell r="G888" t="str">
            <v>1-29-4-77-30; 1-29-4-7730</v>
          </cell>
          <cell r="H888">
            <v>1</v>
          </cell>
          <cell r="I888">
            <v>1279.7</v>
          </cell>
          <cell r="J888">
            <v>1279.7</v>
          </cell>
          <cell r="K888" t="str">
            <v>Norma NFN-0015</v>
          </cell>
          <cell r="L888" t="str">
            <v>NFN-0015</v>
          </cell>
          <cell r="M888" t="str">
            <v>NFN-0015</v>
          </cell>
          <cell r="N888" t="str">
            <v>Porto Tubarão</v>
          </cell>
          <cell r="O888"/>
          <cell r="P888" t="str">
            <v>26111900</v>
          </cell>
          <cell r="Q888" t="str">
            <v>Embreagens</v>
          </cell>
          <cell r="R888">
            <v>1279.7</v>
          </cell>
          <cell r="S888" t="str">
            <v>0701027041</v>
          </cell>
        </row>
        <row r="889">
          <cell r="B889">
            <v>15446591</v>
          </cell>
          <cell r="C889" t="str">
            <v>MRO1</v>
          </cell>
          <cell r="D889" t="str">
            <v>PARAFUSO 8T5460 CATERPILLAR</v>
          </cell>
          <cell r="E889" t="str">
            <v>PC</v>
          </cell>
          <cell r="F889" t="str">
            <v>CATERPILLAR</v>
          </cell>
          <cell r="G889" t="str">
            <v>8T5460</v>
          </cell>
          <cell r="H889">
            <v>166</v>
          </cell>
          <cell r="I889">
            <v>7.6229518072289162</v>
          </cell>
          <cell r="J889">
            <v>1265.4100000000001</v>
          </cell>
          <cell r="K889" t="str">
            <v>Norma NFN-0015</v>
          </cell>
          <cell r="L889" t="str">
            <v>NFN-0015</v>
          </cell>
          <cell r="M889" t="str">
            <v>NFN-0015</v>
          </cell>
          <cell r="N889" t="str">
            <v>Porto Tubarão</v>
          </cell>
          <cell r="O889"/>
          <cell r="P889" t="str">
            <v>25175102B</v>
          </cell>
          <cell r="Q889" t="str">
            <v>Peças e acessórios de veículo pesado</v>
          </cell>
          <cell r="R889">
            <v>7.6229518072289162</v>
          </cell>
          <cell r="S889" t="str">
            <v>0201008041</v>
          </cell>
        </row>
        <row r="890">
          <cell r="B890">
            <v>15200729</v>
          </cell>
          <cell r="C890" t="str">
            <v>MRO1</v>
          </cell>
          <cell r="D890" t="str">
            <v>EIXO COMPONENTE;DN028041601 ISHIKAWAJIMA</v>
          </cell>
          <cell r="E890" t="str">
            <v>PC</v>
          </cell>
          <cell r="F890" t="str">
            <v>ISHIKAWAJIMA; ISHIKAWAJIMA</v>
          </cell>
          <cell r="G890" t="str">
            <v>C71667201A05; DN028041601</v>
          </cell>
          <cell r="H890">
            <v>1</v>
          </cell>
          <cell r="I890">
            <v>1260.05</v>
          </cell>
          <cell r="J890">
            <v>1260.05</v>
          </cell>
          <cell r="K890" t="str">
            <v>Norma NFN-0015</v>
          </cell>
          <cell r="L890" t="str">
            <v>NFN-0015</v>
          </cell>
          <cell r="M890" t="str">
            <v>NFN-0015</v>
          </cell>
          <cell r="N890" t="str">
            <v>Porto Tubarão</v>
          </cell>
          <cell r="O890"/>
          <cell r="P890" t="str">
            <v>26111508</v>
          </cell>
          <cell r="Q890" t="str">
            <v>Transmissores de força mecânica</v>
          </cell>
          <cell r="R890">
            <v>1260.05</v>
          </cell>
          <cell r="S890" t="str">
            <v>1211008011</v>
          </cell>
        </row>
        <row r="891">
          <cell r="B891">
            <v>15236542</v>
          </cell>
          <cell r="C891" t="str">
            <v>MRO1</v>
          </cell>
          <cell r="D891" t="str">
            <v>MULTIPLICADOR TORQUE;ENCAIXE 3/4 ";MATER</v>
          </cell>
          <cell r="E891" t="str">
            <v>PC</v>
          </cell>
          <cell r="F891" t="str">
            <v>RAVEL; X-4 TOOL</v>
          </cell>
          <cell r="G891" t="str">
            <v>504 4X-1; TD-1000</v>
          </cell>
          <cell r="H891">
            <v>2</v>
          </cell>
          <cell r="I891">
            <v>625.14499999999998</v>
          </cell>
          <cell r="J891">
            <v>1250.29</v>
          </cell>
          <cell r="K891" t="str">
            <v>Norma NFN-0015</v>
          </cell>
          <cell r="L891" t="str">
            <v>NFN-0015</v>
          </cell>
          <cell r="M891" t="str">
            <v>NFN-0015</v>
          </cell>
          <cell r="N891" t="str">
            <v>Porto Tubarão</v>
          </cell>
          <cell r="O891"/>
          <cell r="P891" t="str">
            <v>26111508</v>
          </cell>
          <cell r="Q891" t="str">
            <v>Transmissores de força mecânica</v>
          </cell>
          <cell r="R891">
            <v>625.14499999999998</v>
          </cell>
          <cell r="S891" t="str">
            <v>0201046151</v>
          </cell>
        </row>
        <row r="892">
          <cell r="B892">
            <v>15422607</v>
          </cell>
          <cell r="C892" t="str">
            <v>MRO1</v>
          </cell>
          <cell r="D892" t="str">
            <v>MOTOFREIO CA 440VCA 0,43KW</v>
          </cell>
          <cell r="E892" t="str">
            <v>PC</v>
          </cell>
          <cell r="F892" t="str">
            <v/>
          </cell>
          <cell r="G892" t="str">
            <v/>
          </cell>
          <cell r="H892">
            <v>1</v>
          </cell>
          <cell r="I892">
            <v>1240.97</v>
          </cell>
          <cell r="J892">
            <v>1240.97</v>
          </cell>
          <cell r="K892" t="str">
            <v>Norma NFN-0015</v>
          </cell>
          <cell r="L892" t="str">
            <v>NFN-0015</v>
          </cell>
          <cell r="M892" t="str">
            <v>NFN-0015</v>
          </cell>
          <cell r="N892" t="str">
            <v>Porto Tubarão</v>
          </cell>
          <cell r="O892"/>
          <cell r="P892" t="str">
            <v>26112100</v>
          </cell>
          <cell r="Q892" t="str">
            <v>Sistemas de freios industriais</v>
          </cell>
          <cell r="R892">
            <v>1240.97</v>
          </cell>
          <cell r="S892" t="str">
            <v>0102038041</v>
          </cell>
        </row>
        <row r="893">
          <cell r="B893">
            <v>15290813</v>
          </cell>
          <cell r="C893" t="str">
            <v>MRO1</v>
          </cell>
          <cell r="D893" t="str">
            <v>EIXO P;MIME68290729-0003/7 DESENHO SUPOT</v>
          </cell>
          <cell r="E893" t="str">
            <v>PC</v>
          </cell>
          <cell r="F893" t="str">
            <v/>
          </cell>
          <cell r="G893" t="str">
            <v/>
          </cell>
          <cell r="H893">
            <v>1</v>
          </cell>
          <cell r="I893">
            <v>1230.1500000000001</v>
          </cell>
          <cell r="J893">
            <v>1230.1500000000001</v>
          </cell>
          <cell r="K893" t="str">
            <v>Norma NFN-0015</v>
          </cell>
          <cell r="L893" t="str">
            <v>NFN-0015</v>
          </cell>
          <cell r="M893" t="str">
            <v>NFN-0015</v>
          </cell>
          <cell r="N893" t="str">
            <v>Porto Tubarão</v>
          </cell>
          <cell r="O893"/>
          <cell r="P893" t="str">
            <v>24101755A</v>
          </cell>
          <cell r="Q893" t="str">
            <v>Peças e acessórios de transportador de correia</v>
          </cell>
          <cell r="R893">
            <v>1230.1500000000001</v>
          </cell>
          <cell r="S893" t="str">
            <v>0301017011</v>
          </cell>
        </row>
        <row r="894">
          <cell r="B894">
            <v>15410722</v>
          </cell>
          <cell r="C894" t="str">
            <v>MRO1</v>
          </cell>
          <cell r="D894" t="str">
            <v>CAVALETE COMPO;321T-M-07069 DESENHO VALE</v>
          </cell>
          <cell r="E894" t="str">
            <v>PC</v>
          </cell>
          <cell r="F894" t="str">
            <v/>
          </cell>
          <cell r="G894" t="str">
            <v/>
          </cell>
          <cell r="H894">
            <v>2</v>
          </cell>
          <cell r="I894">
            <v>609.61</v>
          </cell>
          <cell r="J894">
            <v>1219.22</v>
          </cell>
          <cell r="K894" t="str">
            <v>Norma NFN-0015</v>
          </cell>
          <cell r="L894" t="str">
            <v>NFN-0015</v>
          </cell>
          <cell r="M894" t="str">
            <v>NFN-0015</v>
          </cell>
          <cell r="N894" t="str">
            <v>Porto Tubarão</v>
          </cell>
          <cell r="O894"/>
          <cell r="P894" t="str">
            <v>24101760A</v>
          </cell>
          <cell r="Q894" t="str">
            <v>Estrutura metálica para transportador de correia</v>
          </cell>
          <cell r="R894">
            <v>609.61</v>
          </cell>
          <cell r="S894" t="str">
            <v>2802017011</v>
          </cell>
        </row>
        <row r="895">
          <cell r="B895">
            <v>15234104</v>
          </cell>
          <cell r="C895" t="str">
            <v>MRO1</v>
          </cell>
          <cell r="D895" t="str">
            <v>CAVALETE 1740X662X298MM</v>
          </cell>
          <cell r="E895" t="str">
            <v>PC</v>
          </cell>
          <cell r="F895" t="str">
            <v/>
          </cell>
          <cell r="G895" t="str">
            <v/>
          </cell>
          <cell r="H895">
            <v>1</v>
          </cell>
          <cell r="I895">
            <v>1201.75</v>
          </cell>
          <cell r="J895">
            <v>1201.75</v>
          </cell>
          <cell r="K895" t="str">
            <v>Norma NFN-0015</v>
          </cell>
          <cell r="L895" t="str">
            <v>NFN-0015</v>
          </cell>
          <cell r="M895" t="str">
            <v>NFN-0015</v>
          </cell>
          <cell r="N895" t="str">
            <v>Porto Tubarão</v>
          </cell>
          <cell r="O895"/>
          <cell r="P895" t="str">
            <v>24101760A</v>
          </cell>
          <cell r="Q895" t="str">
            <v>Estrutura metálica para transportador de correia</v>
          </cell>
          <cell r="R895">
            <v>1201.75</v>
          </cell>
          <cell r="S895" t="str">
            <v>2802017011</v>
          </cell>
        </row>
        <row r="896">
          <cell r="B896">
            <v>15457564</v>
          </cell>
          <cell r="C896" t="str">
            <v>MRO1</v>
          </cell>
          <cell r="D896" t="str">
            <v>ANEL P/VARIADOR VELOCIDADE;TIPO. SEGMENT</v>
          </cell>
          <cell r="E896" t="str">
            <v>PC</v>
          </cell>
          <cell r="F896" t="str">
            <v>VOITH</v>
          </cell>
          <cell r="G896" t="str">
            <v>866SVNLII</v>
          </cell>
          <cell r="H896">
            <v>8</v>
          </cell>
          <cell r="I896">
            <v>149.21375</v>
          </cell>
          <cell r="J896">
            <v>1193.71</v>
          </cell>
          <cell r="K896" t="str">
            <v>Norma NFN-0015</v>
          </cell>
          <cell r="L896" t="str">
            <v>NFN-0015</v>
          </cell>
          <cell r="M896" t="str">
            <v>NFN-0015</v>
          </cell>
          <cell r="N896" t="str">
            <v>Porto Tubarão</v>
          </cell>
          <cell r="O896"/>
          <cell r="P896" t="str">
            <v>31180000</v>
          </cell>
          <cell r="Q896" t="str">
            <v>Juntas e vedações</v>
          </cell>
          <cell r="R896">
            <v>149.21375</v>
          </cell>
          <cell r="S896" t="str">
            <v>0201080131</v>
          </cell>
        </row>
        <row r="897">
          <cell r="B897">
            <v>15472077</v>
          </cell>
          <cell r="C897" t="str">
            <v>MRO1</v>
          </cell>
          <cell r="D897" t="str">
            <v>EIXO COMPONENT;DESENHO-DN033011004 SUPOT</v>
          </cell>
          <cell r="E897" t="str">
            <v>PC</v>
          </cell>
          <cell r="F897" t="str">
            <v/>
          </cell>
          <cell r="G897" t="str">
            <v/>
          </cell>
          <cell r="H897">
            <v>1</v>
          </cell>
          <cell r="I897">
            <v>1175.6400000000001</v>
          </cell>
          <cell r="J897">
            <v>1175.6400000000001</v>
          </cell>
          <cell r="K897" t="str">
            <v>Norma NFN-0015</v>
          </cell>
          <cell r="L897" t="str">
            <v>NFN-0015</v>
          </cell>
          <cell r="M897" t="str">
            <v>NFN-0015</v>
          </cell>
          <cell r="N897" t="str">
            <v>Porto Tubarão</v>
          </cell>
          <cell r="O897"/>
          <cell r="P897" t="str">
            <v>26111508</v>
          </cell>
          <cell r="Q897" t="str">
            <v>Transmissores de força mecânica</v>
          </cell>
          <cell r="R897">
            <v>1175.6400000000001</v>
          </cell>
          <cell r="S897" t="str">
            <v>1211008011</v>
          </cell>
        </row>
        <row r="898">
          <cell r="B898">
            <v>15337361</v>
          </cell>
          <cell r="C898" t="str">
            <v>MRO1</v>
          </cell>
          <cell r="D898" t="str">
            <v>PORCA 36MM METR</v>
          </cell>
          <cell r="E898" t="str">
            <v>PC</v>
          </cell>
          <cell r="F898" t="str">
            <v>MAN GHH</v>
          </cell>
          <cell r="G898" t="str">
            <v>24619000</v>
          </cell>
          <cell r="H898">
            <v>67</v>
          </cell>
          <cell r="I898">
            <v>17.519253731343284</v>
          </cell>
          <cell r="J898">
            <v>1173.79</v>
          </cell>
          <cell r="K898" t="str">
            <v>Norma NFN-0015</v>
          </cell>
          <cell r="L898" t="str">
            <v>NFN-0015</v>
          </cell>
          <cell r="M898" t="str">
            <v>NFN-0015</v>
          </cell>
          <cell r="N898" t="str">
            <v>Porto Tubarão</v>
          </cell>
          <cell r="O898"/>
          <cell r="P898" t="str">
            <v>31162400</v>
          </cell>
          <cell r="Q898" t="str">
            <v>Fixadores diversos</v>
          </cell>
          <cell r="R898">
            <v>17.519253731343284</v>
          </cell>
          <cell r="S898" t="str">
            <v>0202043091</v>
          </cell>
        </row>
        <row r="899">
          <cell r="B899">
            <v>15410901</v>
          </cell>
          <cell r="C899" t="str">
            <v>MRO1</v>
          </cell>
          <cell r="D899" t="str">
            <v>EIXO ACION 53367033500 METSO</v>
          </cell>
          <cell r="E899" t="str">
            <v>PC</v>
          </cell>
          <cell r="F899" t="str">
            <v>METSO MINERA</v>
          </cell>
          <cell r="G899" t="str">
            <v>53367033500</v>
          </cell>
          <cell r="H899">
            <v>1</v>
          </cell>
          <cell r="I899">
            <v>1170.5899999999999</v>
          </cell>
          <cell r="J899">
            <v>1170.5899999999999</v>
          </cell>
          <cell r="K899" t="str">
            <v>Norma NFN-0015</v>
          </cell>
          <cell r="L899" t="str">
            <v>NFN-0015</v>
          </cell>
          <cell r="M899" t="str">
            <v>NFN-0015</v>
          </cell>
          <cell r="N899" t="str">
            <v>Porto Tubarão</v>
          </cell>
          <cell r="O899"/>
          <cell r="P899" t="str">
            <v>20101622A</v>
          </cell>
          <cell r="Q899" t="str">
            <v>Peças e acessórios de peneiras</v>
          </cell>
          <cell r="R899">
            <v>1170.5899999999999</v>
          </cell>
          <cell r="S899" t="str">
            <v>0201086061</v>
          </cell>
        </row>
        <row r="900">
          <cell r="B900">
            <v>15297871</v>
          </cell>
          <cell r="C900" t="str">
            <v>MRO1</v>
          </cell>
          <cell r="D900" t="str">
            <v>RODA P/TRANSPO;DN043030101 DESENHO SUPOT</v>
          </cell>
          <cell r="E900" t="str">
            <v>PC</v>
          </cell>
          <cell r="F900" t="str">
            <v/>
          </cell>
          <cell r="G900" t="str">
            <v/>
          </cell>
          <cell r="H900">
            <v>1</v>
          </cell>
          <cell r="I900">
            <v>1154.99</v>
          </cell>
          <cell r="J900">
            <v>1154.99</v>
          </cell>
          <cell r="K900" t="str">
            <v>Norma NFN-0015</v>
          </cell>
          <cell r="L900" t="str">
            <v>NFN-0015</v>
          </cell>
          <cell r="M900" t="str">
            <v>NFN-0015</v>
          </cell>
          <cell r="N900" t="str">
            <v>Porto Tubarão</v>
          </cell>
          <cell r="O900"/>
          <cell r="P900" t="str">
            <v>31171800</v>
          </cell>
          <cell r="Q900" t="str">
            <v>Rodas industriais</v>
          </cell>
          <cell r="R900">
            <v>1154.99</v>
          </cell>
          <cell r="S900" t="str">
            <v>1211008011</v>
          </cell>
        </row>
        <row r="901">
          <cell r="B901">
            <v>15432157</v>
          </cell>
          <cell r="C901" t="str">
            <v>MRO1</v>
          </cell>
          <cell r="D901" t="str">
            <v>ROLO TRANSP 8,1MM 607MM</v>
          </cell>
          <cell r="E901" t="str">
            <v>PC</v>
          </cell>
          <cell r="F901" t="str">
            <v>PARCAN; PIM; IMEPEL</v>
          </cell>
          <cell r="G901"/>
          <cell r="H901">
            <v>2</v>
          </cell>
          <cell r="I901">
            <v>571.4</v>
          </cell>
          <cell r="J901">
            <v>1142.8</v>
          </cell>
          <cell r="K901" t="str">
            <v>Norma NFN-0015</v>
          </cell>
          <cell r="L901" t="str">
            <v>NFN-0015</v>
          </cell>
          <cell r="M901" t="str">
            <v>NFN-0015</v>
          </cell>
          <cell r="N901" t="str">
            <v>Porto Tubarão</v>
          </cell>
          <cell r="O901"/>
          <cell r="P901" t="str">
            <v>24101757A</v>
          </cell>
          <cell r="Q901" t="str">
            <v>Rolos de impacto</v>
          </cell>
          <cell r="R901">
            <v>571.4</v>
          </cell>
          <cell r="S901" t="str">
            <v>2101046031</v>
          </cell>
        </row>
        <row r="902">
          <cell r="B902">
            <v>15218377</v>
          </cell>
          <cell r="C902" t="str">
            <v>MRO1</v>
          </cell>
          <cell r="D902" t="str">
            <v>MOLA 198MM</v>
          </cell>
          <cell r="E902" t="str">
            <v>PC</v>
          </cell>
          <cell r="F902" t="str">
            <v>METSO; FORJINHA; RANDRA</v>
          </cell>
          <cell r="G902" t="str">
            <v>59411353000; 198,4X147,6X25,4X305; 59411353000</v>
          </cell>
          <cell r="H902">
            <v>3</v>
          </cell>
          <cell r="I902">
            <v>379.48</v>
          </cell>
          <cell r="J902">
            <v>1138.44</v>
          </cell>
          <cell r="K902" t="str">
            <v>Norma NFN-0015</v>
          </cell>
          <cell r="L902" t="str">
            <v>NFN-0015</v>
          </cell>
          <cell r="M902" t="str">
            <v>NFN-0015</v>
          </cell>
          <cell r="N902" t="str">
            <v>Porto Tubarão</v>
          </cell>
          <cell r="O902"/>
          <cell r="P902" t="str">
            <v>31161900</v>
          </cell>
          <cell r="Q902" t="str">
            <v>Molas</v>
          </cell>
          <cell r="R902">
            <v>379.48</v>
          </cell>
          <cell r="S902" t="str">
            <v>0701072021</v>
          </cell>
        </row>
        <row r="903">
          <cell r="B903">
            <v>15369084</v>
          </cell>
          <cell r="C903" t="str">
            <v>MRO1</v>
          </cell>
          <cell r="D903" t="str">
            <v>LUMINARIA V63/2/20 TELEM-TECNICA</v>
          </cell>
          <cell r="E903" t="str">
            <v>PC</v>
          </cell>
          <cell r="F903" t="str">
            <v>TELEM-TECNIC</v>
          </cell>
          <cell r="G903" t="str">
            <v>V63/2/20</v>
          </cell>
          <cell r="H903">
            <v>4</v>
          </cell>
          <cell r="I903">
            <v>284.5675</v>
          </cell>
          <cell r="J903">
            <v>1138.27</v>
          </cell>
          <cell r="K903" t="str">
            <v>Norma NFN-0015</v>
          </cell>
          <cell r="L903" t="str">
            <v>NFN-0015</v>
          </cell>
          <cell r="M903" t="str">
            <v>NFN-0015</v>
          </cell>
          <cell r="N903" t="str">
            <v>Porto Tubarão</v>
          </cell>
          <cell r="O903"/>
          <cell r="P903" t="str">
            <v>39111609</v>
          </cell>
          <cell r="Q903" t="str">
            <v>Poste ou pedestal e ferragens de iluminação</v>
          </cell>
          <cell r="R903">
            <v>284.5675</v>
          </cell>
          <cell r="S903" t="str">
            <v>0701032011</v>
          </cell>
        </row>
        <row r="904">
          <cell r="B904">
            <v>15233982</v>
          </cell>
          <cell r="C904" t="str">
            <v>MRO1</v>
          </cell>
          <cell r="D904" t="str">
            <v>CAVALETE 1180X602X198MM</v>
          </cell>
          <cell r="E904" t="str">
            <v>PC</v>
          </cell>
          <cell r="F904" t="str">
            <v/>
          </cell>
          <cell r="G904" t="str">
            <v/>
          </cell>
          <cell r="H904">
            <v>1</v>
          </cell>
          <cell r="I904">
            <v>1136.1500000000001</v>
          </cell>
          <cell r="J904">
            <v>1136.1500000000001</v>
          </cell>
          <cell r="K904" t="str">
            <v>Norma NFN-0015</v>
          </cell>
          <cell r="L904" t="str">
            <v>NFN-0015</v>
          </cell>
          <cell r="M904" t="str">
            <v>NFN-0015</v>
          </cell>
          <cell r="N904" t="str">
            <v>Porto Tubarão</v>
          </cell>
          <cell r="O904"/>
          <cell r="P904" t="str">
            <v>24101760A</v>
          </cell>
          <cell r="Q904" t="str">
            <v>Estrutura metálica para transportador de correia</v>
          </cell>
          <cell r="R904">
            <v>1136.1500000000001</v>
          </cell>
          <cell r="S904" t="str">
            <v>2802009011</v>
          </cell>
        </row>
        <row r="905">
          <cell r="B905">
            <v>15425492</v>
          </cell>
          <cell r="C905" t="str">
            <v>MRO1</v>
          </cell>
          <cell r="D905" t="str">
            <v>FUSIVEL COMPONENTE;;DF3CF00501 SCHNEIDER</v>
          </cell>
          <cell r="E905" t="str">
            <v>PC</v>
          </cell>
          <cell r="F905" t="str">
            <v>SCHNEIDER</v>
          </cell>
          <cell r="G905" t="str">
            <v>DF3CF00501</v>
          </cell>
          <cell r="H905">
            <v>10</v>
          </cell>
          <cell r="I905">
            <v>113.17400000000001</v>
          </cell>
          <cell r="J905">
            <v>1131.74</v>
          </cell>
          <cell r="K905" t="str">
            <v>Norma NFN-0015</v>
          </cell>
          <cell r="L905" t="str">
            <v>NFN-0015</v>
          </cell>
          <cell r="M905" t="str">
            <v>NFN-0015</v>
          </cell>
          <cell r="N905" t="str">
            <v>Porto Tubarão</v>
          </cell>
          <cell r="O905"/>
          <cell r="P905" t="str">
            <v>39121732A</v>
          </cell>
          <cell r="Q905" t="str">
            <v>Material elétrico</v>
          </cell>
          <cell r="R905">
            <v>113.17400000000001</v>
          </cell>
          <cell r="S905" t="str">
            <v>0202075121</v>
          </cell>
        </row>
        <row r="906">
          <cell r="B906">
            <v>15224963</v>
          </cell>
          <cell r="C906" t="str">
            <v>MRO1</v>
          </cell>
          <cell r="D906" t="str">
            <v>CONTATOR POTEN;LC1-FK24M22 TELEMECANIQUE</v>
          </cell>
          <cell r="E906" t="str">
            <v>PC</v>
          </cell>
          <cell r="F906" t="str">
            <v>TELEMECANIQU</v>
          </cell>
          <cell r="G906" t="str">
            <v>LC1-FK24M22</v>
          </cell>
          <cell r="H906">
            <v>1</v>
          </cell>
          <cell r="I906">
            <v>1129.67</v>
          </cell>
          <cell r="J906">
            <v>1129.67</v>
          </cell>
          <cell r="K906" t="str">
            <v>Norma NFN-0015</v>
          </cell>
          <cell r="L906" t="str">
            <v>NFN-0015</v>
          </cell>
          <cell r="M906" t="str">
            <v>NFN-0015</v>
          </cell>
          <cell r="N906" t="str">
            <v>Porto Tubarão</v>
          </cell>
          <cell r="O906"/>
          <cell r="P906" t="str">
            <v>39121732A</v>
          </cell>
          <cell r="Q906" t="str">
            <v>Material elétrico</v>
          </cell>
          <cell r="R906">
            <v>1129.67</v>
          </cell>
          <cell r="S906" t="str">
            <v>0702111051</v>
          </cell>
        </row>
        <row r="907">
          <cell r="B907">
            <v>15315369</v>
          </cell>
          <cell r="C907" t="str">
            <v>MRO1</v>
          </cell>
          <cell r="D907" t="str">
            <v>BOBINA P/CONTATOR; ;LX1 D40110 SCHNEIDER</v>
          </cell>
          <cell r="E907" t="str">
            <v>PC</v>
          </cell>
          <cell r="F907" t="str">
            <v>SCHNEIDER</v>
          </cell>
          <cell r="G907" t="str">
            <v>LX1 D40110</v>
          </cell>
          <cell r="H907">
            <v>15</v>
          </cell>
          <cell r="I907">
            <v>75.064666666666668</v>
          </cell>
          <cell r="J907">
            <v>1125.97</v>
          </cell>
          <cell r="K907" t="str">
            <v>Norma NFN-0015</v>
          </cell>
          <cell r="L907" t="str">
            <v>NFN-0015</v>
          </cell>
          <cell r="M907" t="str">
            <v>NFN-0015</v>
          </cell>
          <cell r="N907" t="str">
            <v>Porto Tubarão</v>
          </cell>
          <cell r="O907"/>
          <cell r="P907" t="str">
            <v>39121732A</v>
          </cell>
          <cell r="Q907" t="str">
            <v>Material elétrico</v>
          </cell>
          <cell r="R907">
            <v>75.064666666666668</v>
          </cell>
          <cell r="S907" t="str">
            <v>0201112021</v>
          </cell>
        </row>
        <row r="908">
          <cell r="B908">
            <v>15208338</v>
          </cell>
          <cell r="C908" t="str">
            <v>MRO1</v>
          </cell>
          <cell r="D908" t="str">
            <v>BUCHA COMPONEN;DN017010526 DESENHO SUPOT</v>
          </cell>
          <cell r="E908" t="str">
            <v>PC</v>
          </cell>
          <cell r="F908" t="str">
            <v/>
          </cell>
          <cell r="G908" t="str">
            <v/>
          </cell>
          <cell r="H908">
            <v>2</v>
          </cell>
          <cell r="I908">
            <v>561.09500000000003</v>
          </cell>
          <cell r="J908">
            <v>1122.19</v>
          </cell>
          <cell r="K908" t="str">
            <v>Norma NFN-0015</v>
          </cell>
          <cell r="L908" t="str">
            <v>NFN-0015</v>
          </cell>
          <cell r="M908" t="str">
            <v>NFN-0015</v>
          </cell>
          <cell r="N908" t="str">
            <v>Porto Tubarão</v>
          </cell>
          <cell r="O908"/>
          <cell r="P908" t="str">
            <v>31162400</v>
          </cell>
          <cell r="Q908" t="str">
            <v>Fixadores diversos</v>
          </cell>
          <cell r="R908">
            <v>561.09500000000003</v>
          </cell>
          <cell r="S908" t="str">
            <v>0702071041</v>
          </cell>
        </row>
        <row r="909">
          <cell r="B909">
            <v>15240422</v>
          </cell>
          <cell r="C909" t="str">
            <v>MRO1</v>
          </cell>
          <cell r="D909" t="str">
            <v>PORTA-ESCOVA C;DESENHO-DN900080309 SUPOT</v>
          </cell>
          <cell r="E909" t="str">
            <v>PC</v>
          </cell>
          <cell r="F909" t="str">
            <v/>
          </cell>
          <cell r="G909" t="str">
            <v/>
          </cell>
          <cell r="H909">
            <v>16</v>
          </cell>
          <cell r="I909">
            <v>69.471874999999997</v>
          </cell>
          <cell r="J909">
            <v>1111.55</v>
          </cell>
          <cell r="K909" t="str">
            <v>Norma NFN-0015</v>
          </cell>
          <cell r="L909" t="str">
            <v>NFN-0015</v>
          </cell>
          <cell r="M909" t="str">
            <v>NFN-0015</v>
          </cell>
          <cell r="N909" t="str">
            <v>Porto Tubarão</v>
          </cell>
          <cell r="O909"/>
          <cell r="P909" t="str">
            <v>26101700</v>
          </cell>
          <cell r="Q909" t="str">
            <v>Componentes e acessórios de motores</v>
          </cell>
          <cell r="R909">
            <v>69.471874999999997</v>
          </cell>
          <cell r="S909" t="str">
            <v>0201036021</v>
          </cell>
        </row>
        <row r="910">
          <cell r="B910">
            <v>15386801</v>
          </cell>
          <cell r="C910" t="str">
            <v>MRO1</v>
          </cell>
          <cell r="D910" t="str">
            <v>PARAFUSO</v>
          </cell>
          <cell r="E910" t="str">
            <v>PC</v>
          </cell>
          <cell r="F910" t="str">
            <v/>
          </cell>
          <cell r="G910" t="str">
            <v/>
          </cell>
          <cell r="H910">
            <v>4</v>
          </cell>
          <cell r="I910">
            <v>276.52</v>
          </cell>
          <cell r="J910">
            <v>1106.08</v>
          </cell>
          <cell r="K910" t="str">
            <v>Norma NFN-0015</v>
          </cell>
          <cell r="L910" t="str">
            <v>NFN-0015</v>
          </cell>
          <cell r="M910" t="str">
            <v>NFN-0015</v>
          </cell>
          <cell r="N910" t="str">
            <v>Porto Tubarão</v>
          </cell>
          <cell r="O910"/>
          <cell r="P910" t="str">
            <v>31161627</v>
          </cell>
          <cell r="Q910" t="str">
            <v>Conjunto de parafusos</v>
          </cell>
          <cell r="R910">
            <v>276.52</v>
          </cell>
          <cell r="S910" t="str">
            <v>0701062041</v>
          </cell>
        </row>
        <row r="911">
          <cell r="B911">
            <v>15474046</v>
          </cell>
          <cell r="C911" t="str">
            <v>MRO1</v>
          </cell>
          <cell r="D911" t="str">
            <v>CAVALETE COMPONENTE;TIPO. CARGA.</v>
          </cell>
          <cell r="E911" t="str">
            <v>PC</v>
          </cell>
          <cell r="F911" t="str">
            <v/>
          </cell>
          <cell r="G911" t="str">
            <v/>
          </cell>
          <cell r="H911">
            <v>3</v>
          </cell>
          <cell r="I911">
            <v>366</v>
          </cell>
          <cell r="J911">
            <v>1098</v>
          </cell>
          <cell r="K911" t="str">
            <v>Norma NFN-0015</v>
          </cell>
          <cell r="L911" t="str">
            <v>NFN-0015</v>
          </cell>
          <cell r="M911" t="str">
            <v>NFN-0015</v>
          </cell>
          <cell r="N911" t="str">
            <v>Porto Tubarão</v>
          </cell>
          <cell r="O911"/>
          <cell r="P911" t="str">
            <v>24101760A</v>
          </cell>
          <cell r="Q911" t="str">
            <v>Estrutura metálica para transportador de correia</v>
          </cell>
          <cell r="R911">
            <v>366</v>
          </cell>
          <cell r="S911" t="str">
            <v>2802017011</v>
          </cell>
        </row>
        <row r="912">
          <cell r="B912">
            <v>15364596</v>
          </cell>
          <cell r="C912" t="str">
            <v>MRO1</v>
          </cell>
          <cell r="D912" t="str">
            <v>ENGRENAGEM COM;DN007010414 DESENHO SUPOT</v>
          </cell>
          <cell r="E912" t="str">
            <v>PC</v>
          </cell>
          <cell r="F912" t="str">
            <v/>
          </cell>
          <cell r="G912" t="str">
            <v/>
          </cell>
          <cell r="H912">
            <v>1</v>
          </cell>
          <cell r="I912">
            <v>1094.73</v>
          </cell>
          <cell r="J912">
            <v>1094.73</v>
          </cell>
          <cell r="K912" t="str">
            <v>Norma NFN-0015</v>
          </cell>
          <cell r="L912" t="str">
            <v>NFN-0015</v>
          </cell>
          <cell r="M912" t="str">
            <v>NFN-0015</v>
          </cell>
          <cell r="N912" t="str">
            <v>Porto Tubarão</v>
          </cell>
          <cell r="O912"/>
          <cell r="P912" t="str">
            <v>26111524</v>
          </cell>
          <cell r="Q912" t="str">
            <v>Unidades de engrenagem</v>
          </cell>
          <cell r="R912">
            <v>1094.73</v>
          </cell>
          <cell r="S912" t="str">
            <v>0201028071</v>
          </cell>
        </row>
        <row r="913">
          <cell r="B913">
            <v>15268922</v>
          </cell>
          <cell r="C913" t="str">
            <v>MRO1</v>
          </cell>
          <cell r="D913" t="str">
            <v>CONTATOR TRIPOLAR</v>
          </cell>
          <cell r="E913" t="str">
            <v>PC</v>
          </cell>
          <cell r="F913" t="str">
            <v>TELEMECANIQU; SCHNEIDER</v>
          </cell>
          <cell r="G913" t="str">
            <v>LC1D2511F6; LC1-D2511F6</v>
          </cell>
          <cell r="H913">
            <v>13</v>
          </cell>
          <cell r="I913">
            <v>84.05153846153847</v>
          </cell>
          <cell r="J913">
            <v>1092.67</v>
          </cell>
          <cell r="K913" t="str">
            <v>Norma NFN-0015</v>
          </cell>
          <cell r="L913" t="str">
            <v>NFN-0015</v>
          </cell>
          <cell r="M913" t="str">
            <v>NFN-0015</v>
          </cell>
          <cell r="N913" t="str">
            <v>Porto Tubarão</v>
          </cell>
          <cell r="O913"/>
          <cell r="P913" t="str">
            <v>39121732A</v>
          </cell>
          <cell r="Q913" t="str">
            <v>Material elétrico</v>
          </cell>
          <cell r="R913">
            <v>84.05153846153847</v>
          </cell>
          <cell r="S913" t="str">
            <v>0201042051</v>
          </cell>
        </row>
        <row r="914">
          <cell r="B914">
            <v>15420699</v>
          </cell>
          <cell r="C914" t="str">
            <v>MRO1</v>
          </cell>
          <cell r="D914" t="str">
            <v>BUSHING COMPONENTE;TIPO.;50502102 BROMMA</v>
          </cell>
          <cell r="E914" t="str">
            <v>PC</v>
          </cell>
          <cell r="F914" t="str">
            <v>BROMMA</v>
          </cell>
          <cell r="G914" t="str">
            <v>50502102</v>
          </cell>
          <cell r="H914">
            <v>8</v>
          </cell>
          <cell r="I914">
            <v>136.035</v>
          </cell>
          <cell r="J914">
            <v>1088.28</v>
          </cell>
          <cell r="K914" t="str">
            <v>Norma NFN-0015</v>
          </cell>
          <cell r="L914" t="str">
            <v>NFN-0015</v>
          </cell>
          <cell r="M914" t="str">
            <v>NFN-0015</v>
          </cell>
          <cell r="N914" t="str">
            <v>Porto Tubarão</v>
          </cell>
          <cell r="O914"/>
          <cell r="P914" t="str">
            <v>31162400</v>
          </cell>
          <cell r="Q914" t="str">
            <v>Fixadores diversos</v>
          </cell>
          <cell r="R914">
            <v>136.035</v>
          </cell>
          <cell r="S914" t="str">
            <v>0201082051</v>
          </cell>
        </row>
        <row r="915">
          <cell r="B915">
            <v>15232986</v>
          </cell>
          <cell r="C915" t="str">
            <v>MRO1</v>
          </cell>
          <cell r="D915" t="str">
            <v>KIT DIODO/TIRISTOR 58918725 ABB</v>
          </cell>
          <cell r="E915" t="str">
            <v>PC</v>
          </cell>
          <cell r="F915" t="str">
            <v>ABB; ASEA BROWN B</v>
          </cell>
          <cell r="G915" t="str">
            <v>58918725; 58918725</v>
          </cell>
          <cell r="H915">
            <v>1</v>
          </cell>
          <cell r="I915">
            <v>1078.18</v>
          </cell>
          <cell r="J915">
            <v>1078.18</v>
          </cell>
          <cell r="K915" t="str">
            <v>Norma NFN-0015</v>
          </cell>
          <cell r="L915" t="str">
            <v>NFN-0015</v>
          </cell>
          <cell r="M915" t="str">
            <v>NFN-0015</v>
          </cell>
          <cell r="N915" t="str">
            <v>Porto Tubarão</v>
          </cell>
          <cell r="O915"/>
          <cell r="P915" t="str">
            <v>32131000</v>
          </cell>
          <cell r="Q915" t="str">
            <v>Peças e insumos e acessórios de componentes eletrônicos</v>
          </cell>
          <cell r="R915">
            <v>1078.18</v>
          </cell>
          <cell r="S915" t="str">
            <v>1502009051</v>
          </cell>
        </row>
        <row r="916">
          <cell r="B916">
            <v>15292815</v>
          </cell>
          <cell r="C916" t="str">
            <v>MRO1</v>
          </cell>
          <cell r="D916" t="str">
            <v>BUCHA 6Y3914 CATERPILLAR</v>
          </cell>
          <cell r="E916" t="str">
            <v>PC</v>
          </cell>
          <cell r="F916" t="str">
            <v>CATERPILLAR</v>
          </cell>
          <cell r="G916" t="str">
            <v>6Y3914</v>
          </cell>
          <cell r="H916">
            <v>8</v>
          </cell>
          <cell r="I916">
            <v>133.66999999999999</v>
          </cell>
          <cell r="J916">
            <v>1069.3599999999999</v>
          </cell>
          <cell r="K916" t="str">
            <v>Norma NFN-0015</v>
          </cell>
          <cell r="L916" t="str">
            <v>NFN-0015</v>
          </cell>
          <cell r="M916" t="str">
            <v>NFN-0015</v>
          </cell>
          <cell r="N916" t="str">
            <v>Porto Tubarão</v>
          </cell>
          <cell r="O916"/>
          <cell r="P916" t="str">
            <v>31162400</v>
          </cell>
          <cell r="Q916" t="str">
            <v>Fixadores diversos</v>
          </cell>
          <cell r="R916">
            <v>133.66999999999999</v>
          </cell>
          <cell r="S916" t="str">
            <v>0201076021</v>
          </cell>
        </row>
        <row r="917">
          <cell r="B917">
            <v>15458897</v>
          </cell>
          <cell r="C917" t="str">
            <v>MRO1</v>
          </cell>
          <cell r="D917" t="str">
            <v>RODA COMPONENT;DN011021500 DESENHO SUPOT</v>
          </cell>
          <cell r="E917" t="str">
            <v>PC</v>
          </cell>
          <cell r="F917" t="str">
            <v/>
          </cell>
          <cell r="G917" t="str">
            <v/>
          </cell>
          <cell r="H917">
            <v>8</v>
          </cell>
          <cell r="I917">
            <v>131.88749999999999</v>
          </cell>
          <cell r="J917">
            <v>1055.0999999999999</v>
          </cell>
          <cell r="K917" t="str">
            <v>Norma NFN-0015</v>
          </cell>
          <cell r="L917" t="str">
            <v>NFN-0015</v>
          </cell>
          <cell r="M917" t="str">
            <v>NFN-0015</v>
          </cell>
          <cell r="N917" t="str">
            <v>Porto Tubarão</v>
          </cell>
          <cell r="O917"/>
          <cell r="P917" t="str">
            <v>25171900</v>
          </cell>
          <cell r="Q917" t="str">
            <v>Rodas e aros</v>
          </cell>
          <cell r="R917">
            <v>131.88749999999999</v>
          </cell>
          <cell r="S917" t="str">
            <v>0201122121</v>
          </cell>
        </row>
        <row r="918">
          <cell r="B918">
            <v>15507133</v>
          </cell>
          <cell r="C918" t="str">
            <v>MRO1</v>
          </cell>
          <cell r="D918" t="str">
            <v>ITEM SEM DESCRICAO; CADASTRADA NO SISTEM</v>
          </cell>
          <cell r="E918" t="str">
            <v>PC</v>
          </cell>
          <cell r="F918" t="str">
            <v>TELEMECANIQU</v>
          </cell>
          <cell r="G918" t="str">
            <v>VZ3BZ653</v>
          </cell>
          <cell r="H918">
            <v>1</v>
          </cell>
          <cell r="I918">
            <v>1050.94</v>
          </cell>
          <cell r="J918">
            <v>1050.94</v>
          </cell>
          <cell r="K918" t="str">
            <v>Norma NFN-0015</v>
          </cell>
          <cell r="L918" t="str">
            <v>NFN-0015</v>
          </cell>
          <cell r="M918" t="str">
            <v>NFN-0015</v>
          </cell>
          <cell r="N918" t="str">
            <v>Porto Tubarão</v>
          </cell>
          <cell r="O918"/>
          <cell r="P918" t="str">
            <v>39121732A</v>
          </cell>
          <cell r="Q918" t="str">
            <v>Material elétrico</v>
          </cell>
          <cell r="R918">
            <v>1050.94</v>
          </cell>
          <cell r="S918" t="str">
            <v>0201076111</v>
          </cell>
        </row>
        <row r="919">
          <cell r="B919">
            <v>15209776</v>
          </cell>
          <cell r="C919" t="str">
            <v>MRO1</v>
          </cell>
          <cell r="D919" t="str">
            <v>BOMBA CENTRIFUGA; CONSTRUCAO: HORIZONTAL</v>
          </cell>
          <cell r="E919" t="str">
            <v>PC</v>
          </cell>
          <cell r="F919" t="str">
            <v>KSB</v>
          </cell>
          <cell r="G919" t="str">
            <v>KSB MEGANORM 50-160 100M3/H</v>
          </cell>
          <cell r="H919">
            <v>1</v>
          </cell>
          <cell r="I919">
            <v>1044.43</v>
          </cell>
          <cell r="J919">
            <v>1044.43</v>
          </cell>
          <cell r="K919" t="str">
            <v>Norma NFN-0015</v>
          </cell>
          <cell r="L919" t="str">
            <v>NFN-0015</v>
          </cell>
          <cell r="M919" t="str">
            <v>NFN-0015</v>
          </cell>
          <cell r="N919" t="str">
            <v>Porto Tubarão</v>
          </cell>
          <cell r="O919"/>
          <cell r="P919" t="str">
            <v>40151500</v>
          </cell>
          <cell r="Q919" t="str">
            <v>Bombas</v>
          </cell>
          <cell r="R919">
            <v>1044.43</v>
          </cell>
          <cell r="S919" t="str">
            <v>0702012041</v>
          </cell>
        </row>
        <row r="920">
          <cell r="B920">
            <v>15410034</v>
          </cell>
          <cell r="C920" t="str">
            <v>MRO1</v>
          </cell>
          <cell r="D920" t="str">
            <v>REVESTIMENTO COMPONENT;53474102500 METSO</v>
          </cell>
          <cell r="E920" t="str">
            <v>PC</v>
          </cell>
          <cell r="F920" t="str">
            <v>METSO MINERA</v>
          </cell>
          <cell r="G920" t="str">
            <v>53474102500</v>
          </cell>
          <cell r="H920">
            <v>3</v>
          </cell>
          <cell r="I920">
            <v>346.36999999999995</v>
          </cell>
          <cell r="J920">
            <v>1039.1099999999999</v>
          </cell>
          <cell r="K920" t="str">
            <v>Norma NFN-0015</v>
          </cell>
          <cell r="L920" t="str">
            <v>NFN-0015</v>
          </cell>
          <cell r="M920" t="str">
            <v>NFN-0015</v>
          </cell>
          <cell r="N920" t="str">
            <v>Porto Tubarão</v>
          </cell>
          <cell r="O920"/>
          <cell r="P920" t="str">
            <v>20101719A</v>
          </cell>
          <cell r="Q920" t="str">
            <v>Peças de britador</v>
          </cell>
          <cell r="R920">
            <v>346.36999999999995</v>
          </cell>
          <cell r="S920" t="str">
            <v>0703057041</v>
          </cell>
        </row>
        <row r="921">
          <cell r="B921">
            <v>15403784</v>
          </cell>
          <cell r="C921" t="str">
            <v>MRO1</v>
          </cell>
          <cell r="D921" t="str">
            <v>MODULO ELET ENT/SAI DIG 5-125CC/10-240CA</v>
          </cell>
          <cell r="E921" t="str">
            <v>PC</v>
          </cell>
          <cell r="F921" t="str">
            <v>ALLEN BRADLE</v>
          </cell>
          <cell r="G921" t="str">
            <v>1756 OW16I</v>
          </cell>
          <cell r="H921">
            <v>4</v>
          </cell>
          <cell r="I921">
            <v>257.26499999999999</v>
          </cell>
          <cell r="J921">
            <v>1029.06</v>
          </cell>
          <cell r="K921" t="str">
            <v>Norma NFN-0015</v>
          </cell>
          <cell r="L921" t="str">
            <v>NFN-0015</v>
          </cell>
          <cell r="M921" t="str">
            <v>NFN-0015</v>
          </cell>
          <cell r="N921" t="str">
            <v>Porto Tubarão</v>
          </cell>
          <cell r="O921"/>
          <cell r="P921" t="str">
            <v>32131000</v>
          </cell>
          <cell r="Q921" t="str">
            <v>Peças e insumos e acessórios de componentes eletrônicos</v>
          </cell>
          <cell r="R921">
            <v>257.26499999999999</v>
          </cell>
          <cell r="S921" t="str">
            <v>1502005031</v>
          </cell>
        </row>
        <row r="922">
          <cell r="B922">
            <v>15498042</v>
          </cell>
          <cell r="C922" t="str">
            <v>MRO1</v>
          </cell>
          <cell r="D922" t="str">
            <v>GRAMPO COMPO;DN006350701-5 DESENHO SUPOT</v>
          </cell>
          <cell r="E922" t="str">
            <v>PC</v>
          </cell>
          <cell r="F922" t="str">
            <v/>
          </cell>
          <cell r="G922" t="str">
            <v/>
          </cell>
          <cell r="H922">
            <v>198</v>
          </cell>
          <cell r="I922">
            <v>5.15</v>
          </cell>
          <cell r="J922">
            <v>1019.7</v>
          </cell>
          <cell r="K922" t="str">
            <v>Norma NFN-0015</v>
          </cell>
          <cell r="L922" t="str">
            <v>NFN-0015</v>
          </cell>
          <cell r="M922" t="str">
            <v>NFN-0015</v>
          </cell>
          <cell r="N922" t="str">
            <v>Porto Tubarão</v>
          </cell>
          <cell r="O922"/>
          <cell r="P922" t="str">
            <v>31162400</v>
          </cell>
          <cell r="Q922" t="str">
            <v>Fixadores diversos</v>
          </cell>
          <cell r="R922">
            <v>5.15</v>
          </cell>
          <cell r="S922" t="str">
            <v>0701105041</v>
          </cell>
        </row>
        <row r="923">
          <cell r="B923">
            <v>15244961</v>
          </cell>
          <cell r="C923" t="str">
            <v>MRO1</v>
          </cell>
          <cell r="D923" t="str">
            <v>ESCOVA CARVAO ELETROGRAFITE 110MM</v>
          </cell>
          <cell r="E923" t="str">
            <v>PC</v>
          </cell>
          <cell r="F923" t="str">
            <v>CARBONO LORE; MOLINOX; SEECIL-RINGS</v>
          </cell>
          <cell r="G923" t="str">
            <v>EG 20X30X38MM; AC72; RE-12</v>
          </cell>
          <cell r="H923">
            <v>36</v>
          </cell>
          <cell r="I923">
            <v>28</v>
          </cell>
          <cell r="J923">
            <v>1008</v>
          </cell>
          <cell r="K923" t="str">
            <v>Norma NFN-0015</v>
          </cell>
          <cell r="L923" t="str">
            <v>NFN-0015</v>
          </cell>
          <cell r="M923" t="str">
            <v>NFN-0015</v>
          </cell>
          <cell r="N923" t="str">
            <v>Porto Tubarão</v>
          </cell>
          <cell r="O923"/>
          <cell r="P923" t="str">
            <v>26101700</v>
          </cell>
          <cell r="Q923" t="str">
            <v>Componentes e acessórios de motores</v>
          </cell>
          <cell r="R923">
            <v>28</v>
          </cell>
          <cell r="S923" t="str">
            <v>0201084021</v>
          </cell>
        </row>
        <row r="924">
          <cell r="B924">
            <v>15196902</v>
          </cell>
          <cell r="C924" t="str">
            <v>MRO1</v>
          </cell>
          <cell r="D924" t="str">
            <v>CUB;MIME50181029-0005 IT.01 DESENHO VALE</v>
          </cell>
          <cell r="E924" t="str">
            <v>PC</v>
          </cell>
          <cell r="F924" t="str">
            <v/>
          </cell>
          <cell r="G924" t="str">
            <v/>
          </cell>
          <cell r="H924">
            <v>1</v>
          </cell>
          <cell r="I924">
            <v>1003.29</v>
          </cell>
          <cell r="J924">
            <v>1003.29</v>
          </cell>
          <cell r="K924" t="str">
            <v>Norma NFN-0015</v>
          </cell>
          <cell r="L924" t="str">
            <v>NFN-0015</v>
          </cell>
          <cell r="M924" t="str">
            <v>NFN-0015</v>
          </cell>
          <cell r="N924" t="str">
            <v>Porto Tubarão</v>
          </cell>
          <cell r="O924"/>
          <cell r="P924" t="str">
            <v>25173800</v>
          </cell>
          <cell r="Q924" t="str">
            <v>Sistemas de transmissão</v>
          </cell>
          <cell r="R924">
            <v>1003.29</v>
          </cell>
          <cell r="S924" t="str">
            <v>0701072021</v>
          </cell>
        </row>
        <row r="925">
          <cell r="B925">
            <v>15255870</v>
          </cell>
          <cell r="C925" t="str">
            <v>MRO1</v>
          </cell>
          <cell r="D925" t="str">
            <v>RODA ;DESENHO-K6030-BCC-1264/27A33 SUPOT</v>
          </cell>
          <cell r="E925" t="str">
            <v>PC</v>
          </cell>
          <cell r="F925" t="str">
            <v>LINK-BELT</v>
          </cell>
          <cell r="G925" t="str">
            <v>K6030-BCC-1264</v>
          </cell>
          <cell r="H925">
            <v>2</v>
          </cell>
          <cell r="I925">
            <v>495</v>
          </cell>
          <cell r="J925">
            <v>990</v>
          </cell>
          <cell r="K925" t="str">
            <v>Norma NFN-0015</v>
          </cell>
          <cell r="L925" t="str">
            <v>NFN-0015</v>
          </cell>
          <cell r="M925" t="str">
            <v>NFN-0015</v>
          </cell>
          <cell r="N925" t="str">
            <v>Porto Tubarão</v>
          </cell>
          <cell r="O925"/>
          <cell r="P925" t="str">
            <v>31171800</v>
          </cell>
          <cell r="Q925" t="str">
            <v>Rodas industriais</v>
          </cell>
          <cell r="R925">
            <v>495</v>
          </cell>
          <cell r="S925" t="str">
            <v>0701096041</v>
          </cell>
        </row>
        <row r="926">
          <cell r="B926">
            <v>15515410</v>
          </cell>
          <cell r="C926" t="str">
            <v>MRO1</v>
          </cell>
          <cell r="D926" t="str">
            <v>LENTE COMPONENTE;APLICAC;FA249 OPTRONICS</v>
          </cell>
          <cell r="E926" t="str">
            <v>PC</v>
          </cell>
          <cell r="F926" t="str">
            <v>OPTRONICS</v>
          </cell>
          <cell r="G926" t="str">
            <v>FA249</v>
          </cell>
          <cell r="H926">
            <v>1</v>
          </cell>
          <cell r="I926">
            <v>988.2</v>
          </cell>
          <cell r="J926">
            <v>988.2</v>
          </cell>
          <cell r="K926" t="str">
            <v>Norma NFN-0015</v>
          </cell>
          <cell r="L926" t="str">
            <v>NFN-0015</v>
          </cell>
          <cell r="M926" t="str">
            <v>NFN-0015</v>
          </cell>
          <cell r="N926" t="str">
            <v>Porto Tubarão</v>
          </cell>
          <cell r="O926"/>
          <cell r="P926" t="str">
            <v>25111941A</v>
          </cell>
          <cell r="Q926" t="str">
            <v>Componentes e materiais de embarcações marítimas</v>
          </cell>
          <cell r="R926">
            <v>988.2</v>
          </cell>
          <cell r="S926" t="str">
            <v>0703049021</v>
          </cell>
        </row>
        <row r="927">
          <cell r="B927">
            <v>15457716</v>
          </cell>
          <cell r="C927" t="str">
            <v>MRO1</v>
          </cell>
          <cell r="D927" t="str">
            <v>DISJUNTOR 200A 18KA TRIP</v>
          </cell>
          <cell r="E927" t="str">
            <v>PC</v>
          </cell>
          <cell r="F927" t="str">
            <v>GE</v>
          </cell>
          <cell r="G927" t="str">
            <v>THFK 236200WL</v>
          </cell>
          <cell r="H927">
            <v>1</v>
          </cell>
          <cell r="I927">
            <v>971.16</v>
          </cell>
          <cell r="J927">
            <v>971.16</v>
          </cell>
          <cell r="K927" t="str">
            <v>Norma NFN-0015</v>
          </cell>
          <cell r="L927" t="str">
            <v>NFN-0015</v>
          </cell>
          <cell r="M927" t="str">
            <v>NFN-0015</v>
          </cell>
          <cell r="N927" t="str">
            <v>Porto Tubarão</v>
          </cell>
          <cell r="O927"/>
          <cell r="P927" t="str">
            <v>39121601</v>
          </cell>
          <cell r="Q927" t="str">
            <v>Disjuntores</v>
          </cell>
          <cell r="R927">
            <v>971.16</v>
          </cell>
          <cell r="S927" t="str">
            <v>0201056041</v>
          </cell>
        </row>
        <row r="928">
          <cell r="B928">
            <v>15352272</v>
          </cell>
          <cell r="C928" t="str">
            <v>MRO1</v>
          </cell>
          <cell r="D928" t="str">
            <v>DISJUNTOR 200A 10KA TRIP</v>
          </cell>
          <cell r="E928" t="str">
            <v>PC</v>
          </cell>
          <cell r="F928" t="str">
            <v>GE</v>
          </cell>
          <cell r="G928" t="str">
            <v>TQD34200</v>
          </cell>
          <cell r="H928">
            <v>10</v>
          </cell>
          <cell r="I928">
            <v>95.923000000000002</v>
          </cell>
          <cell r="J928">
            <v>959.23</v>
          </cell>
          <cell r="K928" t="str">
            <v>Norma NFN-0015</v>
          </cell>
          <cell r="L928" t="str">
            <v>NFN-0015</v>
          </cell>
          <cell r="M928" t="str">
            <v>NFN-0015</v>
          </cell>
          <cell r="N928" t="str">
            <v>Porto Tubarão</v>
          </cell>
          <cell r="O928"/>
          <cell r="P928" t="str">
            <v>39121601</v>
          </cell>
          <cell r="Q928" t="str">
            <v>Disjuntores</v>
          </cell>
          <cell r="R928">
            <v>95.923000000000002</v>
          </cell>
          <cell r="S928" t="str">
            <v>0202065091</v>
          </cell>
        </row>
        <row r="929">
          <cell r="B929">
            <v>15199937</v>
          </cell>
          <cell r="C929" t="str">
            <v>MRO1</v>
          </cell>
          <cell r="D929" t="str">
            <v>EIXO COMPONENTE. ;CC3505793 ISHIKAWAJIMA</v>
          </cell>
          <cell r="E929" t="str">
            <v>PC</v>
          </cell>
          <cell r="F929" t="str">
            <v>ISHIKAWAJIMA</v>
          </cell>
          <cell r="G929" t="str">
            <v>CC3505793</v>
          </cell>
          <cell r="H929">
            <v>1</v>
          </cell>
          <cell r="I929">
            <v>939.85</v>
          </cell>
          <cell r="J929">
            <v>939.85</v>
          </cell>
          <cell r="K929" t="str">
            <v>Norma NFN-0015</v>
          </cell>
          <cell r="L929" t="str">
            <v>NFN-0015</v>
          </cell>
          <cell r="M929" t="str">
            <v>NFN-0015</v>
          </cell>
          <cell r="N929" t="str">
            <v>Porto Tubarão</v>
          </cell>
          <cell r="O929"/>
          <cell r="P929" t="str">
            <v>26111508</v>
          </cell>
          <cell r="Q929" t="str">
            <v>Transmissores de força mecânica</v>
          </cell>
          <cell r="R929">
            <v>939.85</v>
          </cell>
          <cell r="S929" t="str">
            <v>0701134051</v>
          </cell>
        </row>
        <row r="930">
          <cell r="B930">
            <v>15278208</v>
          </cell>
          <cell r="C930" t="str">
            <v>MRO1</v>
          </cell>
          <cell r="D930" t="str">
            <v>RODA COMPONENT;DN043011701 DESENHO SUPOT</v>
          </cell>
          <cell r="E930" t="str">
            <v>PC</v>
          </cell>
          <cell r="F930" t="str">
            <v/>
          </cell>
          <cell r="G930" t="str">
            <v/>
          </cell>
          <cell r="H930">
            <v>40</v>
          </cell>
          <cell r="I930">
            <v>23</v>
          </cell>
          <cell r="J930">
            <v>920</v>
          </cell>
          <cell r="K930" t="str">
            <v>Norma NFN-0015</v>
          </cell>
          <cell r="L930" t="str">
            <v>NFN-0015</v>
          </cell>
          <cell r="M930" t="str">
            <v>NFN-0015</v>
          </cell>
          <cell r="N930" t="str">
            <v>Porto Tubarão</v>
          </cell>
          <cell r="O930"/>
          <cell r="P930" t="str">
            <v>25171900</v>
          </cell>
          <cell r="Q930" t="str">
            <v>Rodas e aros</v>
          </cell>
          <cell r="R930">
            <v>23</v>
          </cell>
          <cell r="S930" t="str">
            <v>0701088041</v>
          </cell>
        </row>
        <row r="931">
          <cell r="B931">
            <v>15197680</v>
          </cell>
          <cell r="C931" t="str">
            <v>MRO1</v>
          </cell>
          <cell r="D931" t="str">
            <v>MANIPULADOR COMANDO;POSICOES ;TA21R1 KAP</v>
          </cell>
          <cell r="E931" t="str">
            <v>PC</v>
          </cell>
          <cell r="F931" t="str">
            <v>KAP</v>
          </cell>
          <cell r="G931" t="str">
            <v>TA21R1</v>
          </cell>
          <cell r="H931">
            <v>1</v>
          </cell>
          <cell r="I931">
            <v>906.35</v>
          </cell>
          <cell r="J931">
            <v>906.35</v>
          </cell>
          <cell r="K931" t="str">
            <v>Norma NFN-0015</v>
          </cell>
          <cell r="L931" t="str">
            <v>NFN-0015</v>
          </cell>
          <cell r="M931" t="str">
            <v>NFN-0015</v>
          </cell>
          <cell r="N931" t="str">
            <v>Porto Tubarão</v>
          </cell>
          <cell r="O931"/>
          <cell r="P931" t="str">
            <v>39121732A</v>
          </cell>
          <cell r="Q931" t="str">
            <v>Material elétrico</v>
          </cell>
          <cell r="R931">
            <v>906.35</v>
          </cell>
          <cell r="S931" t="str">
            <v>0201050111</v>
          </cell>
        </row>
        <row r="932">
          <cell r="B932">
            <v>15506424</v>
          </cell>
          <cell r="C932" t="str">
            <v>MRO1</v>
          </cell>
          <cell r="D932" t="str">
            <v>REVESTIMENTO COMPONENT;53374069503 METSO</v>
          </cell>
          <cell r="E932" t="str">
            <v>PC</v>
          </cell>
          <cell r="F932" t="str">
            <v>METSO MINERA</v>
          </cell>
          <cell r="G932" t="str">
            <v>53374069503</v>
          </cell>
          <cell r="H932">
            <v>4</v>
          </cell>
          <cell r="I932">
            <v>225.1525</v>
          </cell>
          <cell r="J932">
            <v>900.61</v>
          </cell>
          <cell r="K932" t="str">
            <v>Norma NFN-0015</v>
          </cell>
          <cell r="L932" t="str">
            <v>NFN-0015</v>
          </cell>
          <cell r="M932" t="str">
            <v>NFN-0015</v>
          </cell>
          <cell r="N932" t="str">
            <v>Porto Tubarão</v>
          </cell>
          <cell r="O932"/>
          <cell r="P932" t="str">
            <v>20101602</v>
          </cell>
          <cell r="Q932" t="str">
            <v>Alimentadores</v>
          </cell>
          <cell r="R932">
            <v>225.1525</v>
          </cell>
          <cell r="S932" t="str">
            <v>0701111041</v>
          </cell>
        </row>
        <row r="933">
          <cell r="B933">
            <v>15455286</v>
          </cell>
          <cell r="C933" t="str">
            <v>MRO1</v>
          </cell>
          <cell r="D933" t="str">
            <v>MODULO ELETR 230VCA</v>
          </cell>
          <cell r="E933" t="str">
            <v>PC</v>
          </cell>
          <cell r="F933" t="str">
            <v>SISTEMA; SISTEMATH</v>
          </cell>
          <cell r="G933" t="str">
            <v>45C043A; 45C043A</v>
          </cell>
          <cell r="H933">
            <v>3</v>
          </cell>
          <cell r="I933">
            <v>300</v>
          </cell>
          <cell r="J933">
            <v>900</v>
          </cell>
          <cell r="K933" t="str">
            <v>Norma NFN-0015</v>
          </cell>
          <cell r="L933" t="str">
            <v>NFN-0015</v>
          </cell>
          <cell r="M933" t="str">
            <v>NFN-0015</v>
          </cell>
          <cell r="N933" t="str">
            <v>Porto Tubarão</v>
          </cell>
          <cell r="O933"/>
          <cell r="P933" t="str">
            <v>32131000</v>
          </cell>
          <cell r="Q933" t="str">
            <v>Peças e insumos e acessórios de componentes eletrônicos</v>
          </cell>
          <cell r="R933">
            <v>300</v>
          </cell>
          <cell r="S933" t="str">
            <v>1508007041</v>
          </cell>
        </row>
        <row r="934">
          <cell r="B934">
            <v>15227670</v>
          </cell>
          <cell r="C934" t="str">
            <v>MRO1</v>
          </cell>
          <cell r="D934" t="str">
            <v>FREIO COMPONENTE; TI;53-264693-502 METSO</v>
          </cell>
          <cell r="E934" t="str">
            <v>PC</v>
          </cell>
          <cell r="F934" t="str">
            <v>METSO MINERA</v>
          </cell>
          <cell r="G934" t="str">
            <v>53-264693-502</v>
          </cell>
          <cell r="H934">
            <v>1</v>
          </cell>
          <cell r="I934">
            <v>891.95</v>
          </cell>
          <cell r="J934">
            <v>891.95</v>
          </cell>
          <cell r="K934" t="str">
            <v>Norma NFN-0015</v>
          </cell>
          <cell r="L934" t="str">
            <v>NFN-0015</v>
          </cell>
          <cell r="M934" t="str">
            <v>NFN-0015</v>
          </cell>
          <cell r="N934" t="str">
            <v>Porto Tubarão</v>
          </cell>
          <cell r="O934"/>
          <cell r="P934" t="str">
            <v>26112100</v>
          </cell>
          <cell r="Q934" t="str">
            <v>Sistemas de freios industriais</v>
          </cell>
          <cell r="R934">
            <v>891.95</v>
          </cell>
          <cell r="S934" t="str">
            <v>0701036041</v>
          </cell>
        </row>
        <row r="935">
          <cell r="B935">
            <v>15392748</v>
          </cell>
          <cell r="C935" t="str">
            <v>MRO1</v>
          </cell>
          <cell r="D935" t="str">
            <v>ANEL COMPONENTE;APLICACAO C;50.01387 EMH</v>
          </cell>
          <cell r="E935" t="str">
            <v>PC</v>
          </cell>
          <cell r="F935" t="str">
            <v>EMH</v>
          </cell>
          <cell r="G935" t="str">
            <v>50.01387</v>
          </cell>
          <cell r="H935">
            <v>1</v>
          </cell>
          <cell r="I935">
            <v>889.05</v>
          </cell>
          <cell r="J935">
            <v>889.05</v>
          </cell>
          <cell r="K935" t="str">
            <v>Norma NFN-0015</v>
          </cell>
          <cell r="L935" t="str">
            <v>NFN-0015</v>
          </cell>
          <cell r="M935" t="str">
            <v>NFN-0015</v>
          </cell>
          <cell r="N935" t="str">
            <v>Porto Tubarão</v>
          </cell>
          <cell r="O935"/>
          <cell r="P935" t="str">
            <v>31132105</v>
          </cell>
          <cell r="Q935" t="str">
            <v>Usinado de metal forjado em calor</v>
          </cell>
          <cell r="R935">
            <v>889.05</v>
          </cell>
          <cell r="S935" t="str">
            <v>0201084131</v>
          </cell>
        </row>
        <row r="936">
          <cell r="B936">
            <v>15439494</v>
          </cell>
          <cell r="C936" t="str">
            <v>MRO1</v>
          </cell>
          <cell r="D936" t="str">
            <v>CAIXA ROLAM FOFO NOD 65MM</v>
          </cell>
          <cell r="E936" t="str">
            <v>PC</v>
          </cell>
          <cell r="F936" t="str">
            <v>FCM; FCM</v>
          </cell>
          <cell r="G936" t="str">
            <v>NSBPA-30-K15-TRRLC; DPB-30-K15-GSLC</v>
          </cell>
          <cell r="H936">
            <v>2</v>
          </cell>
          <cell r="I936">
            <v>439.14</v>
          </cell>
          <cell r="J936">
            <v>878.28</v>
          </cell>
          <cell r="K936" t="str">
            <v>Norma NFN-0015</v>
          </cell>
          <cell r="L936" t="str">
            <v>NFN-0015</v>
          </cell>
          <cell r="M936" t="str">
            <v>NFN-0015</v>
          </cell>
          <cell r="N936" t="str">
            <v>Porto Tubarão</v>
          </cell>
          <cell r="O936"/>
          <cell r="P936" t="str">
            <v>31171600</v>
          </cell>
          <cell r="Q936" t="str">
            <v>Mancal</v>
          </cell>
          <cell r="R936">
            <v>439.14</v>
          </cell>
          <cell r="S936" t="str">
            <v>0201061051</v>
          </cell>
        </row>
        <row r="937">
          <cell r="B937">
            <v>15271090</v>
          </cell>
          <cell r="C937" t="str">
            <v>MRO1</v>
          </cell>
          <cell r="D937" t="str">
            <v>MODULO ELETR</v>
          </cell>
          <cell r="E937" t="str">
            <v>PC</v>
          </cell>
          <cell r="F937" t="str">
            <v>TELEMECANIQU</v>
          </cell>
          <cell r="G937" t="str">
            <v>VW3A66301</v>
          </cell>
          <cell r="H937">
            <v>1</v>
          </cell>
          <cell r="I937">
            <v>870.43</v>
          </cell>
          <cell r="J937">
            <v>870.43</v>
          </cell>
          <cell r="K937" t="str">
            <v>Norma NFN-0015</v>
          </cell>
          <cell r="L937" t="str">
            <v>NFN-0015</v>
          </cell>
          <cell r="M937" t="str">
            <v>NFN-0015</v>
          </cell>
          <cell r="N937" t="str">
            <v>Porto Tubarão</v>
          </cell>
          <cell r="O937"/>
          <cell r="P937" t="str">
            <v>32131000</v>
          </cell>
          <cell r="Q937" t="str">
            <v>Peças e insumos e acessórios de componentes eletrônicos</v>
          </cell>
          <cell r="R937">
            <v>870.43</v>
          </cell>
          <cell r="S937" t="str">
            <v>1508007041</v>
          </cell>
        </row>
        <row r="938">
          <cell r="B938">
            <v>15365548</v>
          </cell>
          <cell r="C938" t="str">
            <v>MRO1</v>
          </cell>
          <cell r="D938" t="str">
            <v>PENEIRA;APLICACAO PENEIRADOR GILSON;F;CA</v>
          </cell>
          <cell r="E938" t="str">
            <v>PC</v>
          </cell>
          <cell r="F938" t="str">
            <v/>
          </cell>
          <cell r="G938" t="str">
            <v/>
          </cell>
          <cell r="H938">
            <v>4</v>
          </cell>
          <cell r="I938">
            <v>213.25749999999999</v>
          </cell>
          <cell r="J938">
            <v>853.03</v>
          </cell>
          <cell r="K938" t="str">
            <v>Norma NFN-0015</v>
          </cell>
          <cell r="L938" t="str">
            <v>NFN-0015</v>
          </cell>
          <cell r="M938" t="str">
            <v>NFN-0015</v>
          </cell>
          <cell r="N938" t="str">
            <v>Porto Tubarão</v>
          </cell>
          <cell r="O938"/>
          <cell r="P938" t="str">
            <v>20101601</v>
          </cell>
          <cell r="Q938" t="str">
            <v>Peneiras</v>
          </cell>
          <cell r="R938">
            <v>213.25749999999999</v>
          </cell>
          <cell r="S938" t="str">
            <v>0701104041</v>
          </cell>
        </row>
        <row r="939">
          <cell r="B939">
            <v>15396048</v>
          </cell>
          <cell r="C939" t="str">
            <v>MRO1</v>
          </cell>
          <cell r="D939" t="str">
            <v>PARAFUSO 12MM 150MM METR</v>
          </cell>
          <cell r="E939" t="str">
            <v>PC</v>
          </cell>
          <cell r="F939" t="str">
            <v/>
          </cell>
          <cell r="G939" t="str">
            <v/>
          </cell>
          <cell r="H939">
            <v>492</v>
          </cell>
          <cell r="I939">
            <v>1.7115853658536586</v>
          </cell>
          <cell r="J939">
            <v>842.1</v>
          </cell>
          <cell r="K939" t="str">
            <v>Norma NFN-0015</v>
          </cell>
          <cell r="L939" t="str">
            <v>NFN-0015</v>
          </cell>
          <cell r="M939" t="str">
            <v>NFN-0015</v>
          </cell>
          <cell r="N939" t="str">
            <v>Porto Tubarão</v>
          </cell>
          <cell r="O939"/>
          <cell r="P939" t="str">
            <v>31161627</v>
          </cell>
          <cell r="Q939" t="str">
            <v>Conjunto de parafusos</v>
          </cell>
          <cell r="R939">
            <v>1.7115853658536586</v>
          </cell>
          <cell r="S939" t="str">
            <v>0102058011</v>
          </cell>
        </row>
        <row r="940">
          <cell r="B940">
            <v>15384946</v>
          </cell>
          <cell r="C940" t="str">
            <v>MRO1</v>
          </cell>
          <cell r="D940" t="str">
            <v>EIXO COMPONENTE; AP;DESENHO-220504 SUPOT</v>
          </cell>
          <cell r="E940" t="str">
            <v>PC</v>
          </cell>
          <cell r="F940" t="str">
            <v/>
          </cell>
          <cell r="G940" t="str">
            <v/>
          </cell>
          <cell r="H940">
            <v>86</v>
          </cell>
          <cell r="I940">
            <v>9.5569767441860467</v>
          </cell>
          <cell r="J940">
            <v>821.9</v>
          </cell>
          <cell r="K940" t="str">
            <v>Norma NFN-0015</v>
          </cell>
          <cell r="L940" t="str">
            <v>NFN-0015</v>
          </cell>
          <cell r="M940" t="str">
            <v>NFN-0015</v>
          </cell>
          <cell r="N940" t="str">
            <v>Porto Tubarão</v>
          </cell>
          <cell r="O940"/>
          <cell r="P940" t="str">
            <v>26111508</v>
          </cell>
          <cell r="Q940" t="str">
            <v>Transmissores de força mecânica</v>
          </cell>
          <cell r="R940">
            <v>9.5569767441860467</v>
          </cell>
          <cell r="S940" t="str">
            <v>0201095011</v>
          </cell>
        </row>
        <row r="941">
          <cell r="B941">
            <v>15258788</v>
          </cell>
          <cell r="C941" t="str">
            <v>MRO1</v>
          </cell>
          <cell r="D941" t="str">
            <v>MODULO TIRISTOR SCR;SKKT 132/16 SEMIKRON</v>
          </cell>
          <cell r="E941" t="str">
            <v>PC</v>
          </cell>
          <cell r="F941" t="str">
            <v>SEMIKRON</v>
          </cell>
          <cell r="G941" t="str">
            <v>SKKT 132/16</v>
          </cell>
          <cell r="H941">
            <v>2</v>
          </cell>
          <cell r="I941">
            <v>410</v>
          </cell>
          <cell r="J941">
            <v>820</v>
          </cell>
          <cell r="K941" t="str">
            <v>Norma NFN-0015</v>
          </cell>
          <cell r="L941" t="str">
            <v>NFN-0015</v>
          </cell>
          <cell r="M941" t="str">
            <v>NFN-0015</v>
          </cell>
          <cell r="N941" t="str">
            <v>Porto Tubarão</v>
          </cell>
          <cell r="O941"/>
          <cell r="P941" t="str">
            <v>32131000</v>
          </cell>
          <cell r="Q941" t="str">
            <v>Peças e insumos e acessórios de componentes eletrônicos</v>
          </cell>
          <cell r="R941">
            <v>410</v>
          </cell>
          <cell r="S941" t="str">
            <v>1502005011</v>
          </cell>
        </row>
        <row r="942">
          <cell r="B942">
            <v>15201927</v>
          </cell>
          <cell r="C942" t="str">
            <v>MRO1</v>
          </cell>
          <cell r="D942" t="str">
            <v>CARTAO COMPONENTE;TIPO. ELETRONICO.</v>
          </cell>
          <cell r="E942" t="str">
            <v>PC</v>
          </cell>
          <cell r="F942" t="str">
            <v>ABB</v>
          </cell>
          <cell r="G942" t="str">
            <v>ICS108</v>
          </cell>
          <cell r="H942">
            <v>1</v>
          </cell>
          <cell r="I942">
            <v>818.51</v>
          </cell>
          <cell r="J942">
            <v>818.51</v>
          </cell>
          <cell r="K942" t="str">
            <v>Norma NFN-0015</v>
          </cell>
          <cell r="L942" t="str">
            <v>NFN-0015</v>
          </cell>
          <cell r="M942" t="str">
            <v>NFN-0015</v>
          </cell>
          <cell r="N942" t="str">
            <v>Porto Tubarão</v>
          </cell>
          <cell r="O942"/>
          <cell r="P942" t="str">
            <v>32131000</v>
          </cell>
          <cell r="Q942" t="str">
            <v>Peças e insumos e acessórios de componentes eletrônicos</v>
          </cell>
          <cell r="R942">
            <v>818.51</v>
          </cell>
          <cell r="S942" t="str">
            <v>1501004031</v>
          </cell>
        </row>
        <row r="943">
          <cell r="B943">
            <v>15199813</v>
          </cell>
          <cell r="C943" t="str">
            <v>MRO1</v>
          </cell>
          <cell r="D943" t="str">
            <v>EIXO COMPONENTE;DN000118201 ISHIKAWAJIMA</v>
          </cell>
          <cell r="E943" t="str">
            <v>PC</v>
          </cell>
          <cell r="F943" t="str">
            <v>ISHIKAWAJIMA</v>
          </cell>
          <cell r="G943" t="str">
            <v>DN000118201</v>
          </cell>
          <cell r="H943">
            <v>1</v>
          </cell>
          <cell r="I943">
            <v>812.99</v>
          </cell>
          <cell r="J943">
            <v>812.99</v>
          </cell>
          <cell r="K943" t="str">
            <v>Norma NFN-0015</v>
          </cell>
          <cell r="L943" t="str">
            <v>NFN-0015</v>
          </cell>
          <cell r="M943" t="str">
            <v>NFN-0015</v>
          </cell>
          <cell r="N943" t="str">
            <v>Porto Tubarão</v>
          </cell>
          <cell r="O943"/>
          <cell r="P943" t="str">
            <v>26111508</v>
          </cell>
          <cell r="Q943" t="str">
            <v>Transmissores de força mecânica</v>
          </cell>
          <cell r="R943">
            <v>812.99</v>
          </cell>
          <cell r="S943" t="str">
            <v>1211008011</v>
          </cell>
        </row>
        <row r="944">
          <cell r="B944">
            <v>15438432</v>
          </cell>
          <cell r="C944" t="str">
            <v>MRO1</v>
          </cell>
          <cell r="D944" t="str">
            <v>PARAF 8T4910 CATERPILLAR</v>
          </cell>
          <cell r="E944" t="str">
            <v>PC</v>
          </cell>
          <cell r="F944" t="str">
            <v>CATERPILLAR</v>
          </cell>
          <cell r="G944" t="str">
            <v>8T4910</v>
          </cell>
          <cell r="H944">
            <v>92</v>
          </cell>
          <cell r="I944">
            <v>8.8095652173913042</v>
          </cell>
          <cell r="J944">
            <v>810.48</v>
          </cell>
          <cell r="K944" t="str">
            <v>Norma NFN-0015</v>
          </cell>
          <cell r="L944" t="str">
            <v>NFN-0015</v>
          </cell>
          <cell r="M944" t="str">
            <v>NFN-0015</v>
          </cell>
          <cell r="N944" t="str">
            <v>Porto Tubarão</v>
          </cell>
          <cell r="O944"/>
          <cell r="P944" t="str">
            <v>31161627</v>
          </cell>
          <cell r="Q944" t="str">
            <v>Conjunto de parafusos</v>
          </cell>
          <cell r="R944">
            <v>8.8095652173913042</v>
          </cell>
          <cell r="S944" t="str">
            <v>0202071131</v>
          </cell>
        </row>
        <row r="945">
          <cell r="B945">
            <v>15279987</v>
          </cell>
          <cell r="C945" t="str">
            <v>MRO1</v>
          </cell>
          <cell r="D945" t="str">
            <v>DISJUNTOR 320A</v>
          </cell>
          <cell r="E945" t="str">
            <v>PC</v>
          </cell>
          <cell r="F945" t="str">
            <v>MERLIN GERIN</v>
          </cell>
          <cell r="G945" t="str">
            <v>NS400H - MA320</v>
          </cell>
          <cell r="H945">
            <v>1</v>
          </cell>
          <cell r="I945">
            <v>791.74</v>
          </cell>
          <cell r="J945">
            <v>791.74</v>
          </cell>
          <cell r="K945" t="str">
            <v>Norma NFN-0015</v>
          </cell>
          <cell r="L945" t="str">
            <v>NFN-0015</v>
          </cell>
          <cell r="M945" t="str">
            <v>NFN-0015</v>
          </cell>
          <cell r="N945" t="str">
            <v>Porto Tubarão</v>
          </cell>
          <cell r="O945"/>
          <cell r="P945" t="str">
            <v>39121601</v>
          </cell>
          <cell r="Q945" t="str">
            <v>Disjuntores</v>
          </cell>
          <cell r="R945">
            <v>791.74</v>
          </cell>
          <cell r="S945" t="str">
            <v>0201101031</v>
          </cell>
        </row>
        <row r="946">
          <cell r="B946">
            <v>15520565</v>
          </cell>
          <cell r="C946" t="str">
            <v>MRO1</v>
          </cell>
          <cell r="D946" t="str">
            <v>EIXO COMPONENTE; SUBAPLICACAO: REDUTOR T</v>
          </cell>
          <cell r="E946" t="str">
            <v>PC</v>
          </cell>
          <cell r="F946" t="str">
            <v/>
          </cell>
          <cell r="G946" t="str">
            <v/>
          </cell>
          <cell r="H946">
            <v>2</v>
          </cell>
          <cell r="I946">
            <v>395.29</v>
          </cell>
          <cell r="J946">
            <v>790.58</v>
          </cell>
          <cell r="K946" t="str">
            <v>Norma NFN-0015</v>
          </cell>
          <cell r="L946" t="str">
            <v>NFN-0015</v>
          </cell>
          <cell r="M946" t="str">
            <v>NFN-0015</v>
          </cell>
          <cell r="N946" t="str">
            <v>Porto Tubarão</v>
          </cell>
          <cell r="O946"/>
          <cell r="P946" t="str">
            <v>25175102B</v>
          </cell>
          <cell r="Q946" t="str">
            <v>Peças e acessórios de veículo pesado</v>
          </cell>
          <cell r="R946">
            <v>395.29</v>
          </cell>
          <cell r="S946" t="str">
            <v>0201099011</v>
          </cell>
        </row>
        <row r="947">
          <cell r="B947">
            <v>15362127</v>
          </cell>
          <cell r="C947" t="str">
            <v>MRO1</v>
          </cell>
          <cell r="D947" t="str">
            <v>FUSIVEL NH</v>
          </cell>
          <cell r="E947" t="str">
            <v>PC</v>
          </cell>
          <cell r="F947" t="str">
            <v>FERRAZ; FERRAZ PRONO</v>
          </cell>
          <cell r="G947" t="str">
            <v>6,6URD30TTF0315; Z300057</v>
          </cell>
          <cell r="H947">
            <v>9</v>
          </cell>
          <cell r="I947">
            <v>87.706666666666663</v>
          </cell>
          <cell r="J947">
            <v>789.36</v>
          </cell>
          <cell r="K947" t="str">
            <v>Norma NFN-0015</v>
          </cell>
          <cell r="L947" t="str">
            <v>NFN-0015</v>
          </cell>
          <cell r="M947" t="str">
            <v>NFN-0015</v>
          </cell>
          <cell r="N947" t="str">
            <v>Porto Tubarão</v>
          </cell>
          <cell r="O947"/>
          <cell r="P947" t="str">
            <v>39121732A</v>
          </cell>
          <cell r="Q947" t="str">
            <v>Material elétrico</v>
          </cell>
          <cell r="R947">
            <v>87.706666666666663</v>
          </cell>
          <cell r="S947" t="str">
            <v>0201072011</v>
          </cell>
        </row>
        <row r="948">
          <cell r="B948">
            <v>15221784</v>
          </cell>
          <cell r="C948" t="str">
            <v>MRO1</v>
          </cell>
          <cell r="D948" t="str">
            <v>TAMPA COMPONENTE;DESENHO-CA-211255 SUPOT</v>
          </cell>
          <cell r="E948" t="str">
            <v>PC</v>
          </cell>
          <cell r="F948" t="str">
            <v/>
          </cell>
          <cell r="G948" t="str">
            <v/>
          </cell>
          <cell r="H948">
            <v>1</v>
          </cell>
          <cell r="I948">
            <v>789.01</v>
          </cell>
          <cell r="J948">
            <v>789.01</v>
          </cell>
          <cell r="K948" t="str">
            <v>Norma NFN-0015</v>
          </cell>
          <cell r="L948" t="str">
            <v>NFN-0015</v>
          </cell>
          <cell r="M948" t="str">
            <v>NFN-0015</v>
          </cell>
          <cell r="N948" t="str">
            <v>Porto Tubarão</v>
          </cell>
          <cell r="O948"/>
          <cell r="P948" t="str">
            <v>31171600</v>
          </cell>
          <cell r="Q948" t="str">
            <v>Mancal</v>
          </cell>
          <cell r="R948">
            <v>789.01</v>
          </cell>
          <cell r="S948" t="str">
            <v>0701054031</v>
          </cell>
        </row>
        <row r="949">
          <cell r="B949">
            <v>15240702</v>
          </cell>
          <cell r="C949" t="str">
            <v>MRO1</v>
          </cell>
          <cell r="D949" t="str">
            <v>PLACA 439247 RUBBERBRAS</v>
          </cell>
          <cell r="E949" t="str">
            <v>PC</v>
          </cell>
          <cell r="F949" t="str">
            <v>RUBBERBRAS</v>
          </cell>
          <cell r="G949" t="str">
            <v>439247</v>
          </cell>
          <cell r="H949">
            <v>6</v>
          </cell>
          <cell r="I949">
            <v>131.12166666666667</v>
          </cell>
          <cell r="J949">
            <v>786.73</v>
          </cell>
          <cell r="K949" t="str">
            <v>Norma NFN-0015</v>
          </cell>
          <cell r="L949" t="str">
            <v>NFN-0015</v>
          </cell>
          <cell r="M949" t="str">
            <v>NFN-0015</v>
          </cell>
          <cell r="N949" t="str">
            <v>Porto Tubarão</v>
          </cell>
          <cell r="O949"/>
          <cell r="P949" t="str">
            <v>30102200</v>
          </cell>
          <cell r="Q949" t="str">
            <v>Chapas</v>
          </cell>
          <cell r="R949">
            <v>131.12166666666667</v>
          </cell>
          <cell r="S949" t="str">
            <v>0702149041</v>
          </cell>
        </row>
        <row r="950">
          <cell r="B950">
            <v>15321629</v>
          </cell>
          <cell r="C950" t="str">
            <v>MRO1</v>
          </cell>
          <cell r="D950" t="str">
            <v>VALVULA SEG 1.1/4POL</v>
          </cell>
          <cell r="E950" t="str">
            <v>PC</v>
          </cell>
          <cell r="F950" t="str">
            <v>RENK ZANINI; RENK ZANINI</v>
          </cell>
          <cell r="G950" t="str">
            <v>3000571/4; 3000571/4 1.1/4POL</v>
          </cell>
          <cell r="H950">
            <v>1</v>
          </cell>
          <cell r="I950">
            <v>786</v>
          </cell>
          <cell r="J950">
            <v>786</v>
          </cell>
          <cell r="K950" t="str">
            <v>Norma NFN-0015</v>
          </cell>
          <cell r="L950" t="str">
            <v>NFN-0015</v>
          </cell>
          <cell r="M950" t="str">
            <v>NFN-0015</v>
          </cell>
          <cell r="N950" t="str">
            <v>Porto Tubarão</v>
          </cell>
          <cell r="O950"/>
          <cell r="P950" t="str">
            <v>40141660A</v>
          </cell>
          <cell r="Q950" t="str">
            <v>Válvulas</v>
          </cell>
          <cell r="R950">
            <v>786</v>
          </cell>
          <cell r="S950" t="str">
            <v>0202073141</v>
          </cell>
        </row>
        <row r="951">
          <cell r="B951">
            <v>15413486</v>
          </cell>
          <cell r="C951" t="str">
            <v>MRO1</v>
          </cell>
          <cell r="D951" t="str">
            <v>CONE ROLAMENTO ROLOS CONICOS 14,625POL</v>
          </cell>
          <cell r="E951" t="str">
            <v>PC</v>
          </cell>
          <cell r="F951" t="str">
            <v>TIMKEN</v>
          </cell>
          <cell r="G951" t="str">
            <v>EE 231462</v>
          </cell>
          <cell r="H951">
            <v>3</v>
          </cell>
          <cell r="I951">
            <v>261.19666666666666</v>
          </cell>
          <cell r="J951">
            <v>783.58999999999992</v>
          </cell>
          <cell r="K951" t="str">
            <v>Norma NFN-0015</v>
          </cell>
          <cell r="L951" t="str">
            <v>NFN-0015</v>
          </cell>
          <cell r="M951" t="str">
            <v>NFN-0015</v>
          </cell>
          <cell r="N951" t="str">
            <v>Porto Tubarão</v>
          </cell>
          <cell r="O951"/>
          <cell r="P951" t="str">
            <v>31171500</v>
          </cell>
          <cell r="Q951" t="str">
            <v>Rolamentos</v>
          </cell>
          <cell r="R951">
            <v>261.19666666666666</v>
          </cell>
          <cell r="S951" t="str">
            <v>0102054041</v>
          </cell>
        </row>
        <row r="952">
          <cell r="B952">
            <v>15385487</v>
          </cell>
          <cell r="C952" t="str">
            <v>MRO1</v>
          </cell>
          <cell r="D952" t="str">
            <v>CARTAO ;IC693MDL340D GE-FANUC AUTOMATION</v>
          </cell>
          <cell r="E952" t="str">
            <v>PC</v>
          </cell>
          <cell r="F952" t="str">
            <v>GE-FANUC AUT</v>
          </cell>
          <cell r="G952" t="str">
            <v>IC693MDL340D</v>
          </cell>
          <cell r="H952">
            <v>1</v>
          </cell>
          <cell r="I952">
            <v>777.97</v>
          </cell>
          <cell r="J952">
            <v>777.97</v>
          </cell>
          <cell r="K952" t="str">
            <v>Norma NFN-0015</v>
          </cell>
          <cell r="L952" t="str">
            <v>NFN-0015</v>
          </cell>
          <cell r="M952" t="str">
            <v>NFN-0015</v>
          </cell>
          <cell r="N952" t="str">
            <v>Porto Tubarão</v>
          </cell>
          <cell r="O952"/>
          <cell r="P952" t="str">
            <v>32131000</v>
          </cell>
          <cell r="Q952" t="str">
            <v>Peças e insumos e acessórios de componentes eletrônicos</v>
          </cell>
          <cell r="R952">
            <v>777.97</v>
          </cell>
          <cell r="S952" t="str">
            <v>1501001011</v>
          </cell>
        </row>
        <row r="953">
          <cell r="B953">
            <v>15223641</v>
          </cell>
          <cell r="C953" t="str">
            <v>MRO1</v>
          </cell>
          <cell r="D953" t="str">
            <v>CONTATO JG P/CONTATO;3TY7 520-0A SIEMENS</v>
          </cell>
          <cell r="E953" t="str">
            <v>JG</v>
          </cell>
          <cell r="F953" t="str">
            <v>SIEMENS</v>
          </cell>
          <cell r="G953" t="str">
            <v>3TY7 520-0A</v>
          </cell>
          <cell r="H953">
            <v>4</v>
          </cell>
          <cell r="I953">
            <v>193.0325</v>
          </cell>
          <cell r="J953">
            <v>772.13</v>
          </cell>
          <cell r="K953" t="str">
            <v>Norma NFN-0015</v>
          </cell>
          <cell r="L953" t="str">
            <v>NFN-0015</v>
          </cell>
          <cell r="M953" t="str">
            <v>NFN-0015</v>
          </cell>
          <cell r="N953" t="str">
            <v>Porto Tubarão</v>
          </cell>
          <cell r="O953"/>
          <cell r="P953" t="str">
            <v>39121732A</v>
          </cell>
          <cell r="Q953" t="str">
            <v>Material elétrico</v>
          </cell>
          <cell r="R953">
            <v>193.0325</v>
          </cell>
          <cell r="S953" t="str">
            <v>1502008041</v>
          </cell>
        </row>
        <row r="954">
          <cell r="B954">
            <v>15478054</v>
          </cell>
          <cell r="C954" t="str">
            <v>MRO1</v>
          </cell>
          <cell r="D954" t="str">
            <v>CORREIA V LISA 3/4POL 1.1/4POL D</v>
          </cell>
          <cell r="E954" t="str">
            <v>PC</v>
          </cell>
          <cell r="F954" t="str">
            <v>GATES; GOODYEAR</v>
          </cell>
          <cell r="G954" t="str">
            <v>D128; D-128</v>
          </cell>
          <cell r="H954">
            <v>13</v>
          </cell>
          <cell r="I954">
            <v>57.440000000000005</v>
          </cell>
          <cell r="J954">
            <v>746.72</v>
          </cell>
          <cell r="K954" t="str">
            <v>Norma NFN-0015</v>
          </cell>
          <cell r="L954" t="str">
            <v>NFN-0015</v>
          </cell>
          <cell r="M954" t="str">
            <v>NFN-0015</v>
          </cell>
          <cell r="N954" t="str">
            <v>Porto Tubarão</v>
          </cell>
          <cell r="O954"/>
          <cell r="P954" t="str">
            <v>26111508</v>
          </cell>
          <cell r="Q954" t="str">
            <v>Transmissores de força mecânica</v>
          </cell>
          <cell r="R954">
            <v>57.440000000000005</v>
          </cell>
          <cell r="S954" t="str">
            <v>0102055041</v>
          </cell>
        </row>
        <row r="955">
          <cell r="B955">
            <v>15227180</v>
          </cell>
          <cell r="C955" t="str">
            <v>MRO1</v>
          </cell>
          <cell r="D955" t="str">
            <v>COROA DESENHO-DN011020700 COROA SUPOT</v>
          </cell>
          <cell r="E955" t="str">
            <v>PC</v>
          </cell>
          <cell r="F955" t="str">
            <v/>
          </cell>
          <cell r="G955" t="str">
            <v/>
          </cell>
          <cell r="H955">
            <v>2</v>
          </cell>
          <cell r="I955">
            <v>371.79</v>
          </cell>
          <cell r="J955">
            <v>743.58</v>
          </cell>
          <cell r="K955" t="str">
            <v>Norma NFN-0015</v>
          </cell>
          <cell r="L955" t="str">
            <v>NFN-0015</v>
          </cell>
          <cell r="M955" t="str">
            <v>NFN-0015</v>
          </cell>
          <cell r="N955" t="str">
            <v>Porto Tubarão</v>
          </cell>
          <cell r="O955"/>
          <cell r="P955" t="str">
            <v>26111524</v>
          </cell>
          <cell r="Q955" t="str">
            <v>Unidades de engrenagem</v>
          </cell>
          <cell r="R955">
            <v>371.79</v>
          </cell>
          <cell r="S955" t="str">
            <v>0201094041</v>
          </cell>
        </row>
        <row r="956">
          <cell r="B956">
            <v>15319198</v>
          </cell>
          <cell r="C956" t="str">
            <v>MRO1</v>
          </cell>
          <cell r="D956" t="str">
            <v>VOLTIMETRO P/PAINEL COMANDO; LEITURA: DI</v>
          </cell>
          <cell r="E956" t="str">
            <v>PC</v>
          </cell>
          <cell r="F956" t="str">
            <v>SIEMENS</v>
          </cell>
          <cell r="G956" t="str">
            <v>M90171600</v>
          </cell>
          <cell r="H956">
            <v>6</v>
          </cell>
          <cell r="I956">
            <v>123.42</v>
          </cell>
          <cell r="J956">
            <v>740.52</v>
          </cell>
          <cell r="K956" t="str">
            <v>Norma NFN-0015</v>
          </cell>
          <cell r="L956" t="str">
            <v>NFN-0015</v>
          </cell>
          <cell r="M956" t="str">
            <v>NFN-0015</v>
          </cell>
          <cell r="N956" t="str">
            <v>Porto Tubarão</v>
          </cell>
          <cell r="O956"/>
          <cell r="P956" t="str">
            <v>41113600</v>
          </cell>
          <cell r="Q956" t="str">
            <v>Equipamentos e acessórios de medição e teste elétrico</v>
          </cell>
          <cell r="R956">
            <v>123.42</v>
          </cell>
          <cell r="S956" t="str">
            <v>1507008021</v>
          </cell>
        </row>
        <row r="957">
          <cell r="B957">
            <v>15513632</v>
          </cell>
          <cell r="C957" t="str">
            <v>MRO1</v>
          </cell>
          <cell r="D957" t="str">
            <v>FUSIVEL LIMIT CORR 100 A 7,2 KV</v>
          </cell>
          <cell r="E957" t="str">
            <v>PC</v>
          </cell>
          <cell r="F957" t="str">
            <v>GARDY; DREYFFUS</v>
          </cell>
          <cell r="G957" t="str">
            <v>DUK-6 100A 7,2KV; DUK-6 100A 7,2KV</v>
          </cell>
          <cell r="H957">
            <v>3</v>
          </cell>
          <cell r="I957">
            <v>245.08</v>
          </cell>
          <cell r="J957">
            <v>735.24</v>
          </cell>
          <cell r="K957" t="str">
            <v>Norma NFN-0015</v>
          </cell>
          <cell r="L957" t="str">
            <v>NFN-0015</v>
          </cell>
          <cell r="M957" t="str">
            <v>NFN-0015</v>
          </cell>
          <cell r="N957" t="str">
            <v>Porto Tubarão</v>
          </cell>
          <cell r="O957"/>
          <cell r="P957" t="str">
            <v>39121732A</v>
          </cell>
          <cell r="Q957" t="str">
            <v>Material elétrico</v>
          </cell>
          <cell r="R957">
            <v>245.08</v>
          </cell>
          <cell r="S957" t="str">
            <v>0201063121</v>
          </cell>
        </row>
        <row r="958">
          <cell r="B958">
            <v>15213722</v>
          </cell>
          <cell r="C958" t="str">
            <v>MRO1</v>
          </cell>
          <cell r="D958" t="str">
            <v>ROLDANA COMPON;DESENHO-DN046030302 SUPOT</v>
          </cell>
          <cell r="E958" t="str">
            <v>PC</v>
          </cell>
          <cell r="F958" t="str">
            <v/>
          </cell>
          <cell r="G958" t="str">
            <v/>
          </cell>
          <cell r="H958">
            <v>1</v>
          </cell>
          <cell r="I958">
            <v>735</v>
          </cell>
          <cell r="J958">
            <v>735</v>
          </cell>
          <cell r="K958" t="str">
            <v>Norma NFN-0015</v>
          </cell>
          <cell r="L958" t="str">
            <v>NFN-0015</v>
          </cell>
          <cell r="M958" t="str">
            <v>NFN-0015</v>
          </cell>
          <cell r="N958" t="str">
            <v>Porto Tubarão</v>
          </cell>
          <cell r="O958"/>
          <cell r="P958" t="str">
            <v>31162700</v>
          </cell>
          <cell r="Q958" t="str">
            <v>Ferragens rolantes</v>
          </cell>
          <cell r="R958">
            <v>735</v>
          </cell>
          <cell r="S958" t="str">
            <v>0701030041</v>
          </cell>
        </row>
        <row r="959">
          <cell r="B959">
            <v>15357826</v>
          </cell>
          <cell r="C959" t="str">
            <v>MRO1</v>
          </cell>
          <cell r="D959" t="str">
            <v>S;DF-313T-46-01000/46-10148 DESENHO VALE</v>
          </cell>
          <cell r="E959" t="str">
            <v>PC</v>
          </cell>
          <cell r="F959" t="str">
            <v/>
          </cell>
          <cell r="G959" t="str">
            <v/>
          </cell>
          <cell r="H959">
            <v>8</v>
          </cell>
          <cell r="I959">
            <v>90.738749999999996</v>
          </cell>
          <cell r="J959">
            <v>725.91</v>
          </cell>
          <cell r="K959" t="str">
            <v>Norma NFN-0015</v>
          </cell>
          <cell r="L959" t="str">
            <v>NFN-0015</v>
          </cell>
          <cell r="M959" t="str">
            <v>NFN-0015</v>
          </cell>
          <cell r="N959" t="str">
            <v>Porto Tubarão</v>
          </cell>
          <cell r="O959"/>
          <cell r="P959" t="str">
            <v>31162400</v>
          </cell>
          <cell r="Q959" t="str">
            <v>Fixadores diversos</v>
          </cell>
          <cell r="R959">
            <v>90.738749999999996</v>
          </cell>
          <cell r="S959" t="str">
            <v>0703141011</v>
          </cell>
        </row>
        <row r="960">
          <cell r="B960">
            <v>15334342</v>
          </cell>
          <cell r="C960" t="str">
            <v>MRO1</v>
          </cell>
          <cell r="D960" t="str">
            <v>PORTA CONTATO MACHO PLATOMPP1440N000</v>
          </cell>
          <cell r="E960" t="str">
            <v>PC</v>
          </cell>
          <cell r="F960" t="str">
            <v>SAMPLA</v>
          </cell>
          <cell r="G960" t="str">
            <v>MPP1440N000</v>
          </cell>
          <cell r="H960">
            <v>1</v>
          </cell>
          <cell r="I960">
            <v>704.19</v>
          </cell>
          <cell r="J960">
            <v>704.19</v>
          </cell>
          <cell r="K960" t="str">
            <v>Norma NFN-0015</v>
          </cell>
          <cell r="L960" t="str">
            <v>NFN-0015</v>
          </cell>
          <cell r="M960" t="str">
            <v>NFN-0015</v>
          </cell>
          <cell r="N960" t="str">
            <v>Porto Tubarão</v>
          </cell>
          <cell r="O960"/>
          <cell r="P960" t="str">
            <v>23171625A</v>
          </cell>
          <cell r="Q960" t="str">
            <v>Peças e acessórios de equipamentos de oficina</v>
          </cell>
          <cell r="R960">
            <v>704.19</v>
          </cell>
          <cell r="S960" t="str">
            <v>0201068031</v>
          </cell>
        </row>
        <row r="961">
          <cell r="B961">
            <v>15236628</v>
          </cell>
          <cell r="C961" t="str">
            <v>MRO1</v>
          </cell>
          <cell r="D961" t="str">
            <v>ENGRENAGEM P;DN008010301/3 DESENHO SUPOT</v>
          </cell>
          <cell r="E961" t="str">
            <v>PC</v>
          </cell>
          <cell r="F961" t="str">
            <v/>
          </cell>
          <cell r="G961" t="str">
            <v/>
          </cell>
          <cell r="H961">
            <v>2</v>
          </cell>
          <cell r="I961">
            <v>348.41500000000002</v>
          </cell>
          <cell r="J961">
            <v>696.83</v>
          </cell>
          <cell r="K961" t="str">
            <v>Norma NFN-0015</v>
          </cell>
          <cell r="L961" t="str">
            <v>NFN-0015</v>
          </cell>
          <cell r="M961" t="str">
            <v>NFN-0015</v>
          </cell>
          <cell r="N961" t="str">
            <v>Porto Tubarão</v>
          </cell>
          <cell r="O961"/>
          <cell r="P961" t="str">
            <v>26111524</v>
          </cell>
          <cell r="Q961" t="str">
            <v>Unidades de engrenagem</v>
          </cell>
          <cell r="R961">
            <v>348.41500000000002</v>
          </cell>
          <cell r="S961" t="str">
            <v>0201008101</v>
          </cell>
        </row>
        <row r="962">
          <cell r="B962">
            <v>15392018</v>
          </cell>
          <cell r="C962" t="str">
            <v>MRO1</v>
          </cell>
          <cell r="D962" t="str">
            <v>ELEMENTO ELASTICO 2T01450000 VULKAN</v>
          </cell>
          <cell r="E962" t="str">
            <v>PC</v>
          </cell>
          <cell r="F962" t="str">
            <v>VULKAN; VULKAN</v>
          </cell>
          <cell r="G962" t="str">
            <v>TSCHAN SN-UK4 ELEM ELASTICO; 2T01450000</v>
          </cell>
          <cell r="H962">
            <v>4</v>
          </cell>
          <cell r="I962">
            <v>174.10749999999999</v>
          </cell>
          <cell r="J962">
            <v>696.43</v>
          </cell>
          <cell r="K962" t="str">
            <v>Norma NFN-0015</v>
          </cell>
          <cell r="L962" t="str">
            <v>NFN-0015</v>
          </cell>
          <cell r="M962" t="str">
            <v>NFN-0015</v>
          </cell>
          <cell r="N962" t="str">
            <v>Porto Tubarão</v>
          </cell>
          <cell r="O962"/>
          <cell r="P962" t="str">
            <v>26111508</v>
          </cell>
          <cell r="Q962" t="str">
            <v>Transmissores de força mecânica</v>
          </cell>
          <cell r="R962">
            <v>174.10749999999999</v>
          </cell>
          <cell r="S962" t="str">
            <v>0202081071</v>
          </cell>
        </row>
        <row r="963">
          <cell r="B963">
            <v>15481174</v>
          </cell>
          <cell r="C963" t="str">
            <v>MRO1</v>
          </cell>
          <cell r="D963" t="str">
            <v>PLUGUE ENGATE RAPIDO LATAO; TIPO ENGATE:</v>
          </cell>
          <cell r="E963" t="str">
            <v>PC</v>
          </cell>
          <cell r="F963" t="str">
            <v>MECANICA REU</v>
          </cell>
          <cell r="G963" t="str">
            <v>MR 565.A</v>
          </cell>
          <cell r="H963">
            <v>16</v>
          </cell>
          <cell r="I963">
            <v>43.021250000000002</v>
          </cell>
          <cell r="J963">
            <v>688.34</v>
          </cell>
          <cell r="K963" t="str">
            <v>Norma NFN-0015</v>
          </cell>
          <cell r="L963" t="str">
            <v>NFN-0015</v>
          </cell>
          <cell r="M963" t="str">
            <v>NFN-0015</v>
          </cell>
          <cell r="N963" t="str">
            <v>Porto Tubarão</v>
          </cell>
          <cell r="O963"/>
          <cell r="P963" t="str">
            <v>40142300</v>
          </cell>
          <cell r="Q963" t="str">
            <v>Conexões de tubos</v>
          </cell>
          <cell r="R963">
            <v>43.021250000000002</v>
          </cell>
          <cell r="S963" t="str">
            <v>0201086141</v>
          </cell>
        </row>
        <row r="964">
          <cell r="B964">
            <v>15470524</v>
          </cell>
          <cell r="C964" t="str">
            <v>MRO1</v>
          </cell>
          <cell r="D964" t="str">
            <v>PLACA COMPONENTE;5801240 TOLEDO-BALANCAS</v>
          </cell>
          <cell r="E964" t="str">
            <v>PC</v>
          </cell>
          <cell r="F964" t="str">
            <v>TOLEDO</v>
          </cell>
          <cell r="G964" t="str">
            <v>5801240</v>
          </cell>
          <cell r="H964">
            <v>1</v>
          </cell>
          <cell r="I964">
            <v>686.5</v>
          </cell>
          <cell r="J964">
            <v>686.5</v>
          </cell>
          <cell r="K964" t="str">
            <v>Norma NFN-0015</v>
          </cell>
          <cell r="L964" t="str">
            <v>NFN-0015</v>
          </cell>
          <cell r="M964" t="str">
            <v>NFN-0015</v>
          </cell>
          <cell r="N964" t="str">
            <v>Porto Tubarão</v>
          </cell>
          <cell r="O964"/>
          <cell r="P964" t="str">
            <v>30102200</v>
          </cell>
          <cell r="Q964" t="str">
            <v>Chapas</v>
          </cell>
          <cell r="R964">
            <v>686.5</v>
          </cell>
          <cell r="S964" t="str">
            <v>1502008031</v>
          </cell>
        </row>
        <row r="965">
          <cell r="B965">
            <v>15408376</v>
          </cell>
          <cell r="C965" t="str">
            <v>MRO1</v>
          </cell>
          <cell r="D965" t="str">
            <v>CAPA ROLAM ROL CONIC 19.3/4POL 2POL</v>
          </cell>
          <cell r="E965" t="str">
            <v>PC</v>
          </cell>
          <cell r="F965" t="str">
            <v>TIMKEN</v>
          </cell>
          <cell r="G965" t="str">
            <v>231975</v>
          </cell>
          <cell r="H965">
            <v>4</v>
          </cell>
          <cell r="I965">
            <v>170.98</v>
          </cell>
          <cell r="J965">
            <v>683.92</v>
          </cell>
          <cell r="K965" t="str">
            <v>Norma NFN-0015</v>
          </cell>
          <cell r="L965" t="str">
            <v>NFN-0015</v>
          </cell>
          <cell r="M965" t="str">
            <v>NFN-0015</v>
          </cell>
          <cell r="N965" t="str">
            <v>Porto Tubarão</v>
          </cell>
          <cell r="O965"/>
          <cell r="P965" t="str">
            <v>31171500</v>
          </cell>
          <cell r="Q965" t="str">
            <v>Rolamentos</v>
          </cell>
          <cell r="R965">
            <v>170.98</v>
          </cell>
          <cell r="S965" t="str">
            <v>0102078041</v>
          </cell>
        </row>
        <row r="966">
          <cell r="B966">
            <v>15242156</v>
          </cell>
          <cell r="C966" t="str">
            <v>MRO1</v>
          </cell>
          <cell r="D966" t="str">
            <v>ESCOVA CARVAO ELETROGRAFITE 56MM</v>
          </cell>
          <cell r="E966" t="str">
            <v>PC</v>
          </cell>
          <cell r="F966" t="str">
            <v>CARBONO LORE; SCHUNK; SEECIL-RINGS</v>
          </cell>
          <cell r="G966" t="str">
            <v>EG300-6,30X12,70X25MM; E49-6,30X12,70X25MM; RE59-6,30X12,70X25MM</v>
          </cell>
          <cell r="H966">
            <v>8</v>
          </cell>
          <cell r="I966">
            <v>85.238749999999996</v>
          </cell>
          <cell r="J966">
            <v>681.91</v>
          </cell>
          <cell r="K966" t="str">
            <v>Norma NFN-0015</v>
          </cell>
          <cell r="L966" t="str">
            <v>NFN-0015</v>
          </cell>
          <cell r="M966" t="str">
            <v>NFN-0015</v>
          </cell>
          <cell r="N966" t="str">
            <v>Porto Tubarão</v>
          </cell>
          <cell r="O966"/>
          <cell r="P966" t="str">
            <v>26101700</v>
          </cell>
          <cell r="Q966" t="str">
            <v>Componentes e acessórios de motores</v>
          </cell>
          <cell r="R966">
            <v>85.238749999999996</v>
          </cell>
          <cell r="S966" t="str">
            <v>0201128071</v>
          </cell>
        </row>
        <row r="967">
          <cell r="B967">
            <v>15388717</v>
          </cell>
          <cell r="C967" t="str">
            <v>MRO1</v>
          </cell>
          <cell r="D967" t="str">
            <v>ROLAMENTO 23124 CC W33 SKF</v>
          </cell>
          <cell r="E967" t="str">
            <v>PC</v>
          </cell>
          <cell r="F967" t="str">
            <v>CATERPILLAR; ATLAS COPCO; TIMKEN</v>
          </cell>
          <cell r="G967" t="str">
            <v>2L7246; 5061124; .</v>
          </cell>
          <cell r="H967">
            <v>1</v>
          </cell>
          <cell r="I967">
            <v>670.13</v>
          </cell>
          <cell r="J967">
            <v>670.13</v>
          </cell>
          <cell r="K967" t="str">
            <v>Norma NFN-0015</v>
          </cell>
          <cell r="L967" t="str">
            <v>NFN-0015</v>
          </cell>
          <cell r="M967" t="str">
            <v>NFN-0015</v>
          </cell>
          <cell r="N967" t="str">
            <v>Porto Tubarão</v>
          </cell>
          <cell r="O967"/>
          <cell r="P967" t="str">
            <v>31171500</v>
          </cell>
          <cell r="Q967" t="str">
            <v>Rolamentos</v>
          </cell>
          <cell r="R967">
            <v>670.13</v>
          </cell>
          <cell r="S967" t="str">
            <v>0202115101</v>
          </cell>
        </row>
        <row r="968">
          <cell r="B968">
            <v>15504087</v>
          </cell>
          <cell r="C968" t="str">
            <v>MRO1</v>
          </cell>
          <cell r="D968" t="str">
            <v>ESCOVA ELETRIC;CROQUI 2669 DESENHO SUPOT</v>
          </cell>
          <cell r="E968" t="str">
            <v>PC</v>
          </cell>
          <cell r="F968" t="str">
            <v>CARBONO LORE</v>
          </cell>
          <cell r="G968" t="str">
            <v>GRANULACAO OMC</v>
          </cell>
          <cell r="H968">
            <v>27</v>
          </cell>
          <cell r="I968">
            <v>24.818148148148151</v>
          </cell>
          <cell r="J968">
            <v>670.09</v>
          </cell>
          <cell r="K968" t="str">
            <v>Norma NFN-0015</v>
          </cell>
          <cell r="L968" t="str">
            <v>NFN-0015</v>
          </cell>
          <cell r="M968" t="str">
            <v>NFN-0015</v>
          </cell>
          <cell r="N968" t="str">
            <v>Porto Tubarão</v>
          </cell>
          <cell r="O968"/>
          <cell r="P968" t="str">
            <v>26101700</v>
          </cell>
          <cell r="Q968" t="str">
            <v>Componentes e acessórios de motores</v>
          </cell>
          <cell r="R968">
            <v>24.818148148148151</v>
          </cell>
          <cell r="S968" t="str">
            <v>0201016061</v>
          </cell>
        </row>
        <row r="969">
          <cell r="B969">
            <v>15375291</v>
          </cell>
          <cell r="C969" t="str">
            <v>MRO1</v>
          </cell>
          <cell r="D969" t="str">
            <v>ROLAMENTO ROL CON</v>
          </cell>
          <cell r="E969" t="str">
            <v>PC</v>
          </cell>
          <cell r="F969" t="str">
            <v>FAG; KOYO-FBR; TIMKEN</v>
          </cell>
          <cell r="G969" t="str">
            <v>32212 A; 32212JR; .</v>
          </cell>
          <cell r="H969">
            <v>13</v>
          </cell>
          <cell r="I969">
            <v>51.346923076923076</v>
          </cell>
          <cell r="J969">
            <v>667.51</v>
          </cell>
          <cell r="K969" t="str">
            <v>Norma NFN-0015</v>
          </cell>
          <cell r="L969" t="str">
            <v>NFN-0015</v>
          </cell>
          <cell r="M969" t="str">
            <v>NFN-0015</v>
          </cell>
          <cell r="N969" t="str">
            <v>Porto Tubarão</v>
          </cell>
          <cell r="O969"/>
          <cell r="P969" t="str">
            <v>31171500</v>
          </cell>
          <cell r="Q969" t="str">
            <v>Rolamentos</v>
          </cell>
          <cell r="R969">
            <v>51.346923076923076</v>
          </cell>
          <cell r="S969" t="str">
            <v>0202121081</v>
          </cell>
        </row>
        <row r="970">
          <cell r="B970">
            <v>15426121</v>
          </cell>
          <cell r="C970" t="str">
            <v>MRO1</v>
          </cell>
          <cell r="D970" t="str">
            <v>MODULO TIRISTOR SCR;SKKD 162/16 SEMIKRON</v>
          </cell>
          <cell r="E970" t="str">
            <v>PC</v>
          </cell>
          <cell r="F970" t="str">
            <v>SEMIKRON</v>
          </cell>
          <cell r="G970" t="str">
            <v>SKKD 162/16</v>
          </cell>
          <cell r="H970">
            <v>3</v>
          </cell>
          <cell r="I970">
            <v>222.28666666666666</v>
          </cell>
          <cell r="J970">
            <v>666.86</v>
          </cell>
          <cell r="K970" t="str">
            <v>Norma NFN-0015</v>
          </cell>
          <cell r="L970" t="str">
            <v>NFN-0015</v>
          </cell>
          <cell r="M970" t="str">
            <v>NFN-0015</v>
          </cell>
          <cell r="N970" t="str">
            <v>Porto Tubarão</v>
          </cell>
          <cell r="O970"/>
          <cell r="P970" t="str">
            <v>32131000</v>
          </cell>
          <cell r="Q970" t="str">
            <v>Peças e insumos e acessórios de componentes eletrônicos</v>
          </cell>
          <cell r="R970">
            <v>222.28666666666666</v>
          </cell>
          <cell r="S970" t="str">
            <v>1507007021</v>
          </cell>
        </row>
        <row r="971">
          <cell r="B971">
            <v>15339426</v>
          </cell>
          <cell r="C971" t="str">
            <v>MRO1</v>
          </cell>
          <cell r="D971" t="str">
            <v>GAXETA S61430 ISHIKAWAJIMA</v>
          </cell>
          <cell r="E971" t="str">
            <v>PC</v>
          </cell>
          <cell r="F971" t="str">
            <v>ISHIKAWAJIMA; ISHIKAWAJIMA</v>
          </cell>
          <cell r="G971" t="str">
            <v>07413011; S61430</v>
          </cell>
          <cell r="H971">
            <v>16</v>
          </cell>
          <cell r="I971">
            <v>41.668125000000003</v>
          </cell>
          <cell r="J971">
            <v>666.69</v>
          </cell>
          <cell r="K971" t="str">
            <v>Norma NFN-0015</v>
          </cell>
          <cell r="L971" t="str">
            <v>NFN-0015</v>
          </cell>
          <cell r="M971" t="str">
            <v>NFN-0015</v>
          </cell>
          <cell r="N971" t="str">
            <v>Porto Tubarão</v>
          </cell>
          <cell r="O971"/>
          <cell r="P971" t="str">
            <v>31180000</v>
          </cell>
          <cell r="Q971" t="str">
            <v>Juntas e vedações</v>
          </cell>
          <cell r="R971">
            <v>41.668125000000003</v>
          </cell>
          <cell r="S971" t="str">
            <v>0201042061</v>
          </cell>
        </row>
        <row r="972">
          <cell r="B972">
            <v>15214226</v>
          </cell>
          <cell r="C972" t="str">
            <v>MRO1</v>
          </cell>
          <cell r="D972" t="str">
            <v>RELE AUXILIAR ENCAIXE RL305110 PARKER</v>
          </cell>
          <cell r="E972" t="str">
            <v>PC</v>
          </cell>
          <cell r="F972" t="str">
            <v>ATLASCOPCO; HAMMERMILLS; PARKER</v>
          </cell>
          <cell r="G972" t="str">
            <v>9705501321; 5228103110; RL305110</v>
          </cell>
          <cell r="H972">
            <v>30</v>
          </cell>
          <cell r="I972">
            <v>22.18566666666667</v>
          </cell>
          <cell r="J972">
            <v>665.57</v>
          </cell>
          <cell r="K972" t="str">
            <v>Norma NFN-0015</v>
          </cell>
          <cell r="L972" t="str">
            <v>NFN-0015</v>
          </cell>
          <cell r="M972" t="str">
            <v>NFN-0015</v>
          </cell>
          <cell r="N972" t="str">
            <v>Porto Tubarão</v>
          </cell>
          <cell r="O972"/>
          <cell r="P972" t="str">
            <v>39122325</v>
          </cell>
          <cell r="Q972" t="str">
            <v>Relé de aplicação geral</v>
          </cell>
          <cell r="R972">
            <v>22.18566666666667</v>
          </cell>
          <cell r="S972" t="str">
            <v>0201026131</v>
          </cell>
        </row>
        <row r="973">
          <cell r="B973">
            <v>15284930</v>
          </cell>
          <cell r="C973" t="str">
            <v>MRO1</v>
          </cell>
          <cell r="D973" t="str">
            <v>ARRUELA DESENHO-DN0110417063 SUPOT</v>
          </cell>
          <cell r="E973" t="str">
            <v>PC</v>
          </cell>
          <cell r="F973" t="str">
            <v/>
          </cell>
          <cell r="G973" t="str">
            <v/>
          </cell>
          <cell r="H973">
            <v>47</v>
          </cell>
          <cell r="I973">
            <v>14.158723404255319</v>
          </cell>
          <cell r="J973">
            <v>665.46</v>
          </cell>
          <cell r="K973" t="str">
            <v>Norma NFN-0015</v>
          </cell>
          <cell r="L973" t="str">
            <v>NFN-0015</v>
          </cell>
          <cell r="M973" t="str">
            <v>NFN-0015</v>
          </cell>
          <cell r="N973" t="str">
            <v>Porto Tubarão</v>
          </cell>
          <cell r="O973"/>
          <cell r="P973" t="str">
            <v>31161800</v>
          </cell>
          <cell r="Q973" t="str">
            <v>Arruelas</v>
          </cell>
          <cell r="R973">
            <v>14.158723404255319</v>
          </cell>
          <cell r="S973" t="str">
            <v>0201005051</v>
          </cell>
        </row>
        <row r="974">
          <cell r="B974">
            <v>15513600</v>
          </cell>
          <cell r="C974" t="str">
            <v>MRO1</v>
          </cell>
          <cell r="D974" t="str">
            <v>ELO FUSIVEL K 20A 13,8KV REMOVIVEL</v>
          </cell>
          <cell r="E974" t="str">
            <v>PC</v>
          </cell>
          <cell r="F974" t="str">
            <v>DELMAR; HITACHI; DELMAR</v>
          </cell>
          <cell r="G974" t="str">
            <v>ELO FUS K BOTAO 20A 500MM; FL3K20; DM R 20 K 23</v>
          </cell>
          <cell r="H974">
            <v>200</v>
          </cell>
          <cell r="I974">
            <v>3.2942499999999999</v>
          </cell>
          <cell r="J974">
            <v>658.85</v>
          </cell>
          <cell r="K974" t="str">
            <v>Norma NFN-0015</v>
          </cell>
          <cell r="L974" t="str">
            <v>NFN-0015</v>
          </cell>
          <cell r="M974" t="str">
            <v>NFN-0015</v>
          </cell>
          <cell r="N974" t="str">
            <v>Porto Tubarão</v>
          </cell>
          <cell r="O974"/>
          <cell r="P974" t="str">
            <v>39121732A</v>
          </cell>
          <cell r="Q974" t="str">
            <v>Material elétrico</v>
          </cell>
          <cell r="R974">
            <v>3.2942499999999999</v>
          </cell>
          <cell r="S974" t="str">
            <v>0201086051</v>
          </cell>
        </row>
        <row r="975">
          <cell r="B975">
            <v>15351318</v>
          </cell>
          <cell r="C975" t="str">
            <v>MRO1</v>
          </cell>
          <cell r="D975" t="str">
            <v>VALVULA P/UNIDAD;VHS-027/00/1.26 VICKERS</v>
          </cell>
          <cell r="E975" t="str">
            <v>PC</v>
          </cell>
          <cell r="F975" t="str">
            <v>VICKERS; VALMICRO VAL</v>
          </cell>
          <cell r="G975" t="str">
            <v>VHS-027/00/1.26; SW838PP-2POL</v>
          </cell>
          <cell r="H975">
            <v>1</v>
          </cell>
          <cell r="I975">
            <v>653.28</v>
          </cell>
          <cell r="J975">
            <v>653.28</v>
          </cell>
          <cell r="K975" t="str">
            <v>Norma NFN-0015</v>
          </cell>
          <cell r="L975" t="str">
            <v>NFN-0015</v>
          </cell>
          <cell r="M975" t="str">
            <v>NFN-0015</v>
          </cell>
          <cell r="N975" t="str">
            <v>Porto Tubarão</v>
          </cell>
          <cell r="O975"/>
          <cell r="P975" t="str">
            <v>40141660A</v>
          </cell>
          <cell r="Q975" t="str">
            <v>Válvulas</v>
          </cell>
          <cell r="R975">
            <v>653.28</v>
          </cell>
          <cell r="S975" t="str">
            <v>0201080091</v>
          </cell>
        </row>
        <row r="976">
          <cell r="B976">
            <v>15221575</v>
          </cell>
          <cell r="C976" t="str">
            <v>MRO1</v>
          </cell>
          <cell r="D976" t="str">
            <v>TAMPA COMPONENTE;DESENHO-CA-211254 SUPOT</v>
          </cell>
          <cell r="E976" t="str">
            <v>PC</v>
          </cell>
          <cell r="F976" t="str">
            <v/>
          </cell>
          <cell r="G976" t="str">
            <v/>
          </cell>
          <cell r="H976">
            <v>1</v>
          </cell>
          <cell r="I976">
            <v>650.39</v>
          </cell>
          <cell r="J976">
            <v>650.39</v>
          </cell>
          <cell r="K976" t="str">
            <v>Norma NFN-0015</v>
          </cell>
          <cell r="L976" t="str">
            <v>NFN-0015</v>
          </cell>
          <cell r="M976" t="str">
            <v>NFN-0015</v>
          </cell>
          <cell r="N976" t="str">
            <v>Porto Tubarão</v>
          </cell>
          <cell r="O976"/>
          <cell r="P976" t="str">
            <v>31171600</v>
          </cell>
          <cell r="Q976" t="str">
            <v>Mancal</v>
          </cell>
          <cell r="R976">
            <v>650.39</v>
          </cell>
          <cell r="S976" t="str">
            <v>0701054031</v>
          </cell>
        </row>
        <row r="977">
          <cell r="B977">
            <v>15372036</v>
          </cell>
          <cell r="C977" t="str">
            <v>MRO1</v>
          </cell>
          <cell r="D977" t="str">
            <v>RODA MPP0439N000 SAMPLA</v>
          </cell>
          <cell r="E977" t="str">
            <v>PC</v>
          </cell>
          <cell r="F977" t="str">
            <v>SAMPLA</v>
          </cell>
          <cell r="G977" t="str">
            <v>MPP0439N000</v>
          </cell>
          <cell r="H977">
            <v>1</v>
          </cell>
          <cell r="I977">
            <v>643.19000000000005</v>
          </cell>
          <cell r="J977">
            <v>643.19000000000005</v>
          </cell>
          <cell r="K977" t="str">
            <v>Norma NFN-0015</v>
          </cell>
          <cell r="L977" t="str">
            <v>NFN-0015</v>
          </cell>
          <cell r="M977" t="str">
            <v>NFN-0015</v>
          </cell>
          <cell r="N977" t="str">
            <v>Porto Tubarão</v>
          </cell>
          <cell r="O977"/>
          <cell r="P977" t="str">
            <v>23171625A</v>
          </cell>
          <cell r="Q977" t="str">
            <v>Peças e acessórios de equipamentos de oficina</v>
          </cell>
          <cell r="R977">
            <v>643.19000000000005</v>
          </cell>
          <cell r="S977" t="str">
            <v>0201074101</v>
          </cell>
        </row>
        <row r="978">
          <cell r="B978">
            <v>15371646</v>
          </cell>
          <cell r="C978" t="str">
            <v>MRO1</v>
          </cell>
          <cell r="D978" t="str">
            <v>LAMPADA FLUOR COMP 26W G24D3 35X170MM</v>
          </cell>
          <cell r="E978" t="str">
            <v>PC</v>
          </cell>
          <cell r="F978" t="str">
            <v>GE; GE; GENERAL ELEC</v>
          </cell>
          <cell r="G978" t="str">
            <v>F26DBXT4/SPX27; 35250; F26DBXT4/SPX27</v>
          </cell>
          <cell r="H978">
            <v>90</v>
          </cell>
          <cell r="I978">
            <v>7.1328888888888891</v>
          </cell>
          <cell r="J978">
            <v>641.96</v>
          </cell>
          <cell r="K978" t="str">
            <v>Norma NFN-0015</v>
          </cell>
          <cell r="L978" t="str">
            <v>NFN-0015</v>
          </cell>
          <cell r="M978" t="str">
            <v>NFN-0015</v>
          </cell>
          <cell r="N978" t="str">
            <v>Porto Tubarão</v>
          </cell>
          <cell r="O978"/>
          <cell r="P978" t="str">
            <v>39121732A</v>
          </cell>
          <cell r="Q978" t="str">
            <v>Material elétrico</v>
          </cell>
          <cell r="R978">
            <v>7.1328888888888891</v>
          </cell>
          <cell r="S978" t="str">
            <v>0201112071</v>
          </cell>
        </row>
        <row r="979">
          <cell r="B979">
            <v>15439731</v>
          </cell>
          <cell r="C979" t="str">
            <v>MRO1</v>
          </cell>
          <cell r="D979" t="str">
            <v>RELE COMPONENTE; TIPO;630163214 LIEBHERR</v>
          </cell>
          <cell r="E979" t="str">
            <v>PC</v>
          </cell>
          <cell r="F979" t="str">
            <v>LIEBHERR</v>
          </cell>
          <cell r="G979" t="str">
            <v>630163214</v>
          </cell>
          <cell r="H979">
            <v>1</v>
          </cell>
          <cell r="I979">
            <v>641.35</v>
          </cell>
          <cell r="J979">
            <v>641.35</v>
          </cell>
          <cell r="K979" t="str">
            <v>Norma NFN-0015</v>
          </cell>
          <cell r="L979" t="str">
            <v>NFN-0015</v>
          </cell>
          <cell r="M979" t="str">
            <v>NFN-0015</v>
          </cell>
          <cell r="N979" t="str">
            <v>Porto Tubarão</v>
          </cell>
          <cell r="O979"/>
          <cell r="P979" t="str">
            <v>39122325</v>
          </cell>
          <cell r="Q979" t="str">
            <v>Relé de aplicação geral</v>
          </cell>
          <cell r="R979">
            <v>641.35</v>
          </cell>
          <cell r="S979" t="str">
            <v>0201076111</v>
          </cell>
        </row>
        <row r="980">
          <cell r="B980">
            <v>15354944</v>
          </cell>
          <cell r="C980" t="str">
            <v>MRO1</v>
          </cell>
          <cell r="D980" t="str">
            <v>MODULO ELETR 120/240VCA</v>
          </cell>
          <cell r="E980" t="str">
            <v>PC</v>
          </cell>
          <cell r="F980" t="str">
            <v>GENERAL ELEC</v>
          </cell>
          <cell r="G980" t="str">
            <v>IC693MDL742</v>
          </cell>
          <cell r="H980">
            <v>1</v>
          </cell>
          <cell r="I980">
            <v>633.73</v>
          </cell>
          <cell r="J980">
            <v>633.73</v>
          </cell>
          <cell r="K980" t="str">
            <v>Norma NFN-0015</v>
          </cell>
          <cell r="L980" t="str">
            <v>NFN-0015</v>
          </cell>
          <cell r="M980" t="str">
            <v>NFN-0015</v>
          </cell>
          <cell r="N980" t="str">
            <v>Porto Tubarão</v>
          </cell>
          <cell r="O980"/>
          <cell r="P980" t="str">
            <v>32131000</v>
          </cell>
          <cell r="Q980" t="str">
            <v>Peças e insumos e acessórios de componentes eletrônicos</v>
          </cell>
          <cell r="R980">
            <v>633.73</v>
          </cell>
          <cell r="S980" t="str">
            <v>1501007041</v>
          </cell>
        </row>
        <row r="981">
          <cell r="B981">
            <v>15450594</v>
          </cell>
          <cell r="C981" t="str">
            <v>MRO1</v>
          </cell>
          <cell r="D981" t="str">
            <v>EIXO COMPO;CVRD-DN029051104 DESENHO CVRD</v>
          </cell>
          <cell r="E981" t="str">
            <v>PC</v>
          </cell>
          <cell r="F981" t="str">
            <v/>
          </cell>
          <cell r="G981" t="str">
            <v/>
          </cell>
          <cell r="H981">
            <v>1</v>
          </cell>
          <cell r="I981">
            <v>632.39</v>
          </cell>
          <cell r="J981">
            <v>632.39</v>
          </cell>
          <cell r="K981" t="str">
            <v>Norma NFN-0015</v>
          </cell>
          <cell r="L981" t="str">
            <v>NFN-0015</v>
          </cell>
          <cell r="M981" t="str">
            <v>NFN-0015</v>
          </cell>
          <cell r="N981" t="str">
            <v>Porto Tubarão</v>
          </cell>
          <cell r="O981"/>
          <cell r="P981" t="str">
            <v>26111508</v>
          </cell>
          <cell r="Q981" t="str">
            <v>Transmissores de força mecânica</v>
          </cell>
          <cell r="R981">
            <v>632.39</v>
          </cell>
          <cell r="S981" t="str">
            <v>1211008011</v>
          </cell>
        </row>
        <row r="982">
          <cell r="B982">
            <v>15390683</v>
          </cell>
          <cell r="C982" t="str">
            <v>MRO1</v>
          </cell>
          <cell r="D982" t="str">
            <v>TE TUBO PRECISAO;TI;TMI 8X1/4 BSP ERMETO</v>
          </cell>
          <cell r="E982" t="str">
            <v>PC</v>
          </cell>
          <cell r="F982" t="str">
            <v>ERMETO</v>
          </cell>
          <cell r="G982" t="str">
            <v>TMI 8X1/4 BSP</v>
          </cell>
          <cell r="H982">
            <v>12</v>
          </cell>
          <cell r="I982">
            <v>52.080000000000005</v>
          </cell>
          <cell r="J982">
            <v>624.96</v>
          </cell>
          <cell r="K982" t="str">
            <v>Norma NFN-0015</v>
          </cell>
          <cell r="L982" t="str">
            <v>NFN-0015</v>
          </cell>
          <cell r="M982" t="str">
            <v>NFN-0015</v>
          </cell>
          <cell r="N982" t="str">
            <v>Porto Tubarão</v>
          </cell>
          <cell r="O982"/>
          <cell r="P982" t="str">
            <v>40142300</v>
          </cell>
          <cell r="Q982" t="str">
            <v>Conexões de tubos</v>
          </cell>
          <cell r="R982">
            <v>52.080000000000005</v>
          </cell>
          <cell r="S982" t="str">
            <v>0201050091</v>
          </cell>
        </row>
        <row r="983">
          <cell r="B983">
            <v>15380531</v>
          </cell>
          <cell r="C983" t="str">
            <v>MRO1</v>
          </cell>
          <cell r="D983" t="str">
            <v>PARAFUSO 3685080 CATERPILLAR 8T4195 CATE</v>
          </cell>
          <cell r="E983" t="str">
            <v>PC</v>
          </cell>
          <cell r="F983" t="str">
            <v>CATERPILLAR</v>
          </cell>
          <cell r="G983" t="str">
            <v>3685080</v>
          </cell>
          <cell r="H983">
            <v>390</v>
          </cell>
          <cell r="I983">
            <v>1.5972307692307692</v>
          </cell>
          <cell r="J983">
            <v>622.91999999999996</v>
          </cell>
          <cell r="K983" t="str">
            <v>Norma NFN-0015</v>
          </cell>
          <cell r="L983" t="str">
            <v>NFN-0015</v>
          </cell>
          <cell r="M983" t="str">
            <v>NFN-0015</v>
          </cell>
          <cell r="N983" t="str">
            <v>Porto Tubarão</v>
          </cell>
          <cell r="O983"/>
          <cell r="P983" t="str">
            <v>25175102B</v>
          </cell>
          <cell r="Q983" t="str">
            <v>Peças e acessórios de veículo pesado</v>
          </cell>
          <cell r="R983">
            <v>1.5972307692307692</v>
          </cell>
          <cell r="S983" t="str">
            <v>0201068031</v>
          </cell>
        </row>
        <row r="984">
          <cell r="B984">
            <v>15212889</v>
          </cell>
          <cell r="C984" t="str">
            <v>MRO1</v>
          </cell>
          <cell r="D984" t="str">
            <v>CONTATOR TRIPOLAR</v>
          </cell>
          <cell r="E984" t="str">
            <v>PC</v>
          </cell>
          <cell r="F984" t="str">
            <v>P&amp;H; SCHNEIDER</v>
          </cell>
          <cell r="G984" t="str">
            <v>58000003026; LC1-D2510F6</v>
          </cell>
          <cell r="H984">
            <v>10</v>
          </cell>
          <cell r="I984">
            <v>62.267999999999994</v>
          </cell>
          <cell r="J984">
            <v>622.67999999999995</v>
          </cell>
          <cell r="K984" t="str">
            <v>Norma NFN-0015</v>
          </cell>
          <cell r="L984" t="str">
            <v>NFN-0015</v>
          </cell>
          <cell r="M984" t="str">
            <v>NFN-0015</v>
          </cell>
          <cell r="N984" t="str">
            <v>Porto Tubarão</v>
          </cell>
          <cell r="O984"/>
          <cell r="P984" t="str">
            <v>39121732A</v>
          </cell>
          <cell r="Q984" t="str">
            <v>Material elétrico</v>
          </cell>
          <cell r="R984">
            <v>62.267999999999994</v>
          </cell>
          <cell r="S984" t="str">
            <v>0201066041</v>
          </cell>
        </row>
        <row r="985">
          <cell r="B985">
            <v>15384898</v>
          </cell>
          <cell r="C985" t="str">
            <v>MRO1</v>
          </cell>
          <cell r="D985" t="str">
            <v>EIXO COMPONENTE; APL;311D-55-10013 SUPOT</v>
          </cell>
          <cell r="E985" t="str">
            <v>PC</v>
          </cell>
          <cell r="F985" t="str">
            <v/>
          </cell>
          <cell r="G985" t="str">
            <v/>
          </cell>
          <cell r="H985">
            <v>34</v>
          </cell>
          <cell r="I985">
            <v>18.171470588235294</v>
          </cell>
          <cell r="J985">
            <v>617.83000000000004</v>
          </cell>
          <cell r="K985" t="str">
            <v>Norma NFN-0015</v>
          </cell>
          <cell r="L985" t="str">
            <v>NFN-0015</v>
          </cell>
          <cell r="M985" t="str">
            <v>NFN-0015</v>
          </cell>
          <cell r="N985" t="str">
            <v>Porto Tubarão</v>
          </cell>
          <cell r="O985"/>
          <cell r="P985" t="str">
            <v>26111508</v>
          </cell>
          <cell r="Q985" t="str">
            <v>Transmissores de força mecânica</v>
          </cell>
          <cell r="R985">
            <v>18.171470588235294</v>
          </cell>
          <cell r="S985" t="str">
            <v>0201067101</v>
          </cell>
        </row>
        <row r="986">
          <cell r="B986">
            <v>15436967</v>
          </cell>
          <cell r="C986" t="str">
            <v>MRO1</v>
          </cell>
          <cell r="D986" t="str">
            <v>EIXO COMPONENTE;;DESE-325408M26004 SUPOT</v>
          </cell>
          <cell r="E986" t="str">
            <v>PC</v>
          </cell>
          <cell r="F986" t="str">
            <v/>
          </cell>
          <cell r="G986" t="str">
            <v/>
          </cell>
          <cell r="H986">
            <v>2</v>
          </cell>
          <cell r="I986">
            <v>306.60000000000002</v>
          </cell>
          <cell r="J986">
            <v>613.20000000000005</v>
          </cell>
          <cell r="K986" t="str">
            <v>Norma NFN-0015</v>
          </cell>
          <cell r="L986" t="str">
            <v>NFN-0015</v>
          </cell>
          <cell r="M986" t="str">
            <v>NFN-0015</v>
          </cell>
          <cell r="N986" t="str">
            <v>Porto Tubarão</v>
          </cell>
          <cell r="O986"/>
          <cell r="P986" t="str">
            <v>26111508</v>
          </cell>
          <cell r="Q986" t="str">
            <v>Transmissores de força mecânica</v>
          </cell>
          <cell r="R986">
            <v>306.60000000000002</v>
          </cell>
          <cell r="S986" t="str">
            <v>0701152041</v>
          </cell>
        </row>
        <row r="987">
          <cell r="B987">
            <v>15357577</v>
          </cell>
          <cell r="C987" t="str">
            <v>MRO1</v>
          </cell>
          <cell r="D987" t="str">
            <v>SINALIZADOR VD 30,50 MM</v>
          </cell>
          <cell r="E987" t="str">
            <v>PC</v>
          </cell>
          <cell r="F987" t="str">
            <v>EATON; EATON</v>
          </cell>
          <cell r="G987" t="str">
            <v>54/22-VD; 54/22-G</v>
          </cell>
          <cell r="H987">
            <v>15</v>
          </cell>
          <cell r="I987">
            <v>40.440000000000005</v>
          </cell>
          <cell r="J987">
            <v>606.6</v>
          </cell>
          <cell r="K987" t="str">
            <v>Norma NFN-0015</v>
          </cell>
          <cell r="L987" t="str">
            <v>NFN-0015</v>
          </cell>
          <cell r="M987" t="str">
            <v>NFN-0015</v>
          </cell>
          <cell r="N987" t="str">
            <v>Porto Tubarão</v>
          </cell>
          <cell r="O987"/>
          <cell r="P987" t="str">
            <v>46160000</v>
          </cell>
          <cell r="Q987" t="str">
            <v>Segurança e proteção pública</v>
          </cell>
          <cell r="R987">
            <v>40.440000000000005</v>
          </cell>
          <cell r="S987" t="str">
            <v>0201084031</v>
          </cell>
        </row>
        <row r="988">
          <cell r="B988">
            <v>15244732</v>
          </cell>
          <cell r="C988" t="str">
            <v>MRO1</v>
          </cell>
          <cell r="D988" t="str">
            <v>ESCOVA CARVAO ELETROGRAFITE 135MM</v>
          </cell>
          <cell r="E988" t="str">
            <v>PC</v>
          </cell>
          <cell r="F988" t="str">
            <v>CARBONO LORE; MOLINOX; SEECIL-RINGS</v>
          </cell>
          <cell r="G988" t="str">
            <v>CG65; MG60; RE92 10X20X40MM</v>
          </cell>
          <cell r="H988">
            <v>32</v>
          </cell>
          <cell r="I988">
            <v>18.951562500000001</v>
          </cell>
          <cell r="J988">
            <v>606.45000000000005</v>
          </cell>
          <cell r="K988" t="str">
            <v>Norma NFN-0015</v>
          </cell>
          <cell r="L988" t="str">
            <v>NFN-0015</v>
          </cell>
          <cell r="M988" t="str">
            <v>NFN-0015</v>
          </cell>
          <cell r="N988" t="str">
            <v>Porto Tubarão</v>
          </cell>
          <cell r="O988"/>
          <cell r="P988" t="str">
            <v>26101700</v>
          </cell>
          <cell r="Q988" t="str">
            <v>Componentes e acessórios de motores</v>
          </cell>
          <cell r="R988">
            <v>18.951562500000001</v>
          </cell>
          <cell r="S988" t="str">
            <v>0201021041</v>
          </cell>
        </row>
        <row r="989">
          <cell r="B989">
            <v>15394236</v>
          </cell>
          <cell r="C989" t="str">
            <v>MRO1</v>
          </cell>
          <cell r="D989" t="str">
            <v>SECAO INTERMEDIARIA</v>
          </cell>
          <cell r="E989" t="str">
            <v>PC</v>
          </cell>
          <cell r="F989" t="str">
            <v>EXIMPORT; MC DOWELL WE</v>
          </cell>
          <cell r="G989" t="str">
            <v>MX75S; BL77112MX75S</v>
          </cell>
          <cell r="H989">
            <v>6</v>
          </cell>
          <cell r="I989">
            <v>100</v>
          </cell>
          <cell r="J989">
            <v>600</v>
          </cell>
          <cell r="K989" t="str">
            <v>Norma NFN-0015</v>
          </cell>
          <cell r="L989" t="str">
            <v>NFN-0015</v>
          </cell>
          <cell r="M989" t="str">
            <v>NFN-0015</v>
          </cell>
          <cell r="N989" t="str">
            <v>Porto Tubarão</v>
          </cell>
          <cell r="O989"/>
          <cell r="P989" t="str">
            <v>24101664A</v>
          </cell>
          <cell r="Q989" t="str">
            <v>Peças acessórios equipamentos carregamento elevação</v>
          </cell>
          <cell r="R989">
            <v>100</v>
          </cell>
          <cell r="S989" t="str">
            <v>0202069151</v>
          </cell>
        </row>
        <row r="990">
          <cell r="B990">
            <v>15462608</v>
          </cell>
          <cell r="C990" t="str">
            <v>MRO1</v>
          </cell>
          <cell r="D990" t="str">
            <v>ABRACADEIRA; T;DESENHO-DN400358701 SUPOT</v>
          </cell>
          <cell r="E990" t="str">
            <v>PC</v>
          </cell>
          <cell r="F990" t="str">
            <v>ELETROSIL</v>
          </cell>
          <cell r="G990" t="str">
            <v>190000100</v>
          </cell>
          <cell r="H990">
            <v>184</v>
          </cell>
          <cell r="I990">
            <v>3.2549999999999999</v>
          </cell>
          <cell r="J990">
            <v>598.91999999999996</v>
          </cell>
          <cell r="K990" t="str">
            <v>Norma NFN-0015</v>
          </cell>
          <cell r="L990" t="str">
            <v>NFN-0015</v>
          </cell>
          <cell r="M990" t="str">
            <v>NFN-0015</v>
          </cell>
          <cell r="N990" t="str">
            <v>Porto Tubarão</v>
          </cell>
          <cell r="O990"/>
          <cell r="P990" t="str">
            <v>31162400</v>
          </cell>
          <cell r="Q990" t="str">
            <v>Fixadores diversos</v>
          </cell>
          <cell r="R990">
            <v>3.2549999999999999</v>
          </cell>
          <cell r="S990" t="str">
            <v>0201006111</v>
          </cell>
        </row>
        <row r="991">
          <cell r="B991">
            <v>15308563</v>
          </cell>
          <cell r="C991" t="str">
            <v>MRO1</v>
          </cell>
          <cell r="D991" t="str">
            <v>FUSIVEL LIMIT CORR 315 A 4,8 KV</v>
          </cell>
          <cell r="E991" t="str">
            <v>PC</v>
          </cell>
          <cell r="F991" t="str">
            <v>EDC; BUSSMANN; FERRAZ SHAWM</v>
          </cell>
          <cell r="G991" t="str">
            <v>IN33PI 4,8KV 315A; .; .</v>
          </cell>
          <cell r="H991">
            <v>2</v>
          </cell>
          <cell r="I991">
            <v>299.2</v>
          </cell>
          <cell r="J991">
            <v>598.4</v>
          </cell>
          <cell r="K991" t="str">
            <v>Norma NFN-0015</v>
          </cell>
          <cell r="L991" t="str">
            <v>NFN-0015</v>
          </cell>
          <cell r="M991" t="str">
            <v>NFN-0015</v>
          </cell>
          <cell r="N991" t="str">
            <v>Porto Tubarão</v>
          </cell>
          <cell r="O991"/>
          <cell r="P991" t="str">
            <v>39121732A</v>
          </cell>
          <cell r="Q991" t="str">
            <v>Material elétrico</v>
          </cell>
          <cell r="R991">
            <v>299.2</v>
          </cell>
          <cell r="S991" t="str">
            <v>0201038091</v>
          </cell>
        </row>
        <row r="992">
          <cell r="B992">
            <v>15399931</v>
          </cell>
          <cell r="C992" t="str">
            <v>MRO1</v>
          </cell>
          <cell r="D992" t="str">
            <v>FUSIVEL CART LIMIT CORR 4,8KV 0,5A</v>
          </cell>
          <cell r="E992" t="str">
            <v>PC</v>
          </cell>
          <cell r="F992" t="str">
            <v>WESTINGHOUSE; BRUSH EL.MAC; CUTLER HAMME</v>
          </cell>
          <cell r="G992" t="str">
            <v>5980C20G02; 5.5AMWNA1E; 5NCLPT-.5E</v>
          </cell>
          <cell r="H992">
            <v>6</v>
          </cell>
          <cell r="I992">
            <v>99.49666666666667</v>
          </cell>
          <cell r="J992">
            <v>596.98</v>
          </cell>
          <cell r="K992" t="str">
            <v>Norma NFN-0015</v>
          </cell>
          <cell r="L992" t="str">
            <v>NFN-0015</v>
          </cell>
          <cell r="M992" t="str">
            <v>NFN-0015</v>
          </cell>
          <cell r="N992" t="str">
            <v>Porto Tubarão</v>
          </cell>
          <cell r="O992"/>
          <cell r="P992" t="str">
            <v>39121732A</v>
          </cell>
          <cell r="Q992" t="str">
            <v>Material elétrico</v>
          </cell>
          <cell r="R992">
            <v>99.49666666666667</v>
          </cell>
          <cell r="S992" t="str">
            <v>0201072031</v>
          </cell>
        </row>
        <row r="993">
          <cell r="B993">
            <v>15515465</v>
          </cell>
          <cell r="C993" t="str">
            <v>MRO1</v>
          </cell>
          <cell r="D993" t="str">
            <v>FUSIVEL COMPON;DESENHO-DN900080220 SUPOT</v>
          </cell>
          <cell r="E993" t="str">
            <v>PC</v>
          </cell>
          <cell r="F993" t="str">
            <v/>
          </cell>
          <cell r="G993" t="str">
            <v/>
          </cell>
          <cell r="H993">
            <v>4</v>
          </cell>
          <cell r="I993">
            <v>149</v>
          </cell>
          <cell r="J993">
            <v>596</v>
          </cell>
          <cell r="K993" t="str">
            <v>Norma NFN-0015</v>
          </cell>
          <cell r="L993" t="str">
            <v>NFN-0015</v>
          </cell>
          <cell r="M993" t="str">
            <v>NFN-0015</v>
          </cell>
          <cell r="N993" t="str">
            <v>Porto Tubarão</v>
          </cell>
          <cell r="O993"/>
          <cell r="P993" t="str">
            <v>39121732A</v>
          </cell>
          <cell r="Q993" t="str">
            <v>Material elétrico</v>
          </cell>
          <cell r="R993">
            <v>149</v>
          </cell>
          <cell r="S993" t="str">
            <v>0201044101</v>
          </cell>
        </row>
        <row r="994">
          <cell r="B994">
            <v>15396847</v>
          </cell>
          <cell r="C994" t="str">
            <v>MRO1</v>
          </cell>
          <cell r="D994" t="str">
            <v>CONE ROLAMENTO ROLOS CONICOS 73MM</v>
          </cell>
          <cell r="E994" t="str">
            <v>PC</v>
          </cell>
          <cell r="F994" t="str">
            <v>NSK; TIMKEN</v>
          </cell>
          <cell r="G994" t="str">
            <v>6460; 6460</v>
          </cell>
          <cell r="H994">
            <v>2</v>
          </cell>
          <cell r="I994">
            <v>296.8</v>
          </cell>
          <cell r="J994">
            <v>593.6</v>
          </cell>
          <cell r="K994" t="str">
            <v>Norma NFN-0015</v>
          </cell>
          <cell r="L994" t="str">
            <v>NFN-0015</v>
          </cell>
          <cell r="M994" t="str">
            <v>NFN-0015</v>
          </cell>
          <cell r="N994" t="str">
            <v>Porto Tubarão</v>
          </cell>
          <cell r="O994"/>
          <cell r="P994" t="str">
            <v>31171500</v>
          </cell>
          <cell r="Q994" t="str">
            <v>Rolamentos</v>
          </cell>
          <cell r="R994">
            <v>296.8</v>
          </cell>
          <cell r="S994" t="str">
            <v>0201010141</v>
          </cell>
        </row>
        <row r="995">
          <cell r="B995">
            <v>15513245</v>
          </cell>
          <cell r="C995" t="str">
            <v>MRO1</v>
          </cell>
          <cell r="D995" t="str">
            <v>FUSIVEL LIMIT CORR 10 A 4,8 KV</v>
          </cell>
          <cell r="E995" t="str">
            <v>PC</v>
          </cell>
          <cell r="F995" t="str">
            <v>TOSHIBA</v>
          </cell>
          <cell r="G995" t="str">
            <v>FPM4X25D10A4,8KV</v>
          </cell>
          <cell r="H995">
            <v>34</v>
          </cell>
          <cell r="I995">
            <v>17.364411764705881</v>
          </cell>
          <cell r="J995">
            <v>590.39</v>
          </cell>
          <cell r="K995" t="str">
            <v>Norma NFN-0015</v>
          </cell>
          <cell r="L995" t="str">
            <v>NFN-0015</v>
          </cell>
          <cell r="M995" t="str">
            <v>NFN-0015</v>
          </cell>
          <cell r="N995" t="str">
            <v>Porto Tubarão</v>
          </cell>
          <cell r="O995"/>
          <cell r="P995" t="str">
            <v>39121732A</v>
          </cell>
          <cell r="Q995" t="str">
            <v>Material elétrico</v>
          </cell>
          <cell r="R995">
            <v>17.364411764705881</v>
          </cell>
          <cell r="S995" t="str">
            <v>0102050061</v>
          </cell>
        </row>
        <row r="996">
          <cell r="B996">
            <v>15495061</v>
          </cell>
          <cell r="C996" t="str">
            <v>MRO1</v>
          </cell>
          <cell r="D996" t="str">
            <v>RODA COMPON;DX00810103-12 DEMAG-LAUCHHAM</v>
          </cell>
          <cell r="E996" t="str">
            <v>PC</v>
          </cell>
          <cell r="F996" t="str">
            <v>DEMAG-LAUCHH</v>
          </cell>
          <cell r="G996" t="str">
            <v>DX00810103-12</v>
          </cell>
          <cell r="H996">
            <v>1</v>
          </cell>
          <cell r="I996">
            <v>586.6</v>
          </cell>
          <cell r="J996">
            <v>586.6</v>
          </cell>
          <cell r="K996" t="str">
            <v>Norma NFN-0015</v>
          </cell>
          <cell r="L996" t="str">
            <v>NFN-0015</v>
          </cell>
          <cell r="M996" t="str">
            <v>NFN-0015</v>
          </cell>
          <cell r="N996" t="str">
            <v>Porto Tubarão</v>
          </cell>
          <cell r="O996"/>
          <cell r="P996" t="str">
            <v>31171800</v>
          </cell>
          <cell r="Q996" t="str">
            <v>Rodas industriais</v>
          </cell>
          <cell r="R996">
            <v>586.6</v>
          </cell>
          <cell r="S996" t="str">
            <v>0201088101</v>
          </cell>
        </row>
        <row r="997">
          <cell r="B997">
            <v>15256220</v>
          </cell>
          <cell r="C997" t="str">
            <v>MRO1</v>
          </cell>
          <cell r="D997" t="str">
            <v>BOTOEIRA VAZIA</v>
          </cell>
          <cell r="E997" t="str">
            <v>PC</v>
          </cell>
          <cell r="F997" t="str">
            <v>BLINDEX BROW; EATON</v>
          </cell>
          <cell r="G997" t="str">
            <v>33/06; 33/06</v>
          </cell>
          <cell r="H997">
            <v>2</v>
          </cell>
          <cell r="I997">
            <v>292.48</v>
          </cell>
          <cell r="J997">
            <v>584.96</v>
          </cell>
          <cell r="K997" t="str">
            <v>Norma NFN-0015</v>
          </cell>
          <cell r="L997" t="str">
            <v>NFN-0015</v>
          </cell>
          <cell r="M997" t="str">
            <v>NFN-0015</v>
          </cell>
          <cell r="N997" t="str">
            <v>Porto Tubarão</v>
          </cell>
          <cell r="O997"/>
          <cell r="P997" t="str">
            <v>39121732A</v>
          </cell>
          <cell r="Q997" t="str">
            <v>Material elétrico</v>
          </cell>
          <cell r="R997">
            <v>292.48</v>
          </cell>
          <cell r="S997" t="str">
            <v>0201046151</v>
          </cell>
        </row>
        <row r="998">
          <cell r="B998">
            <v>15426404</v>
          </cell>
          <cell r="C998" t="str">
            <v>MRO1</v>
          </cell>
          <cell r="D998" t="str">
            <v>PLACA ACIONAMENTO VX5A66109 TELEMECANIQU</v>
          </cell>
          <cell r="E998" t="str">
            <v>PC</v>
          </cell>
          <cell r="F998" t="str">
            <v>TELEMECANIQU</v>
          </cell>
          <cell r="G998" t="str">
            <v>VX5A66109</v>
          </cell>
          <cell r="H998">
            <v>1</v>
          </cell>
          <cell r="I998">
            <v>581.84</v>
          </cell>
          <cell r="J998">
            <v>581.84</v>
          </cell>
          <cell r="K998" t="str">
            <v>Norma NFN-0015</v>
          </cell>
          <cell r="L998" t="str">
            <v>NFN-0015</v>
          </cell>
          <cell r="M998" t="str">
            <v>NFN-0015</v>
          </cell>
          <cell r="N998" t="str">
            <v>Porto Tubarão</v>
          </cell>
          <cell r="O998"/>
          <cell r="P998" t="str">
            <v>32131000</v>
          </cell>
          <cell r="Q998" t="str">
            <v>Peças e insumos e acessórios de componentes eletrônicos</v>
          </cell>
          <cell r="R998">
            <v>581.84</v>
          </cell>
          <cell r="S998" t="str">
            <v>1508003061</v>
          </cell>
        </row>
        <row r="999">
          <cell r="B999">
            <v>15280488</v>
          </cell>
          <cell r="C999" t="str">
            <v>MRO1</v>
          </cell>
          <cell r="D999" t="str">
            <v>BOBINA P/CONTATOR;;3TY7 503-0AG1 SIEMENS</v>
          </cell>
          <cell r="E999" t="str">
            <v>PC</v>
          </cell>
          <cell r="F999" t="str">
            <v>SIEMENS; SIEMENS</v>
          </cell>
          <cell r="G999" t="str">
            <v>3TY7 503-0AG1; 3TY7 503-OAG1</v>
          </cell>
          <cell r="H999">
            <v>9</v>
          </cell>
          <cell r="I999">
            <v>63.938888888888897</v>
          </cell>
          <cell r="J999">
            <v>575.45000000000005</v>
          </cell>
          <cell r="K999" t="str">
            <v>Norma NFN-0015</v>
          </cell>
          <cell r="L999" t="str">
            <v>NFN-0015</v>
          </cell>
          <cell r="M999" t="str">
            <v>NFN-0015</v>
          </cell>
          <cell r="N999" t="str">
            <v>Porto Tubarão</v>
          </cell>
          <cell r="O999"/>
          <cell r="P999" t="str">
            <v>39121732A</v>
          </cell>
          <cell r="Q999" t="str">
            <v>Material elétrico</v>
          </cell>
          <cell r="R999">
            <v>63.938888888888897</v>
          </cell>
          <cell r="S999" t="str">
            <v>0201004071</v>
          </cell>
        </row>
        <row r="1000">
          <cell r="B1000">
            <v>15227335</v>
          </cell>
          <cell r="C1000" t="str">
            <v>MRO1</v>
          </cell>
          <cell r="D1000" t="str">
            <v>ROLO TRANSP 8MM 1466MM</v>
          </cell>
          <cell r="E1000" t="str">
            <v>PC</v>
          </cell>
          <cell r="F1000" t="str">
            <v>IMEPEL; PARCAN; PIM</v>
          </cell>
          <cell r="G1000"/>
          <cell r="H1000">
            <v>3</v>
          </cell>
          <cell r="I1000">
            <v>191.81333333333336</v>
          </cell>
          <cell r="J1000">
            <v>575.44000000000005</v>
          </cell>
          <cell r="K1000" t="str">
            <v>Norma NFN-0015</v>
          </cell>
          <cell r="L1000" t="str">
            <v>NFN-0015</v>
          </cell>
          <cell r="M1000" t="str">
            <v>NFN-0015</v>
          </cell>
          <cell r="N1000" t="str">
            <v>Porto Tubarão</v>
          </cell>
          <cell r="O1000"/>
          <cell r="P1000" t="str">
            <v>24101758A</v>
          </cell>
          <cell r="Q1000" t="str">
            <v>Rolos de retorno</v>
          </cell>
          <cell r="R1000">
            <v>191.81333333333336</v>
          </cell>
          <cell r="S1000" t="str">
            <v>2101058011</v>
          </cell>
        </row>
        <row r="1001">
          <cell r="B1001">
            <v>15226542</v>
          </cell>
          <cell r="C1001" t="str">
            <v>MRO1</v>
          </cell>
          <cell r="D1001" t="str">
            <v>EST;COM 214 267 29 0001/17 DESENHO SUPOT</v>
          </cell>
          <cell r="E1001" t="str">
            <v>PC</v>
          </cell>
          <cell r="F1001" t="str">
            <v>EMH</v>
          </cell>
          <cell r="G1001" t="str">
            <v>1-24-4-2312A</v>
          </cell>
          <cell r="H1001">
            <v>1</v>
          </cell>
          <cell r="I1001">
            <v>574.79</v>
          </cell>
          <cell r="J1001">
            <v>574.79</v>
          </cell>
          <cell r="K1001" t="str">
            <v>Norma NFN-0015</v>
          </cell>
          <cell r="L1001" t="str">
            <v>NFN-0015</v>
          </cell>
          <cell r="M1001" t="str">
            <v>NFN-0015</v>
          </cell>
          <cell r="N1001" t="str">
            <v>Porto Tubarão</v>
          </cell>
          <cell r="O1001"/>
          <cell r="P1001" t="str">
            <v>31162400</v>
          </cell>
          <cell r="Q1001" t="str">
            <v>Fixadores diversos</v>
          </cell>
          <cell r="R1001">
            <v>574.79</v>
          </cell>
          <cell r="S1001" t="str">
            <v>0701076041</v>
          </cell>
        </row>
        <row r="1002">
          <cell r="B1002">
            <v>15452415</v>
          </cell>
          <cell r="C1002" t="str">
            <v>MRO1</v>
          </cell>
          <cell r="D1002" t="str">
            <v>ROTATIVO CJ COMPONENTE; A;417053 VICKERS</v>
          </cell>
          <cell r="E1002" t="str">
            <v>PC</v>
          </cell>
          <cell r="F1002" t="str">
            <v>VICKERS</v>
          </cell>
          <cell r="G1002" t="str">
            <v>417053</v>
          </cell>
          <cell r="H1002">
            <v>1</v>
          </cell>
          <cell r="I1002">
            <v>574.38</v>
          </cell>
          <cell r="J1002">
            <v>574.38</v>
          </cell>
          <cell r="K1002" t="str">
            <v>Norma NFN-0015</v>
          </cell>
          <cell r="L1002" t="str">
            <v>NFN-0015</v>
          </cell>
          <cell r="M1002" t="str">
            <v>NFN-0015</v>
          </cell>
          <cell r="N1002" t="str">
            <v>Porto Tubarão</v>
          </cell>
          <cell r="O1002"/>
          <cell r="P1002" t="str">
            <v>40151700</v>
          </cell>
          <cell r="Q1002" t="str">
            <v>Peças e acessórios de bombas</v>
          </cell>
          <cell r="R1002">
            <v>574.38</v>
          </cell>
          <cell r="S1002" t="str">
            <v>0201074061</v>
          </cell>
        </row>
        <row r="1003">
          <cell r="B1003">
            <v>15503895</v>
          </cell>
          <cell r="C1003" t="str">
            <v>MRO1</v>
          </cell>
          <cell r="D1003" t="str">
            <v>ESCOVA CARVAO METALGRAFITE 170MM</v>
          </cell>
          <cell r="E1003" t="str">
            <v>PC</v>
          </cell>
          <cell r="F1003" t="str">
            <v/>
          </cell>
          <cell r="G1003" t="str">
            <v/>
          </cell>
          <cell r="H1003">
            <v>3</v>
          </cell>
          <cell r="I1003">
            <v>191.04666666666665</v>
          </cell>
          <cell r="J1003">
            <v>573.14</v>
          </cell>
          <cell r="K1003" t="str">
            <v>Norma NFN-0015</v>
          </cell>
          <cell r="L1003" t="str">
            <v>NFN-0015</v>
          </cell>
          <cell r="M1003" t="str">
            <v>NFN-0015</v>
          </cell>
          <cell r="N1003" t="str">
            <v>Porto Tubarão</v>
          </cell>
          <cell r="O1003"/>
          <cell r="P1003" t="str">
            <v>26101700</v>
          </cell>
          <cell r="Q1003" t="str">
            <v>Componentes e acessórios de motores</v>
          </cell>
          <cell r="R1003">
            <v>191.04666666666665</v>
          </cell>
          <cell r="S1003" t="str">
            <v>0201089021</v>
          </cell>
        </row>
        <row r="1004">
          <cell r="B1004">
            <v>15411393</v>
          </cell>
          <cell r="C1004" t="str">
            <v>MRO1</v>
          </cell>
          <cell r="D1004" t="str">
            <v>CONE ROLAMENTO ROLOS CONICOS; DIAMETRO:</v>
          </cell>
          <cell r="E1004" t="str">
            <v>PC</v>
          </cell>
          <cell r="F1004" t="str">
            <v>TIMKEN; FALK</v>
          </cell>
          <cell r="G1004" t="str">
            <v>HM237535; 921439 CONE</v>
          </cell>
          <cell r="H1004">
            <v>1</v>
          </cell>
          <cell r="I1004">
            <v>572.47</v>
          </cell>
          <cell r="J1004">
            <v>572.47</v>
          </cell>
          <cell r="K1004" t="str">
            <v>Norma NFN-0015</v>
          </cell>
          <cell r="L1004" t="str">
            <v>NFN-0015</v>
          </cell>
          <cell r="M1004" t="str">
            <v>NFN-0015</v>
          </cell>
          <cell r="N1004" t="str">
            <v>Porto Tubarão</v>
          </cell>
          <cell r="O1004"/>
          <cell r="P1004" t="str">
            <v>31171500</v>
          </cell>
          <cell r="Q1004" t="str">
            <v>Rolamentos</v>
          </cell>
          <cell r="R1004">
            <v>572.47</v>
          </cell>
          <cell r="S1004" t="str">
            <v>0202099091</v>
          </cell>
        </row>
        <row r="1005">
          <cell r="B1005">
            <v>15461477</v>
          </cell>
          <cell r="C1005" t="str">
            <v>MRO1</v>
          </cell>
          <cell r="D1005" t="str">
            <v>VOLTIMETRO P/PAINEL COMANDO 90171600 ABB</v>
          </cell>
          <cell r="E1005" t="str">
            <v>PC</v>
          </cell>
          <cell r="F1005" t="str">
            <v>ABB</v>
          </cell>
          <cell r="G1005" t="str">
            <v>90171600</v>
          </cell>
          <cell r="H1005">
            <v>6</v>
          </cell>
          <cell r="I1005">
            <v>94.924999999999997</v>
          </cell>
          <cell r="J1005">
            <v>569.54999999999995</v>
          </cell>
          <cell r="K1005" t="str">
            <v>Norma NFN-0015</v>
          </cell>
          <cell r="L1005" t="str">
            <v>NFN-0015</v>
          </cell>
          <cell r="M1005" t="str">
            <v>NFN-0015</v>
          </cell>
          <cell r="N1005" t="str">
            <v>Porto Tubarão</v>
          </cell>
          <cell r="O1005"/>
          <cell r="P1005" t="str">
            <v>41113600</v>
          </cell>
          <cell r="Q1005" t="str">
            <v>Equipamentos e acessórios de medição e teste elétrico</v>
          </cell>
          <cell r="R1005">
            <v>94.924999999999997</v>
          </cell>
          <cell r="S1005" t="str">
            <v>1502002051</v>
          </cell>
        </row>
        <row r="1006">
          <cell r="B1006">
            <v>15200528</v>
          </cell>
          <cell r="C1006" t="str">
            <v>MRO1</v>
          </cell>
          <cell r="D1006" t="str">
            <v>SUPORTE COMPON;DN013053801 DESENHO SUPOT</v>
          </cell>
          <cell r="E1006" t="str">
            <v>PC</v>
          </cell>
          <cell r="F1006" t="str">
            <v>ISHIKAWAJIMA</v>
          </cell>
          <cell r="G1006" t="str">
            <v>DN013053801</v>
          </cell>
          <cell r="H1006">
            <v>2</v>
          </cell>
          <cell r="I1006">
            <v>284.21499999999997</v>
          </cell>
          <cell r="J1006">
            <v>568.42999999999995</v>
          </cell>
          <cell r="K1006" t="str">
            <v>Norma NFN-0015</v>
          </cell>
          <cell r="L1006" t="str">
            <v>NFN-0015</v>
          </cell>
          <cell r="M1006" t="str">
            <v>NFN-0015</v>
          </cell>
          <cell r="N1006" t="str">
            <v>Porto Tubarão</v>
          </cell>
          <cell r="O1006"/>
          <cell r="P1006" t="str">
            <v>31162400</v>
          </cell>
          <cell r="Q1006" t="str">
            <v>Fixadores diversos</v>
          </cell>
          <cell r="R1006">
            <v>284.21499999999997</v>
          </cell>
          <cell r="S1006" t="str">
            <v>0701079021</v>
          </cell>
        </row>
        <row r="1007">
          <cell r="B1007">
            <v>15515943</v>
          </cell>
          <cell r="C1007" t="str">
            <v>MRO1</v>
          </cell>
          <cell r="D1007" t="str">
            <v>FUSIVEL LIMITADOR CORRENTE MED TENSAO;CA</v>
          </cell>
          <cell r="E1007" t="str">
            <v>PC</v>
          </cell>
          <cell r="F1007" t="str">
            <v/>
          </cell>
          <cell r="G1007" t="str">
            <v/>
          </cell>
          <cell r="H1007">
            <v>3</v>
          </cell>
          <cell r="I1007">
            <v>189.20000000000002</v>
          </cell>
          <cell r="J1007">
            <v>567.6</v>
          </cell>
          <cell r="K1007" t="str">
            <v>Norma NFN-0015</v>
          </cell>
          <cell r="L1007" t="str">
            <v>NFN-0015</v>
          </cell>
          <cell r="M1007" t="str">
            <v>NFN-0015</v>
          </cell>
          <cell r="N1007" t="str">
            <v>Porto Tubarão</v>
          </cell>
          <cell r="O1007"/>
          <cell r="P1007" t="str">
            <v>39121732A</v>
          </cell>
          <cell r="Q1007" t="str">
            <v>Material elétrico</v>
          </cell>
          <cell r="R1007">
            <v>189.20000000000002</v>
          </cell>
          <cell r="S1007" t="str">
            <v>0201030131</v>
          </cell>
        </row>
        <row r="1008">
          <cell r="B1008">
            <v>15364913</v>
          </cell>
          <cell r="C1008" t="str">
            <v>MRO1</v>
          </cell>
          <cell r="D1008" t="str">
            <v>FILTRO FLUIDO OLE</v>
          </cell>
          <cell r="E1008" t="str">
            <v>PC</v>
          </cell>
          <cell r="F1008" t="str">
            <v>LIEBHERR</v>
          </cell>
          <cell r="G1008" t="str">
            <v>10224238</v>
          </cell>
          <cell r="H1008">
            <v>2</v>
          </cell>
          <cell r="I1008">
            <v>283.14</v>
          </cell>
          <cell r="J1008">
            <v>566.28</v>
          </cell>
          <cell r="K1008" t="str">
            <v>Norma NFN-0015</v>
          </cell>
          <cell r="L1008" t="str">
            <v>NFN-0015</v>
          </cell>
          <cell r="M1008" t="str">
            <v>NFN-0015</v>
          </cell>
          <cell r="N1008" t="str">
            <v>Porto Tubarão</v>
          </cell>
          <cell r="O1008"/>
          <cell r="P1008" t="str">
            <v>40161534A</v>
          </cell>
          <cell r="Q1008" t="str">
            <v>Filtros</v>
          </cell>
          <cell r="R1008">
            <v>283.14</v>
          </cell>
          <cell r="S1008" t="str">
            <v>0201101041</v>
          </cell>
        </row>
        <row r="1009">
          <cell r="B1009">
            <v>15226534</v>
          </cell>
          <cell r="C1009" t="str">
            <v>MRO1</v>
          </cell>
          <cell r="D1009" t="str">
            <v>ES;COME 214 267 29 0001/16 DESENHO SUPOT</v>
          </cell>
          <cell r="E1009" t="str">
            <v>PC</v>
          </cell>
          <cell r="F1009" t="str">
            <v>EMH</v>
          </cell>
          <cell r="G1009" t="str">
            <v>1-24-4-2372A</v>
          </cell>
          <cell r="H1009">
            <v>1</v>
          </cell>
          <cell r="I1009">
            <v>563.91999999999996</v>
          </cell>
          <cell r="J1009">
            <v>563.91999999999996</v>
          </cell>
          <cell r="K1009" t="str">
            <v>Norma NFN-0015</v>
          </cell>
          <cell r="L1009" t="str">
            <v>NFN-0015</v>
          </cell>
          <cell r="M1009" t="str">
            <v>NFN-0015</v>
          </cell>
          <cell r="N1009" t="str">
            <v>Porto Tubarão</v>
          </cell>
          <cell r="O1009"/>
          <cell r="P1009" t="str">
            <v>31162400</v>
          </cell>
          <cell r="Q1009" t="str">
            <v>Fixadores diversos</v>
          </cell>
          <cell r="R1009">
            <v>563.91999999999996</v>
          </cell>
          <cell r="S1009" t="str">
            <v>0701076041</v>
          </cell>
        </row>
        <row r="1010">
          <cell r="B1010">
            <v>15233975</v>
          </cell>
          <cell r="C1010" t="str">
            <v>MRO1</v>
          </cell>
          <cell r="D1010" t="str">
            <v>CAVALETE 1180X487X287MM</v>
          </cell>
          <cell r="E1010" t="str">
            <v>PC</v>
          </cell>
          <cell r="F1010" t="str">
            <v/>
          </cell>
          <cell r="G1010" t="str">
            <v/>
          </cell>
          <cell r="H1010">
            <v>2</v>
          </cell>
          <cell r="I1010">
            <v>280.14999999999998</v>
          </cell>
          <cell r="J1010">
            <v>560.29999999999995</v>
          </cell>
          <cell r="K1010" t="str">
            <v>Norma NFN-0015</v>
          </cell>
          <cell r="L1010" t="str">
            <v>NFN-0015</v>
          </cell>
          <cell r="M1010" t="str">
            <v>NFN-0015</v>
          </cell>
          <cell r="N1010" t="str">
            <v>Porto Tubarão</v>
          </cell>
          <cell r="O1010"/>
          <cell r="P1010" t="str">
            <v>24101760A</v>
          </cell>
          <cell r="Q1010" t="str">
            <v>Estrutura metálica para transportador de correia</v>
          </cell>
          <cell r="R1010">
            <v>280.14999999999998</v>
          </cell>
          <cell r="S1010" t="str">
            <v>2701005011</v>
          </cell>
        </row>
        <row r="1011">
          <cell r="B1011">
            <v>15443458</v>
          </cell>
          <cell r="C1011" t="str">
            <v>MRO1</v>
          </cell>
          <cell r="D1011" t="str">
            <v>DISJUNTOR 12A</v>
          </cell>
          <cell r="E1011" t="str">
            <v>PC</v>
          </cell>
          <cell r="F1011" t="str">
            <v>SIEMENS</v>
          </cell>
          <cell r="G1011" t="str">
            <v>3RV1011-1KA10</v>
          </cell>
          <cell r="H1011">
            <v>4</v>
          </cell>
          <cell r="I1011">
            <v>139.95249999999999</v>
          </cell>
          <cell r="J1011">
            <v>559.80999999999995</v>
          </cell>
          <cell r="K1011" t="str">
            <v>Norma NFN-0015</v>
          </cell>
          <cell r="L1011" t="str">
            <v>NFN-0015</v>
          </cell>
          <cell r="M1011" t="str">
            <v>NFN-0015</v>
          </cell>
          <cell r="N1011" t="str">
            <v>Porto Tubarão</v>
          </cell>
          <cell r="O1011"/>
          <cell r="P1011" t="str">
            <v>39121601</v>
          </cell>
          <cell r="Q1011" t="str">
            <v>Disjuntores</v>
          </cell>
          <cell r="R1011">
            <v>139.95249999999999</v>
          </cell>
          <cell r="S1011" t="str">
            <v>0201066021</v>
          </cell>
        </row>
        <row r="1012">
          <cell r="B1012">
            <v>15334368</v>
          </cell>
          <cell r="C1012" t="str">
            <v>MRO1</v>
          </cell>
          <cell r="D1012" t="str">
            <v>TOMADA PAP0135N000 SAMPLA DO BRASIL</v>
          </cell>
          <cell r="E1012" t="str">
            <v>PC</v>
          </cell>
          <cell r="F1012" t="str">
            <v>SAMPLA</v>
          </cell>
          <cell r="G1012" t="str">
            <v>PAP0135N000</v>
          </cell>
          <cell r="H1012">
            <v>1</v>
          </cell>
          <cell r="I1012">
            <v>558.51</v>
          </cell>
          <cell r="J1012">
            <v>558.51</v>
          </cell>
          <cell r="K1012" t="str">
            <v>Norma NFN-0015</v>
          </cell>
          <cell r="L1012" t="str">
            <v>NFN-0015</v>
          </cell>
          <cell r="M1012" t="str">
            <v>NFN-0015</v>
          </cell>
          <cell r="N1012" t="str">
            <v>Porto Tubarão</v>
          </cell>
          <cell r="O1012"/>
          <cell r="P1012" t="str">
            <v>39121732A</v>
          </cell>
          <cell r="Q1012" t="str">
            <v>Material elétrico</v>
          </cell>
          <cell r="R1012">
            <v>558.51</v>
          </cell>
          <cell r="S1012" t="str">
            <v>0201071021</v>
          </cell>
        </row>
        <row r="1013">
          <cell r="B1013">
            <v>15229333</v>
          </cell>
          <cell r="C1013" t="str">
            <v>MRO1</v>
          </cell>
          <cell r="D1013" t="str">
            <v>ESPACADOR COMPONE;53.365.161.040 SVEDALA</v>
          </cell>
          <cell r="E1013" t="str">
            <v>PC</v>
          </cell>
          <cell r="F1013" t="str">
            <v>SVEDALA</v>
          </cell>
          <cell r="G1013" t="str">
            <v>53.365.161.040</v>
          </cell>
          <cell r="H1013">
            <v>1</v>
          </cell>
          <cell r="I1013">
            <v>556.1</v>
          </cell>
          <cell r="J1013">
            <v>556.1</v>
          </cell>
          <cell r="K1013" t="str">
            <v>Norma NFN-0015</v>
          </cell>
          <cell r="L1013" t="str">
            <v>NFN-0015</v>
          </cell>
          <cell r="M1013" t="str">
            <v>NFN-0015</v>
          </cell>
          <cell r="N1013" t="str">
            <v>Porto Tubarão</v>
          </cell>
          <cell r="O1013"/>
          <cell r="P1013" t="str">
            <v>20101622A</v>
          </cell>
          <cell r="Q1013" t="str">
            <v>Peças e acessórios de peneiras</v>
          </cell>
          <cell r="R1013">
            <v>556.1</v>
          </cell>
          <cell r="S1013" t="str">
            <v>0201025071</v>
          </cell>
        </row>
        <row r="1014">
          <cell r="B1014">
            <v>15488545</v>
          </cell>
          <cell r="C1014" t="str">
            <v>MRO1</v>
          </cell>
          <cell r="D1014" t="str">
            <v>REATOR LAMPADA FLUORE;RTL20B16PR PHILIPS</v>
          </cell>
          <cell r="E1014" t="str">
            <v>PC</v>
          </cell>
          <cell r="F1014" t="str">
            <v>PHILIPS; PETERCO; ILUMATIC</v>
          </cell>
          <cell r="G1014" t="str">
            <v>RTL20B16PR; SR0201266; SPR216</v>
          </cell>
          <cell r="H1014">
            <v>50</v>
          </cell>
          <cell r="I1014">
            <v>11.08</v>
          </cell>
          <cell r="J1014">
            <v>554</v>
          </cell>
          <cell r="K1014" t="str">
            <v>Norma NFN-0015</v>
          </cell>
          <cell r="L1014" t="str">
            <v>NFN-0015</v>
          </cell>
          <cell r="M1014" t="str">
            <v>NFN-0015</v>
          </cell>
          <cell r="N1014" t="str">
            <v>Porto Tubarão</v>
          </cell>
          <cell r="O1014"/>
          <cell r="P1014" t="str">
            <v>39121732A</v>
          </cell>
          <cell r="Q1014" t="str">
            <v>Material elétrico</v>
          </cell>
          <cell r="R1014">
            <v>11.08</v>
          </cell>
          <cell r="S1014" t="str">
            <v>0102030021</v>
          </cell>
        </row>
        <row r="1015">
          <cell r="B1015">
            <v>15365139</v>
          </cell>
          <cell r="C1015" t="str">
            <v>MRO1</v>
          </cell>
          <cell r="D1015" t="str">
            <v>FILTRO FLUIDO COMBUSTIVEL</v>
          </cell>
          <cell r="E1015" t="str">
            <v>PC</v>
          </cell>
          <cell r="F1015" t="str">
            <v>LIEBHERR</v>
          </cell>
          <cell r="G1015" t="str">
            <v>10224353</v>
          </cell>
          <cell r="H1015">
            <v>4</v>
          </cell>
          <cell r="I1015">
            <v>137.02000000000001</v>
          </cell>
          <cell r="J1015">
            <v>548.08000000000004</v>
          </cell>
          <cell r="K1015" t="str">
            <v>Norma NFN-0015</v>
          </cell>
          <cell r="L1015" t="str">
            <v>NFN-0015</v>
          </cell>
          <cell r="M1015" t="str">
            <v>NFN-0015</v>
          </cell>
          <cell r="N1015" t="str">
            <v>Porto Tubarão</v>
          </cell>
          <cell r="O1015"/>
          <cell r="P1015" t="str">
            <v>40161534A</v>
          </cell>
          <cell r="Q1015" t="str">
            <v>Filtros</v>
          </cell>
          <cell r="R1015">
            <v>137.02000000000001</v>
          </cell>
          <cell r="S1015" t="str">
            <v>0202109091</v>
          </cell>
        </row>
        <row r="1016">
          <cell r="B1016">
            <v>15240783</v>
          </cell>
          <cell r="C1016" t="str">
            <v>MRO1</v>
          </cell>
          <cell r="D1016" t="str">
            <v>PLACA DESGASTE PNEU RETG</v>
          </cell>
          <cell r="E1016" t="str">
            <v>PC</v>
          </cell>
          <cell r="F1016" t="str">
            <v>RUBBERBRAS; RUBBERBRAS</v>
          </cell>
          <cell r="G1016" t="str">
            <v>439250; 500x960</v>
          </cell>
          <cell r="H1016">
            <v>2</v>
          </cell>
          <cell r="I1016">
            <v>272.69</v>
          </cell>
          <cell r="J1016">
            <v>545.38</v>
          </cell>
          <cell r="K1016" t="str">
            <v>Norma NFN-0015</v>
          </cell>
          <cell r="L1016" t="str">
            <v>NFN-0015</v>
          </cell>
          <cell r="M1016" t="str">
            <v>NFN-0015</v>
          </cell>
          <cell r="N1016" t="str">
            <v>Porto Tubarão</v>
          </cell>
          <cell r="O1016"/>
          <cell r="P1016" t="str">
            <v>30102200</v>
          </cell>
          <cell r="Q1016" t="str">
            <v>Chapas</v>
          </cell>
          <cell r="R1016">
            <v>272.69</v>
          </cell>
          <cell r="S1016" t="str">
            <v>0702149041</v>
          </cell>
        </row>
        <row r="1017">
          <cell r="B1017">
            <v>15244724</v>
          </cell>
          <cell r="C1017" t="str">
            <v>MRO1</v>
          </cell>
          <cell r="D1017" t="str">
            <v>ESCOVA CARVAO ELETROGRAFITE 50MM</v>
          </cell>
          <cell r="E1017" t="str">
            <v>PC</v>
          </cell>
          <cell r="F1017" t="str">
            <v>CARBONO LORE; MOLINOX; SCHUNK</v>
          </cell>
          <cell r="G1017" t="str">
            <v>EG259; L1; E43-6X7,90X20MM</v>
          </cell>
          <cell r="H1017">
            <v>42</v>
          </cell>
          <cell r="I1017">
            <v>12.945952380952381</v>
          </cell>
          <cell r="J1017">
            <v>543.73</v>
          </cell>
          <cell r="K1017" t="str">
            <v>Norma NFN-0015</v>
          </cell>
          <cell r="L1017" t="str">
            <v>NFN-0015</v>
          </cell>
          <cell r="M1017" t="str">
            <v>NFN-0015</v>
          </cell>
          <cell r="N1017" t="str">
            <v>Porto Tubarão</v>
          </cell>
          <cell r="O1017"/>
          <cell r="P1017" t="str">
            <v>26101700</v>
          </cell>
          <cell r="Q1017" t="str">
            <v>Componentes e acessórios de motores</v>
          </cell>
          <cell r="R1017">
            <v>12.945952380952381</v>
          </cell>
          <cell r="S1017" t="str">
            <v>0201016061</v>
          </cell>
        </row>
        <row r="1018">
          <cell r="B1018">
            <v>15390838</v>
          </cell>
          <cell r="C1018" t="str">
            <v>MRO1</v>
          </cell>
          <cell r="D1018" t="str">
            <v>UNIAO TUBO PRECISAO;UMI 8X1/4"BSP ERMETO</v>
          </cell>
          <cell r="E1018" t="str">
            <v>PC</v>
          </cell>
          <cell r="F1018" t="str">
            <v>ERMETO</v>
          </cell>
          <cell r="G1018" t="str">
            <v>UMI 8X1/4"BSP</v>
          </cell>
          <cell r="H1018">
            <v>20</v>
          </cell>
          <cell r="I1018">
            <v>27.04</v>
          </cell>
          <cell r="J1018">
            <v>540.79999999999995</v>
          </cell>
          <cell r="K1018" t="str">
            <v>Norma NFN-0015</v>
          </cell>
          <cell r="L1018" t="str">
            <v>NFN-0015</v>
          </cell>
          <cell r="M1018" t="str">
            <v>NFN-0015</v>
          </cell>
          <cell r="N1018" t="str">
            <v>Porto Tubarão</v>
          </cell>
          <cell r="O1018"/>
          <cell r="P1018" t="str">
            <v>40142300</v>
          </cell>
          <cell r="Q1018" t="str">
            <v>Conexões de tubos</v>
          </cell>
          <cell r="R1018">
            <v>27.04</v>
          </cell>
          <cell r="S1018" t="str">
            <v>0201050101</v>
          </cell>
        </row>
        <row r="1019">
          <cell r="B1019">
            <v>15520865</v>
          </cell>
          <cell r="C1019" t="str">
            <v>MRO1</v>
          </cell>
          <cell r="D1019" t="str">
            <v>PLUGUE COMPONENTE; TIPO: MONOFASICO; APL</v>
          </cell>
          <cell r="E1019" t="str">
            <v>PC</v>
          </cell>
          <cell r="F1019" t="str">
            <v>TELEM-TECNIC</v>
          </cell>
          <cell r="G1019" t="str">
            <v>PR23</v>
          </cell>
          <cell r="H1019">
            <v>3</v>
          </cell>
          <cell r="I1019">
            <v>177.83</v>
          </cell>
          <cell r="J1019">
            <v>533.49</v>
          </cell>
          <cell r="K1019" t="str">
            <v>Norma NFN-0015</v>
          </cell>
          <cell r="L1019" t="str">
            <v>NFN-0015</v>
          </cell>
          <cell r="M1019" t="str">
            <v>NFN-0015</v>
          </cell>
          <cell r="N1019" t="str">
            <v>Porto Tubarão</v>
          </cell>
          <cell r="O1019"/>
          <cell r="P1019" t="str">
            <v>39121732A</v>
          </cell>
          <cell r="Q1019" t="str">
            <v>Material elétrico</v>
          </cell>
          <cell r="R1019">
            <v>177.83</v>
          </cell>
          <cell r="S1019" t="str">
            <v>0201040021</v>
          </cell>
        </row>
        <row r="1020">
          <cell r="B1020">
            <v>15519682</v>
          </cell>
          <cell r="C1020" t="str">
            <v>MRO1</v>
          </cell>
          <cell r="D1020" t="str">
            <v>BUCHA PROTETORA313T-46-10059 IT.12</v>
          </cell>
          <cell r="E1020" t="str">
            <v>PC</v>
          </cell>
          <cell r="F1020" t="str">
            <v/>
          </cell>
          <cell r="G1020" t="str">
            <v/>
          </cell>
          <cell r="H1020">
            <v>4</v>
          </cell>
          <cell r="I1020">
            <v>133</v>
          </cell>
          <cell r="J1020">
            <v>532</v>
          </cell>
          <cell r="K1020" t="str">
            <v>Norma NFN-0015</v>
          </cell>
          <cell r="L1020" t="str">
            <v>NFN-0015</v>
          </cell>
          <cell r="M1020" t="str">
            <v>NFN-0015</v>
          </cell>
          <cell r="N1020" t="str">
            <v>Porto Tubarão</v>
          </cell>
          <cell r="O1020"/>
          <cell r="P1020" t="str">
            <v>31162400</v>
          </cell>
          <cell r="Q1020" t="str">
            <v>Fixadores diversos</v>
          </cell>
          <cell r="R1020">
            <v>133</v>
          </cell>
          <cell r="S1020" t="str">
            <v>0201102111</v>
          </cell>
        </row>
        <row r="1021">
          <cell r="B1021">
            <v>15511897</v>
          </cell>
          <cell r="C1021" t="str">
            <v>MRO1</v>
          </cell>
          <cell r="D1021" t="str">
            <v>ELEMENTO FILT FLUID</v>
          </cell>
          <cell r="E1021" t="str">
            <v>PC</v>
          </cell>
          <cell r="F1021" t="str">
            <v>REXROTH</v>
          </cell>
          <cell r="G1021" t="str">
            <v>011820</v>
          </cell>
          <cell r="H1021">
            <v>4</v>
          </cell>
          <cell r="I1021">
            <v>132.4</v>
          </cell>
          <cell r="J1021">
            <v>529.6</v>
          </cell>
          <cell r="K1021" t="str">
            <v>Norma NFN-0015</v>
          </cell>
          <cell r="L1021" t="str">
            <v>NFN-0015</v>
          </cell>
          <cell r="M1021" t="str">
            <v>NFN-0015</v>
          </cell>
          <cell r="N1021" t="str">
            <v>Porto Tubarão</v>
          </cell>
          <cell r="O1021"/>
          <cell r="P1021" t="str">
            <v>40161526</v>
          </cell>
          <cell r="Q1021" t="str">
            <v>Peças e acessórios de filtros</v>
          </cell>
          <cell r="R1021">
            <v>132.4</v>
          </cell>
          <cell r="S1021" t="str">
            <v>0201012051</v>
          </cell>
        </row>
        <row r="1022">
          <cell r="B1022">
            <v>15344129</v>
          </cell>
          <cell r="C1022" t="str">
            <v>MRO1</v>
          </cell>
          <cell r="D1022" t="str">
            <v>VALVULA 8204093010 MERCEDES BENZ</v>
          </cell>
          <cell r="E1022" t="str">
            <v>PC</v>
          </cell>
          <cell r="F1022" t="str">
            <v>MERCEDES BEN; ATLAS COPCO</v>
          </cell>
          <cell r="G1022" t="str">
            <v>8204093010; 8204093010</v>
          </cell>
          <cell r="H1022">
            <v>3</v>
          </cell>
          <cell r="I1022">
            <v>176</v>
          </cell>
          <cell r="J1022">
            <v>528</v>
          </cell>
          <cell r="K1022" t="str">
            <v>Norma NFN-0015</v>
          </cell>
          <cell r="L1022" t="str">
            <v>NFN-0015</v>
          </cell>
          <cell r="M1022" t="str">
            <v>NFN-0015</v>
          </cell>
          <cell r="N1022" t="str">
            <v>Porto Tubarão</v>
          </cell>
          <cell r="O1022"/>
          <cell r="P1022" t="str">
            <v>40141660A</v>
          </cell>
          <cell r="Q1022" t="str">
            <v>Válvulas</v>
          </cell>
          <cell r="R1022">
            <v>176</v>
          </cell>
          <cell r="S1022" t="str">
            <v>0201125051</v>
          </cell>
        </row>
        <row r="1023">
          <cell r="B1023">
            <v>15465271</v>
          </cell>
          <cell r="C1023" t="str">
            <v>MRO1</v>
          </cell>
          <cell r="D1023" t="str">
            <v>SU;MIME26391229-0002/1/3A6 DESENHO SUPOT</v>
          </cell>
          <cell r="E1023" t="str">
            <v>PC</v>
          </cell>
          <cell r="F1023" t="str">
            <v/>
          </cell>
          <cell r="G1023" t="str">
            <v/>
          </cell>
          <cell r="H1023">
            <v>1</v>
          </cell>
          <cell r="I1023">
            <v>525</v>
          </cell>
          <cell r="J1023">
            <v>525</v>
          </cell>
          <cell r="K1023" t="str">
            <v>Norma NFN-0015</v>
          </cell>
          <cell r="L1023" t="str">
            <v>NFN-0015</v>
          </cell>
          <cell r="M1023" t="str">
            <v>NFN-0015</v>
          </cell>
          <cell r="N1023" t="str">
            <v>Porto Tubarão</v>
          </cell>
          <cell r="O1023"/>
          <cell r="P1023" t="str">
            <v>31162400</v>
          </cell>
          <cell r="Q1023" t="str">
            <v>Fixadores diversos</v>
          </cell>
          <cell r="R1023">
            <v>525</v>
          </cell>
          <cell r="S1023" t="str">
            <v>0701123021</v>
          </cell>
        </row>
        <row r="1024">
          <cell r="B1024">
            <v>15503937</v>
          </cell>
          <cell r="C1024" t="str">
            <v>MRO1</v>
          </cell>
          <cell r="D1024" t="str">
            <v>CONTATOR POTENCIA;NUME;S-K220 MITSUBISHI</v>
          </cell>
          <cell r="E1024" t="str">
            <v>PC</v>
          </cell>
          <cell r="F1024" t="str">
            <v>MITSUBISHI</v>
          </cell>
          <cell r="G1024" t="str">
            <v>S-K220</v>
          </cell>
          <cell r="H1024">
            <v>1</v>
          </cell>
          <cell r="I1024">
            <v>524.25</v>
          </cell>
          <cell r="J1024">
            <v>524.25</v>
          </cell>
          <cell r="K1024" t="str">
            <v>Norma NFN-0015</v>
          </cell>
          <cell r="L1024" t="str">
            <v>NFN-0015</v>
          </cell>
          <cell r="M1024" t="str">
            <v>NFN-0015</v>
          </cell>
          <cell r="N1024" t="str">
            <v>Porto Tubarão</v>
          </cell>
          <cell r="O1024"/>
          <cell r="P1024" t="str">
            <v>39121732A</v>
          </cell>
          <cell r="Q1024" t="str">
            <v>Material elétrico</v>
          </cell>
          <cell r="R1024">
            <v>524.25</v>
          </cell>
          <cell r="S1024" t="str">
            <v>0201032011</v>
          </cell>
        </row>
        <row r="1025">
          <cell r="B1025">
            <v>15280339</v>
          </cell>
          <cell r="C1025" t="str">
            <v>MRO1</v>
          </cell>
          <cell r="D1025" t="str">
            <v>FLANGE COMPONENTE; APL;53266572501 METSO</v>
          </cell>
          <cell r="E1025" t="str">
            <v>PC</v>
          </cell>
          <cell r="F1025" t="str">
            <v>METSO</v>
          </cell>
          <cell r="G1025" t="str">
            <v>53266572501</v>
          </cell>
          <cell r="H1025">
            <v>2</v>
          </cell>
          <cell r="I1025">
            <v>260.78500000000003</v>
          </cell>
          <cell r="J1025">
            <v>521.57000000000005</v>
          </cell>
          <cell r="K1025" t="str">
            <v>Norma NFN-0015</v>
          </cell>
          <cell r="L1025" t="str">
            <v>NFN-0015</v>
          </cell>
          <cell r="M1025" t="str">
            <v>NFN-0015</v>
          </cell>
          <cell r="N1025" t="str">
            <v>Porto Tubarão</v>
          </cell>
          <cell r="O1025"/>
          <cell r="P1025" t="str">
            <v>40142402</v>
          </cell>
          <cell r="Q1025" t="str">
            <v>Peças e acessórios de flanges</v>
          </cell>
          <cell r="R1025">
            <v>260.78500000000003</v>
          </cell>
          <cell r="S1025" t="str">
            <v>0201008101</v>
          </cell>
        </row>
        <row r="1026">
          <cell r="B1026">
            <v>15229235</v>
          </cell>
          <cell r="C1026" t="str">
            <v>MRO1</v>
          </cell>
          <cell r="D1026" t="str">
            <v>BOBINA LX1FJ220 SCHNEIDER</v>
          </cell>
          <cell r="E1026" t="str">
            <v>PC</v>
          </cell>
          <cell r="F1026" t="str">
            <v>SCHNEIDER</v>
          </cell>
          <cell r="G1026" t="str">
            <v>LX1FJ220</v>
          </cell>
          <cell r="H1026">
            <v>2</v>
          </cell>
          <cell r="I1026">
            <v>260.73</v>
          </cell>
          <cell r="J1026">
            <v>521.46</v>
          </cell>
          <cell r="K1026" t="str">
            <v>Norma NFN-0015</v>
          </cell>
          <cell r="L1026" t="str">
            <v>NFN-0015</v>
          </cell>
          <cell r="M1026" t="str">
            <v>NFN-0015</v>
          </cell>
          <cell r="N1026" t="str">
            <v>Porto Tubarão</v>
          </cell>
          <cell r="O1026"/>
          <cell r="P1026" t="str">
            <v>39121732A</v>
          </cell>
          <cell r="Q1026" t="str">
            <v>Material elétrico</v>
          </cell>
          <cell r="R1026">
            <v>260.73</v>
          </cell>
          <cell r="S1026" t="str">
            <v>0201054031</v>
          </cell>
        </row>
        <row r="1027">
          <cell r="B1027">
            <v>15490054</v>
          </cell>
          <cell r="C1027" t="str">
            <v>MRO1</v>
          </cell>
          <cell r="D1027" t="str">
            <v>ROLDANA PARA CABO 081D4GH409</v>
          </cell>
          <cell r="E1027" t="str">
            <v>PC</v>
          </cell>
          <cell r="F1027" t="str">
            <v/>
          </cell>
          <cell r="G1027" t="str">
            <v/>
          </cell>
          <cell r="H1027">
            <v>1</v>
          </cell>
          <cell r="I1027">
            <v>518.32000000000005</v>
          </cell>
          <cell r="J1027">
            <v>518.32000000000005</v>
          </cell>
          <cell r="K1027" t="str">
            <v>Norma NFN-0015</v>
          </cell>
          <cell r="L1027" t="str">
            <v>NFN-0015</v>
          </cell>
          <cell r="M1027" t="str">
            <v>NFN-0015</v>
          </cell>
          <cell r="N1027" t="str">
            <v>Porto Tubarão</v>
          </cell>
          <cell r="O1027"/>
          <cell r="P1027" t="str">
            <v>24101664A</v>
          </cell>
          <cell r="Q1027" t="str">
            <v>Peças acessórios equipamentos carregamento elevação</v>
          </cell>
          <cell r="R1027">
            <v>518.32000000000005</v>
          </cell>
          <cell r="S1027" t="str">
            <v>0701060031</v>
          </cell>
        </row>
        <row r="1028">
          <cell r="B1028">
            <v>15224710</v>
          </cell>
          <cell r="C1028" t="str">
            <v>MRO1</v>
          </cell>
          <cell r="D1028" t="str">
            <v>ROD;DESENHO-MIME63427329-0006/9A15 SUPOT</v>
          </cell>
          <cell r="E1028" t="str">
            <v>PC</v>
          </cell>
          <cell r="F1028" t="str">
            <v/>
          </cell>
          <cell r="G1028" t="str">
            <v/>
          </cell>
          <cell r="H1028">
            <v>2</v>
          </cell>
          <cell r="I1028">
            <v>257.76499999999999</v>
          </cell>
          <cell r="J1028">
            <v>515.53</v>
          </cell>
          <cell r="K1028" t="str">
            <v>Norma NFN-0015</v>
          </cell>
          <cell r="L1028" t="str">
            <v>NFN-0015</v>
          </cell>
          <cell r="M1028" t="str">
            <v>NFN-0015</v>
          </cell>
          <cell r="N1028" t="str">
            <v>Porto Tubarão</v>
          </cell>
          <cell r="O1028"/>
          <cell r="P1028" t="str">
            <v>25171900</v>
          </cell>
          <cell r="Q1028" t="str">
            <v>Rodas e aros</v>
          </cell>
          <cell r="R1028">
            <v>257.76499999999999</v>
          </cell>
          <cell r="S1028" t="str">
            <v>0701027041</v>
          </cell>
        </row>
        <row r="1029">
          <cell r="B1029">
            <v>15506432</v>
          </cell>
          <cell r="C1029" t="str">
            <v>MRO1</v>
          </cell>
          <cell r="D1029" t="str">
            <v>REVESTIMENTO COMPONENT;53374069504 METSO</v>
          </cell>
          <cell r="E1029" t="str">
            <v>PC</v>
          </cell>
          <cell r="F1029" t="str">
            <v>METSO MINERA</v>
          </cell>
          <cell r="G1029" t="str">
            <v>53374069504</v>
          </cell>
          <cell r="H1029">
            <v>4</v>
          </cell>
          <cell r="I1029">
            <v>128.80000000000001</v>
          </cell>
          <cell r="J1029">
            <v>515.20000000000005</v>
          </cell>
          <cell r="K1029" t="str">
            <v>Norma NFN-0015</v>
          </cell>
          <cell r="L1029" t="str">
            <v>NFN-0015</v>
          </cell>
          <cell r="M1029" t="str">
            <v>NFN-0015</v>
          </cell>
          <cell r="N1029" t="str">
            <v>Porto Tubarão</v>
          </cell>
          <cell r="O1029"/>
          <cell r="P1029" t="str">
            <v>20101602</v>
          </cell>
          <cell r="Q1029" t="str">
            <v>Alimentadores</v>
          </cell>
          <cell r="R1029">
            <v>128.80000000000001</v>
          </cell>
          <cell r="S1029" t="str">
            <v>0701111041</v>
          </cell>
        </row>
        <row r="1030">
          <cell r="B1030">
            <v>15295029</v>
          </cell>
          <cell r="C1030" t="str">
            <v>MRO1</v>
          </cell>
          <cell r="D1030" t="str">
            <v>FUSIVEL LAMINA AUTOMOTIVO;TIPO PADRAO;CA</v>
          </cell>
          <cell r="E1030" t="str">
            <v>PC</v>
          </cell>
          <cell r="F1030" t="str">
            <v/>
          </cell>
          <cell r="G1030" t="str">
            <v/>
          </cell>
          <cell r="H1030">
            <v>109</v>
          </cell>
          <cell r="I1030">
            <v>4.6881415929203536</v>
          </cell>
          <cell r="J1030">
            <v>511.00743362831855</v>
          </cell>
          <cell r="K1030" t="str">
            <v>Norma NFN-0015</v>
          </cell>
          <cell r="L1030" t="str">
            <v>NFN-0015</v>
          </cell>
          <cell r="M1030" t="str">
            <v>NFN-0015</v>
          </cell>
          <cell r="N1030" t="str">
            <v>Porto Tubarão</v>
          </cell>
          <cell r="O1030"/>
          <cell r="P1030" t="str">
            <v>25173900</v>
          </cell>
          <cell r="Q1030" t="str">
            <v>Componentes elétricos</v>
          </cell>
          <cell r="R1030">
            <v>4.6881415929203536</v>
          </cell>
          <cell r="S1030" t="str">
            <v>0202125121</v>
          </cell>
        </row>
        <row r="1031">
          <cell r="B1031">
            <v>15365169</v>
          </cell>
          <cell r="C1031" t="str">
            <v>MRO1</v>
          </cell>
          <cell r="D1031" t="str">
            <v>SEPARADOR COMPONENTE;;511707814 LIEBHERR</v>
          </cell>
          <cell r="E1031" t="str">
            <v>PC</v>
          </cell>
          <cell r="F1031" t="str">
            <v>LIEBHERR</v>
          </cell>
          <cell r="G1031" t="str">
            <v>511707814</v>
          </cell>
          <cell r="H1031">
            <v>3</v>
          </cell>
          <cell r="I1031">
            <v>170.22333333333333</v>
          </cell>
          <cell r="J1031">
            <v>510.66999999999996</v>
          </cell>
          <cell r="K1031" t="str">
            <v>Norma NFN-0015</v>
          </cell>
          <cell r="L1031" t="str">
            <v>NFN-0015</v>
          </cell>
          <cell r="M1031" t="str">
            <v>NFN-0015</v>
          </cell>
          <cell r="N1031" t="str">
            <v>Porto Tubarão</v>
          </cell>
          <cell r="O1031"/>
          <cell r="P1031" t="str">
            <v>26101700</v>
          </cell>
          <cell r="Q1031" t="str">
            <v>Componentes e acessórios de motores</v>
          </cell>
          <cell r="R1031">
            <v>170.22333333333333</v>
          </cell>
          <cell r="S1031" t="str">
            <v>0201012121</v>
          </cell>
        </row>
        <row r="1032">
          <cell r="B1032">
            <v>15490308</v>
          </cell>
          <cell r="C1032" t="str">
            <v>MRO1</v>
          </cell>
          <cell r="D1032" t="str">
            <v>PARAFUSO</v>
          </cell>
          <cell r="E1032" t="str">
            <v>JG</v>
          </cell>
          <cell r="F1032" t="str">
            <v>VICKERS</v>
          </cell>
          <cell r="G1032" t="str">
            <v>616452</v>
          </cell>
          <cell r="H1032">
            <v>20</v>
          </cell>
          <cell r="I1032">
            <v>25.5</v>
          </cell>
          <cell r="J1032">
            <v>510</v>
          </cell>
          <cell r="K1032" t="str">
            <v>Norma NFN-0015</v>
          </cell>
          <cell r="L1032" t="str">
            <v>NFN-0015</v>
          </cell>
          <cell r="M1032" t="str">
            <v>NFN-0015</v>
          </cell>
          <cell r="N1032" t="str">
            <v>Porto Tubarão</v>
          </cell>
          <cell r="O1032"/>
          <cell r="P1032" t="str">
            <v>31161627</v>
          </cell>
          <cell r="Q1032" t="str">
            <v>Conjunto de parafusos</v>
          </cell>
          <cell r="R1032">
            <v>25.5</v>
          </cell>
          <cell r="S1032" t="str">
            <v>0202035041</v>
          </cell>
        </row>
        <row r="1033">
          <cell r="B1033">
            <v>15273537</v>
          </cell>
          <cell r="C1033" t="str">
            <v>MRO1</v>
          </cell>
          <cell r="D1033" t="str">
            <v>MODULO TIRISTOR SC;SKKT 213/14E SEMIKRON</v>
          </cell>
          <cell r="E1033" t="str">
            <v>PC</v>
          </cell>
          <cell r="F1033" t="str">
            <v>SEMIKRON</v>
          </cell>
          <cell r="G1033" t="str">
            <v>SKKT 213/14E</v>
          </cell>
          <cell r="H1033">
            <v>1</v>
          </cell>
          <cell r="I1033">
            <v>502.94</v>
          </cell>
          <cell r="J1033">
            <v>502.94</v>
          </cell>
          <cell r="K1033" t="str">
            <v>Norma NFN-0015</v>
          </cell>
          <cell r="L1033" t="str">
            <v>NFN-0015</v>
          </cell>
          <cell r="M1033" t="str">
            <v>NFN-0015</v>
          </cell>
          <cell r="N1033" t="str">
            <v>Porto Tubarão</v>
          </cell>
          <cell r="O1033"/>
          <cell r="P1033" t="str">
            <v>32131000</v>
          </cell>
          <cell r="Q1033" t="str">
            <v>Peças e insumos e acessórios de componentes eletrônicos</v>
          </cell>
          <cell r="R1033">
            <v>502.94</v>
          </cell>
          <cell r="S1033" t="str">
            <v>1502005011</v>
          </cell>
        </row>
        <row r="1034">
          <cell r="B1034">
            <v>15506489</v>
          </cell>
          <cell r="C1034" t="str">
            <v>MRO1</v>
          </cell>
          <cell r="D1034" t="str">
            <v>REVESTIMENTO COMPONENT;53374069501 METSO</v>
          </cell>
          <cell r="E1034" t="str">
            <v>PC</v>
          </cell>
          <cell r="F1034" t="str">
            <v>METSO MINERA</v>
          </cell>
          <cell r="G1034" t="str">
            <v>53374069501</v>
          </cell>
          <cell r="H1034">
            <v>3</v>
          </cell>
          <cell r="I1034">
            <v>166.90666666666667</v>
          </cell>
          <cell r="J1034">
            <v>500.72</v>
          </cell>
          <cell r="K1034" t="str">
            <v>Norma NFN-0015</v>
          </cell>
          <cell r="L1034" t="str">
            <v>NFN-0015</v>
          </cell>
          <cell r="M1034" t="str">
            <v>NFN-0015</v>
          </cell>
          <cell r="N1034" t="str">
            <v>Porto Tubarão</v>
          </cell>
          <cell r="O1034"/>
          <cell r="P1034" t="str">
            <v>20101602</v>
          </cell>
          <cell r="Q1034" t="str">
            <v>Alimentadores</v>
          </cell>
          <cell r="R1034">
            <v>166.90666666666667</v>
          </cell>
          <cell r="S1034" t="str">
            <v>0701111041</v>
          </cell>
        </row>
        <row r="1035">
          <cell r="B1035">
            <v>15241539</v>
          </cell>
          <cell r="C1035" t="str">
            <v>MRO1</v>
          </cell>
          <cell r="D1035" t="str">
            <v>ESCOVA CARVAO METALGRAFITE</v>
          </cell>
          <cell r="E1035" t="str">
            <v>PC</v>
          </cell>
          <cell r="F1035" t="str">
            <v>CARBONO LORE; MOLINOX; SCHUNK</v>
          </cell>
          <cell r="G1035" t="str">
            <v>CG65-12X32X45MM; MG651; A12S</v>
          </cell>
          <cell r="H1035">
            <v>12</v>
          </cell>
          <cell r="I1035">
            <v>41.330833333333338</v>
          </cell>
          <cell r="J1035">
            <v>495.97</v>
          </cell>
          <cell r="K1035" t="str">
            <v>Norma NFN-0015</v>
          </cell>
          <cell r="L1035" t="str">
            <v>NFN-0015</v>
          </cell>
          <cell r="M1035" t="str">
            <v>NFN-0015</v>
          </cell>
          <cell r="N1035" t="str">
            <v>Porto Tubarão</v>
          </cell>
          <cell r="O1035"/>
          <cell r="P1035" t="str">
            <v>26101700</v>
          </cell>
          <cell r="Q1035" t="str">
            <v>Componentes e acessórios de motores</v>
          </cell>
          <cell r="R1035">
            <v>41.330833333333338</v>
          </cell>
          <cell r="S1035" t="str">
            <v>0201098071</v>
          </cell>
        </row>
        <row r="1036">
          <cell r="B1036">
            <v>15454081</v>
          </cell>
          <cell r="C1036" t="str">
            <v>MRO1</v>
          </cell>
          <cell r="D1036" t="str">
            <v>BUCHA COMPONENT;DN033020402 DESENHO CVRD</v>
          </cell>
          <cell r="E1036" t="str">
            <v>PC</v>
          </cell>
          <cell r="F1036" t="str">
            <v/>
          </cell>
          <cell r="G1036" t="str">
            <v/>
          </cell>
          <cell r="H1036">
            <v>4</v>
          </cell>
          <cell r="I1036">
            <v>123.9</v>
          </cell>
          <cell r="J1036">
            <v>495.6</v>
          </cell>
          <cell r="K1036" t="str">
            <v>Norma NFN-0015</v>
          </cell>
          <cell r="L1036" t="str">
            <v>NFN-0015</v>
          </cell>
          <cell r="M1036" t="str">
            <v>NFN-0015</v>
          </cell>
          <cell r="N1036" t="str">
            <v>Porto Tubarão</v>
          </cell>
          <cell r="O1036"/>
          <cell r="P1036" t="str">
            <v>31162400</v>
          </cell>
          <cell r="Q1036" t="str">
            <v>Fixadores diversos</v>
          </cell>
          <cell r="R1036">
            <v>123.9</v>
          </cell>
          <cell r="S1036" t="str">
            <v>0201062071</v>
          </cell>
        </row>
        <row r="1037">
          <cell r="B1037">
            <v>15208217</v>
          </cell>
          <cell r="C1037" t="str">
            <v>MRO1</v>
          </cell>
          <cell r="D1037" t="str">
            <v>RODA COMPONENT;DN017020403 DESENHO SUPOT</v>
          </cell>
          <cell r="E1037" t="str">
            <v>PC</v>
          </cell>
          <cell r="F1037" t="str">
            <v/>
          </cell>
          <cell r="G1037" t="str">
            <v/>
          </cell>
          <cell r="H1037">
            <v>2</v>
          </cell>
          <cell r="I1037">
            <v>246.80500000000001</v>
          </cell>
          <cell r="J1037">
            <v>493.61</v>
          </cell>
          <cell r="K1037" t="str">
            <v>Norma NFN-0015</v>
          </cell>
          <cell r="L1037" t="str">
            <v>NFN-0015</v>
          </cell>
          <cell r="M1037" t="str">
            <v>NFN-0015</v>
          </cell>
          <cell r="N1037" t="str">
            <v>Porto Tubarão</v>
          </cell>
          <cell r="O1037"/>
          <cell r="P1037" t="str">
            <v>25171900</v>
          </cell>
          <cell r="Q1037" t="str">
            <v>Rodas e aros</v>
          </cell>
          <cell r="R1037">
            <v>246.80500000000001</v>
          </cell>
          <cell r="S1037" t="str">
            <v>0201080131</v>
          </cell>
        </row>
        <row r="1038">
          <cell r="B1038">
            <v>15408913</v>
          </cell>
          <cell r="C1038" t="str">
            <v>MRO1</v>
          </cell>
          <cell r="D1038" t="str">
            <v>CONTATOR TRIPOLAR</v>
          </cell>
          <cell r="E1038" t="str">
            <v>PC</v>
          </cell>
          <cell r="F1038" t="str">
            <v>EATON</v>
          </cell>
          <cell r="G1038" t="str">
            <v>CE15ENS3BB</v>
          </cell>
          <cell r="H1038">
            <v>10</v>
          </cell>
          <cell r="I1038">
            <v>49.308</v>
          </cell>
          <cell r="J1038">
            <v>493.08</v>
          </cell>
          <cell r="K1038" t="str">
            <v>Norma NFN-0015</v>
          </cell>
          <cell r="L1038" t="str">
            <v>NFN-0015</v>
          </cell>
          <cell r="M1038" t="str">
            <v>NFN-0015</v>
          </cell>
          <cell r="N1038" t="str">
            <v>Porto Tubarão</v>
          </cell>
          <cell r="O1038"/>
          <cell r="P1038" t="str">
            <v>39121732A</v>
          </cell>
          <cell r="Q1038" t="str">
            <v>Material elétrico</v>
          </cell>
          <cell r="R1038">
            <v>49.308</v>
          </cell>
          <cell r="S1038" t="str">
            <v>0201026041</v>
          </cell>
        </row>
        <row r="1039">
          <cell r="B1039">
            <v>15239392</v>
          </cell>
          <cell r="C1039" t="str">
            <v>MRO1</v>
          </cell>
          <cell r="D1039" t="str">
            <v>PINO COMPON;DESENHO-DN001020915/41 SUPOT</v>
          </cell>
          <cell r="E1039" t="str">
            <v>PC</v>
          </cell>
          <cell r="F1039" t="str">
            <v/>
          </cell>
          <cell r="G1039" t="str">
            <v/>
          </cell>
          <cell r="H1039">
            <v>10</v>
          </cell>
          <cell r="I1039">
            <v>49</v>
          </cell>
          <cell r="J1039">
            <v>490</v>
          </cell>
          <cell r="K1039" t="str">
            <v>Norma NFN-0015</v>
          </cell>
          <cell r="L1039" t="str">
            <v>NFN-0015</v>
          </cell>
          <cell r="M1039" t="str">
            <v>NFN-0015</v>
          </cell>
          <cell r="N1039" t="str">
            <v>Porto Tubarão</v>
          </cell>
          <cell r="O1039"/>
          <cell r="P1039" t="str">
            <v>31162400</v>
          </cell>
          <cell r="Q1039" t="str">
            <v>Fixadores diversos</v>
          </cell>
          <cell r="R1039">
            <v>49</v>
          </cell>
          <cell r="S1039" t="str">
            <v>0201120081</v>
          </cell>
        </row>
        <row r="1040">
          <cell r="B1040">
            <v>15477738</v>
          </cell>
          <cell r="C1040" t="str">
            <v>MRO1</v>
          </cell>
          <cell r="D1040" t="str">
            <v>LAMPADA LED COMAN/SINAL 2MA 110VCA</v>
          </cell>
          <cell r="E1040" t="str">
            <v>PC</v>
          </cell>
          <cell r="F1040" t="str">
            <v>EATON; EATON</v>
          </cell>
          <cell r="G1040" t="str">
            <v>2B-2054/02NE.87Y; 2B-2054/02.120AM</v>
          </cell>
          <cell r="H1040">
            <v>7</v>
          </cell>
          <cell r="I1040">
            <v>70</v>
          </cell>
          <cell r="J1040">
            <v>490</v>
          </cell>
          <cell r="K1040" t="str">
            <v>Norma NFN-0015</v>
          </cell>
          <cell r="L1040" t="str">
            <v>NFN-0015</v>
          </cell>
          <cell r="M1040" t="str">
            <v>NFN-0015</v>
          </cell>
          <cell r="N1040" t="str">
            <v>Porto Tubarão</v>
          </cell>
          <cell r="O1040"/>
          <cell r="P1040" t="str">
            <v>39121732A</v>
          </cell>
          <cell r="Q1040" t="str">
            <v>Material elétrico</v>
          </cell>
          <cell r="R1040">
            <v>70</v>
          </cell>
          <cell r="S1040" t="str">
            <v>0201100071</v>
          </cell>
        </row>
        <row r="1041">
          <cell r="B1041">
            <v>15513777</v>
          </cell>
          <cell r="C1041" t="str">
            <v>MRO1</v>
          </cell>
          <cell r="D1041" t="str">
            <v>FUSIVEL NH;TIPO DE ACAO;SP-3 TRANSISTROL</v>
          </cell>
          <cell r="E1041" t="str">
            <v>PC</v>
          </cell>
          <cell r="F1041" t="str">
            <v>MC DOWELL WE; TRANSISTROL</v>
          </cell>
          <cell r="G1041" t="str">
            <v>NHT3; SP-3</v>
          </cell>
          <cell r="H1041">
            <v>9</v>
          </cell>
          <cell r="I1041">
            <v>54.41</v>
          </cell>
          <cell r="J1041">
            <v>489.68999999999994</v>
          </cell>
          <cell r="K1041" t="str">
            <v>Norma NFN-0015</v>
          </cell>
          <cell r="L1041" t="str">
            <v>NFN-0015</v>
          </cell>
          <cell r="M1041" t="str">
            <v>NFN-0015</v>
          </cell>
          <cell r="N1041" t="str">
            <v>Porto Tubarão</v>
          </cell>
          <cell r="O1041"/>
          <cell r="P1041" t="str">
            <v>39121732A</v>
          </cell>
          <cell r="Q1041" t="str">
            <v>Material elétrico</v>
          </cell>
          <cell r="R1041">
            <v>54.41</v>
          </cell>
          <cell r="S1041" t="str">
            <v>0201028031</v>
          </cell>
        </row>
        <row r="1042">
          <cell r="B1042">
            <v>15506467</v>
          </cell>
          <cell r="C1042" t="str">
            <v>MRO1</v>
          </cell>
          <cell r="D1042" t="str">
            <v>REVESTIMENTO COMPONENT;53374069502 METSO</v>
          </cell>
          <cell r="E1042" t="str">
            <v>PC</v>
          </cell>
          <cell r="F1042" t="str">
            <v>METSO MINERA</v>
          </cell>
          <cell r="G1042" t="str">
            <v>53374069502</v>
          </cell>
          <cell r="H1042">
            <v>3</v>
          </cell>
          <cell r="I1042">
            <v>162.72333333333333</v>
          </cell>
          <cell r="J1042">
            <v>488.16999999999996</v>
          </cell>
          <cell r="K1042" t="str">
            <v>Norma NFN-0015</v>
          </cell>
          <cell r="L1042" t="str">
            <v>NFN-0015</v>
          </cell>
          <cell r="M1042" t="str">
            <v>NFN-0015</v>
          </cell>
          <cell r="N1042" t="str">
            <v>Porto Tubarão</v>
          </cell>
          <cell r="O1042"/>
          <cell r="P1042" t="str">
            <v>20101602</v>
          </cell>
          <cell r="Q1042" t="str">
            <v>Alimentadores</v>
          </cell>
          <cell r="R1042">
            <v>162.72333333333333</v>
          </cell>
          <cell r="S1042" t="str">
            <v>0701111041</v>
          </cell>
        </row>
        <row r="1043">
          <cell r="B1043">
            <v>15425533</v>
          </cell>
          <cell r="C1043" t="str">
            <v>MRO1</v>
          </cell>
          <cell r="D1043" t="str">
            <v>FUSIVEL COMPONEN;VY1ADF450V700 SCHNEIDER</v>
          </cell>
          <cell r="E1043" t="str">
            <v>PC</v>
          </cell>
          <cell r="F1043" t="str">
            <v>SCHNEIDER</v>
          </cell>
          <cell r="G1043" t="str">
            <v>VY1ADF450V700</v>
          </cell>
          <cell r="H1043">
            <v>2</v>
          </cell>
          <cell r="I1043">
            <v>242.69499999999999</v>
          </cell>
          <cell r="J1043">
            <v>485.39</v>
          </cell>
          <cell r="K1043" t="str">
            <v>Norma NFN-0015</v>
          </cell>
          <cell r="L1043" t="str">
            <v>NFN-0015</v>
          </cell>
          <cell r="M1043" t="str">
            <v>NFN-0015</v>
          </cell>
          <cell r="N1043" t="str">
            <v>Porto Tubarão</v>
          </cell>
          <cell r="O1043"/>
          <cell r="P1043" t="str">
            <v>39121732A</v>
          </cell>
          <cell r="Q1043" t="str">
            <v>Material elétrico</v>
          </cell>
          <cell r="R1043">
            <v>242.69499999999999</v>
          </cell>
          <cell r="S1043" t="str">
            <v>0201030011</v>
          </cell>
        </row>
        <row r="1044">
          <cell r="B1044">
            <v>15482893</v>
          </cell>
          <cell r="C1044" t="str">
            <v>MRO1</v>
          </cell>
          <cell r="D1044" t="str">
            <v>CALCO COMPONENTE. - CA;CA</v>
          </cell>
          <cell r="E1044" t="str">
            <v>PC</v>
          </cell>
          <cell r="F1044" t="str">
            <v/>
          </cell>
          <cell r="G1044" t="str">
            <v/>
          </cell>
          <cell r="H1044">
            <v>21</v>
          </cell>
          <cell r="I1044">
            <v>23.1</v>
          </cell>
          <cell r="J1044">
            <v>485.1</v>
          </cell>
          <cell r="K1044" t="str">
            <v>Norma NFN-0015</v>
          </cell>
          <cell r="L1044" t="str">
            <v>NFN-0015</v>
          </cell>
          <cell r="M1044" t="str">
            <v>NFN-0015</v>
          </cell>
          <cell r="N1044" t="str">
            <v>Porto Tubarão</v>
          </cell>
          <cell r="O1044"/>
          <cell r="P1044" t="str">
            <v>31162400</v>
          </cell>
          <cell r="Q1044" t="str">
            <v>Fixadores diversos</v>
          </cell>
          <cell r="R1044">
            <v>23.1</v>
          </cell>
          <cell r="S1044" t="str">
            <v>0701117011</v>
          </cell>
        </row>
        <row r="1045">
          <cell r="B1045">
            <v>15459754</v>
          </cell>
          <cell r="C1045" t="str">
            <v>MRO1</v>
          </cell>
          <cell r="D1045" t="str">
            <v>BUCHA P/RECUPE;DN017072801 DESENHO SUPOT</v>
          </cell>
          <cell r="E1045" t="str">
            <v>PC</v>
          </cell>
          <cell r="F1045" t="str">
            <v/>
          </cell>
          <cell r="G1045" t="str">
            <v/>
          </cell>
          <cell r="H1045">
            <v>4</v>
          </cell>
          <cell r="I1045">
            <v>120.75</v>
          </cell>
          <cell r="J1045">
            <v>483</v>
          </cell>
          <cell r="K1045" t="str">
            <v>Norma NFN-0015</v>
          </cell>
          <cell r="L1045" t="str">
            <v>NFN-0015</v>
          </cell>
          <cell r="M1045" t="str">
            <v>NFN-0015</v>
          </cell>
          <cell r="N1045" t="str">
            <v>Porto Tubarão</v>
          </cell>
          <cell r="O1045"/>
          <cell r="P1045" t="str">
            <v>31162400</v>
          </cell>
          <cell r="Q1045" t="str">
            <v>Fixadores diversos</v>
          </cell>
          <cell r="R1045">
            <v>120.75</v>
          </cell>
          <cell r="S1045" t="str">
            <v>0201084121</v>
          </cell>
        </row>
        <row r="1046">
          <cell r="B1046">
            <v>15244529</v>
          </cell>
          <cell r="C1046" t="str">
            <v>MRO1</v>
          </cell>
          <cell r="D1046" t="str">
            <v>ESCOVA CARVAO METALGRAFITE</v>
          </cell>
          <cell r="E1046" t="str">
            <v>PC</v>
          </cell>
          <cell r="F1046" t="str">
            <v>CARBONO LORE; MOLINOX; SEECIL-RINGS</v>
          </cell>
          <cell r="G1046" t="str">
            <v>CG80 8X25X30MM; MG651; RE54</v>
          </cell>
          <cell r="H1046">
            <v>30</v>
          </cell>
          <cell r="I1046">
            <v>16.071666666666665</v>
          </cell>
          <cell r="J1046">
            <v>482.15</v>
          </cell>
          <cell r="K1046" t="str">
            <v>Norma NFN-0015</v>
          </cell>
          <cell r="L1046" t="str">
            <v>NFN-0015</v>
          </cell>
          <cell r="M1046" t="str">
            <v>NFN-0015</v>
          </cell>
          <cell r="N1046" t="str">
            <v>Porto Tubarão</v>
          </cell>
          <cell r="O1046"/>
          <cell r="P1046" t="str">
            <v>26101700</v>
          </cell>
          <cell r="Q1046" t="str">
            <v>Componentes e acessórios de motores</v>
          </cell>
          <cell r="R1046">
            <v>16.071666666666665</v>
          </cell>
          <cell r="S1046" t="str">
            <v>0202117091</v>
          </cell>
        </row>
        <row r="1047">
          <cell r="B1047">
            <v>15253532</v>
          </cell>
          <cell r="C1047" t="str">
            <v>MRO1</v>
          </cell>
          <cell r="D1047" t="str">
            <v>SEGMENTO DESENHHO-MIME95101029 SUPOT</v>
          </cell>
          <cell r="E1047" t="str">
            <v>PC</v>
          </cell>
          <cell r="F1047" t="str">
            <v/>
          </cell>
          <cell r="G1047" t="str">
            <v/>
          </cell>
          <cell r="H1047">
            <v>3</v>
          </cell>
          <cell r="I1047">
            <v>160.70333333333335</v>
          </cell>
          <cell r="J1047">
            <v>482.11</v>
          </cell>
          <cell r="K1047" t="str">
            <v>Norma NFN-0015</v>
          </cell>
          <cell r="L1047" t="str">
            <v>NFN-0015</v>
          </cell>
          <cell r="M1047" t="str">
            <v>NFN-0015</v>
          </cell>
          <cell r="N1047" t="str">
            <v>Porto Tubarão</v>
          </cell>
          <cell r="O1047"/>
          <cell r="P1047" t="str">
            <v>31162400</v>
          </cell>
          <cell r="Q1047" t="str">
            <v>Fixadores diversos</v>
          </cell>
          <cell r="R1047">
            <v>160.70333333333335</v>
          </cell>
          <cell r="S1047" t="str">
            <v>0701084031</v>
          </cell>
        </row>
        <row r="1048">
          <cell r="B1048">
            <v>15492182</v>
          </cell>
          <cell r="C1048" t="str">
            <v>MRO1</v>
          </cell>
          <cell r="D1048" t="str">
            <v>FUSIVEL LIMIT CORR 160 A 4,16 KV</v>
          </cell>
          <cell r="E1048" t="str">
            <v>PC</v>
          </cell>
          <cell r="F1048" t="str">
            <v>MONTEMA</v>
          </cell>
          <cell r="G1048" t="str">
            <v>IN-160A</v>
          </cell>
          <cell r="H1048">
            <v>1</v>
          </cell>
          <cell r="I1048">
            <v>480.65</v>
          </cell>
          <cell r="J1048">
            <v>480.65</v>
          </cell>
          <cell r="K1048" t="str">
            <v>Norma NFN-0015</v>
          </cell>
          <cell r="L1048" t="str">
            <v>NFN-0015</v>
          </cell>
          <cell r="M1048" t="str">
            <v>NFN-0015</v>
          </cell>
          <cell r="N1048" t="str">
            <v>Porto Tubarão</v>
          </cell>
          <cell r="O1048"/>
          <cell r="P1048" t="str">
            <v>39121732A</v>
          </cell>
          <cell r="Q1048" t="str">
            <v>Material elétrico</v>
          </cell>
          <cell r="R1048">
            <v>480.65</v>
          </cell>
          <cell r="S1048" t="str">
            <v>0201097041</v>
          </cell>
        </row>
        <row r="1049">
          <cell r="B1049">
            <v>15452190</v>
          </cell>
          <cell r="C1049" t="str">
            <v>MRO1</v>
          </cell>
          <cell r="D1049" t="str">
            <v>EIXO COMPONENTE; APLICACA;317654 VICKERS</v>
          </cell>
          <cell r="E1049" t="str">
            <v>PC</v>
          </cell>
          <cell r="F1049" t="str">
            <v>VICKERS</v>
          </cell>
          <cell r="G1049" t="str">
            <v>317654</v>
          </cell>
          <cell r="H1049">
            <v>2</v>
          </cell>
          <cell r="I1049">
            <v>238.83500000000001</v>
          </cell>
          <cell r="J1049">
            <v>477.67</v>
          </cell>
          <cell r="K1049" t="str">
            <v>Norma NFN-0015</v>
          </cell>
          <cell r="L1049" t="str">
            <v>NFN-0015</v>
          </cell>
          <cell r="M1049" t="str">
            <v>NFN-0015</v>
          </cell>
          <cell r="N1049" t="str">
            <v>Porto Tubarão</v>
          </cell>
          <cell r="O1049"/>
          <cell r="P1049" t="str">
            <v>26111508</v>
          </cell>
          <cell r="Q1049" t="str">
            <v>Transmissores de força mecânica</v>
          </cell>
          <cell r="R1049">
            <v>238.83500000000001</v>
          </cell>
          <cell r="S1049" t="str">
            <v>0201070071</v>
          </cell>
        </row>
        <row r="1050">
          <cell r="B1050">
            <v>15209155</v>
          </cell>
          <cell r="C1050" t="str">
            <v>MRO1</v>
          </cell>
          <cell r="D1050" t="str">
            <v>PI;812F-75-10035 / ITEM02,03,13 NIBRASCO</v>
          </cell>
          <cell r="E1050" t="str">
            <v>PC</v>
          </cell>
          <cell r="F1050" t="str">
            <v>NIBRASCO</v>
          </cell>
          <cell r="G1050" t="str">
            <v>812F-75-10035 / ITEM02,03,13</v>
          </cell>
          <cell r="H1050">
            <v>2</v>
          </cell>
          <cell r="I1050">
            <v>238.5</v>
          </cell>
          <cell r="J1050">
            <v>477</v>
          </cell>
          <cell r="K1050" t="str">
            <v>Norma NFN-0015</v>
          </cell>
          <cell r="L1050" t="str">
            <v>NFN-0015</v>
          </cell>
          <cell r="M1050" t="str">
            <v>NFN-0015</v>
          </cell>
          <cell r="N1050" t="str">
            <v>Porto Tubarão</v>
          </cell>
          <cell r="O1050"/>
          <cell r="P1050" t="str">
            <v>31162400</v>
          </cell>
          <cell r="Q1050" t="str">
            <v>Fixadores diversos</v>
          </cell>
          <cell r="R1050">
            <v>238.5</v>
          </cell>
          <cell r="S1050" t="str">
            <v>0703003021</v>
          </cell>
        </row>
        <row r="1051">
          <cell r="B1051">
            <v>15417915</v>
          </cell>
          <cell r="C1051" t="str">
            <v>MRO1</v>
          </cell>
          <cell r="D1051" t="str">
            <v>MANGUEIRA MONT 3/4POL 250MM 215BAR</v>
          </cell>
          <cell r="E1051" t="str">
            <v>PC</v>
          </cell>
          <cell r="F1051" t="str">
            <v>MANULI</v>
          </cell>
          <cell r="G1051" t="str">
            <v>2T-12 M11210-36 M21693-36 250</v>
          </cell>
          <cell r="H1051">
            <v>10</v>
          </cell>
          <cell r="I1051">
            <v>47.68</v>
          </cell>
          <cell r="J1051">
            <v>476.8</v>
          </cell>
          <cell r="K1051" t="str">
            <v>Norma NFN-0015</v>
          </cell>
          <cell r="L1051" t="str">
            <v>NFN-0015</v>
          </cell>
          <cell r="M1051" t="str">
            <v>NFN-0015</v>
          </cell>
          <cell r="N1051" t="str">
            <v>Porto Tubarão</v>
          </cell>
          <cell r="O1051"/>
          <cell r="P1051" t="str">
            <v>40142000</v>
          </cell>
          <cell r="Q1051" t="str">
            <v>Mangueiras</v>
          </cell>
          <cell r="R1051">
            <v>47.68</v>
          </cell>
          <cell r="S1051" t="str">
            <v>0201072041</v>
          </cell>
        </row>
        <row r="1052">
          <cell r="B1052">
            <v>15385447</v>
          </cell>
          <cell r="C1052" t="str">
            <v>MRO1</v>
          </cell>
          <cell r="D1052" t="str">
            <v>MODULO ELETR CLP 120/240VCA</v>
          </cell>
          <cell r="E1052" t="str">
            <v>PC</v>
          </cell>
          <cell r="F1052" t="str">
            <v>GENERAL ELEC</v>
          </cell>
          <cell r="G1052" t="str">
            <v>IC693MDL330F</v>
          </cell>
          <cell r="H1052">
            <v>1</v>
          </cell>
          <cell r="I1052">
            <v>476.76</v>
          </cell>
          <cell r="J1052">
            <v>476.76</v>
          </cell>
          <cell r="K1052" t="str">
            <v>Norma NFN-0015</v>
          </cell>
          <cell r="L1052" t="str">
            <v>NFN-0015</v>
          </cell>
          <cell r="M1052" t="str">
            <v>NFN-0015</v>
          </cell>
          <cell r="N1052" t="str">
            <v>Porto Tubarão</v>
          </cell>
          <cell r="O1052"/>
          <cell r="P1052" t="str">
            <v>32131000</v>
          </cell>
          <cell r="Q1052" t="str">
            <v>Peças e insumos e acessórios de componentes eletrônicos</v>
          </cell>
          <cell r="R1052">
            <v>476.76</v>
          </cell>
          <cell r="S1052" t="str">
            <v>1502006031</v>
          </cell>
        </row>
        <row r="1053">
          <cell r="B1053">
            <v>15364642</v>
          </cell>
          <cell r="C1053" t="str">
            <v>MRO1</v>
          </cell>
          <cell r="D1053" t="str">
            <v>PINHAO DN007010415 DESENHO VALE</v>
          </cell>
          <cell r="E1053" t="str">
            <v>PC</v>
          </cell>
          <cell r="F1053" t="str">
            <v/>
          </cell>
          <cell r="G1053" t="str">
            <v/>
          </cell>
          <cell r="H1053">
            <v>1</v>
          </cell>
          <cell r="I1053">
            <v>474</v>
          </cell>
          <cell r="J1053">
            <v>474</v>
          </cell>
          <cell r="K1053" t="str">
            <v>Norma NFN-0015</v>
          </cell>
          <cell r="L1053" t="str">
            <v>NFN-0015</v>
          </cell>
          <cell r="M1053" t="str">
            <v>NFN-0015</v>
          </cell>
          <cell r="N1053" t="str">
            <v>Porto Tubarão</v>
          </cell>
          <cell r="O1053"/>
          <cell r="P1053" t="str">
            <v>26111524</v>
          </cell>
          <cell r="Q1053" t="str">
            <v>Unidades de engrenagem</v>
          </cell>
          <cell r="R1053">
            <v>474</v>
          </cell>
          <cell r="S1053" t="str">
            <v>0201012111</v>
          </cell>
        </row>
        <row r="1054">
          <cell r="B1054">
            <v>15225609</v>
          </cell>
          <cell r="C1054" t="str">
            <v>MRO1</v>
          </cell>
          <cell r="D1054" t="str">
            <v>ETIQUETA IDENT 100 X 214 MM.</v>
          </cell>
          <cell r="E1054" t="str">
            <v>PC</v>
          </cell>
          <cell r="F1054" t="str">
            <v/>
          </cell>
          <cell r="G1054" t="str">
            <v/>
          </cell>
          <cell r="H1054">
            <v>8688</v>
          </cell>
          <cell r="I1054">
            <v>5.4449815837937385E-2</v>
          </cell>
          <cell r="J1054">
            <v>473.06</v>
          </cell>
          <cell r="K1054" t="str">
            <v>Norma NFN-0015</v>
          </cell>
          <cell r="L1054" t="str">
            <v>NFN-0015</v>
          </cell>
          <cell r="M1054" t="str">
            <v>NFN-0015</v>
          </cell>
          <cell r="N1054" t="str">
            <v>Porto Tubarão</v>
          </cell>
          <cell r="O1054"/>
          <cell r="P1054" t="str">
            <v>44100000</v>
          </cell>
          <cell r="Q1054" t="str">
            <v>Máquinas para escritório e seus suprimentos e acessórios</v>
          </cell>
          <cell r="R1054">
            <v>5.4449815837937385E-2</v>
          </cell>
          <cell r="S1054" t="str">
            <v>0201078131</v>
          </cell>
        </row>
        <row r="1055">
          <cell r="B1055">
            <v>15292213</v>
          </cell>
          <cell r="C1055" t="str">
            <v>MRO1</v>
          </cell>
          <cell r="D1055" t="str">
            <v>DISPOSITIVO BLOQUEIO P/DISJUNTOR; NUMERO</v>
          </cell>
          <cell r="E1055" t="str">
            <v>PC</v>
          </cell>
          <cell r="F1055" t="str">
            <v>SETON; SETON</v>
          </cell>
          <cell r="G1055" t="str">
            <v>69970; 46468</v>
          </cell>
          <cell r="H1055">
            <v>8</v>
          </cell>
          <cell r="I1055">
            <v>59.131250000000001</v>
          </cell>
          <cell r="J1055">
            <v>473.05</v>
          </cell>
          <cell r="K1055" t="str">
            <v>Norma NFN-0015</v>
          </cell>
          <cell r="L1055" t="str">
            <v>NFN-0015</v>
          </cell>
          <cell r="M1055" t="str">
            <v>NFN-0015</v>
          </cell>
          <cell r="N1055" t="str">
            <v>Porto Tubarão</v>
          </cell>
          <cell r="O1055"/>
          <cell r="P1055" t="str">
            <v>25121609A</v>
          </cell>
          <cell r="Q1055" t="str">
            <v>Peças e acessórios de vagão</v>
          </cell>
          <cell r="R1055">
            <v>59.131250000000001</v>
          </cell>
          <cell r="S1055" t="str">
            <v>0201072091</v>
          </cell>
        </row>
        <row r="1056">
          <cell r="B1056">
            <v>15201207</v>
          </cell>
          <cell r="C1056" t="str">
            <v>MRO1</v>
          </cell>
          <cell r="D1056" t="str">
            <v>EIXO P/EN;DNP400970401/1A3 DESENHO SUPOT</v>
          </cell>
          <cell r="E1056" t="str">
            <v>PC</v>
          </cell>
          <cell r="F1056" t="str">
            <v/>
          </cell>
          <cell r="G1056" t="str">
            <v/>
          </cell>
          <cell r="H1056">
            <v>3</v>
          </cell>
          <cell r="I1056">
            <v>157.41</v>
          </cell>
          <cell r="J1056">
            <v>472.23</v>
          </cell>
          <cell r="K1056" t="str">
            <v>Norma NFN-0015</v>
          </cell>
          <cell r="L1056" t="str">
            <v>NFN-0015</v>
          </cell>
          <cell r="M1056" t="str">
            <v>NFN-0015</v>
          </cell>
          <cell r="N1056" t="str">
            <v>Porto Tubarão</v>
          </cell>
          <cell r="O1056"/>
          <cell r="P1056" t="str">
            <v>24101664A</v>
          </cell>
          <cell r="Q1056" t="str">
            <v>Peças acessórios equipamentos carregamento elevação</v>
          </cell>
          <cell r="R1056">
            <v>157.41</v>
          </cell>
          <cell r="S1056" t="str">
            <v>0201086111</v>
          </cell>
        </row>
        <row r="1057">
          <cell r="B1057">
            <v>15408569</v>
          </cell>
          <cell r="C1057" t="str">
            <v>MRO1</v>
          </cell>
          <cell r="D1057" t="str">
            <v>PARTES E PECAS EQUIPAMENTOS DIVERSOS; NO</v>
          </cell>
          <cell r="E1057" t="str">
            <v>PC</v>
          </cell>
          <cell r="F1057" t="str">
            <v>STROMAG</v>
          </cell>
          <cell r="G1057" t="str">
            <v>5065/4-2</v>
          </cell>
          <cell r="H1057">
            <v>2</v>
          </cell>
          <cell r="I1057">
            <v>235.505</v>
          </cell>
          <cell r="J1057">
            <v>471.01</v>
          </cell>
          <cell r="K1057" t="str">
            <v>Norma NFN-0015</v>
          </cell>
          <cell r="L1057" t="str">
            <v>NFN-0015</v>
          </cell>
          <cell r="M1057" t="str">
            <v>NFN-0015</v>
          </cell>
          <cell r="N1057" t="str">
            <v>Porto Tubarão</v>
          </cell>
          <cell r="O1057"/>
          <cell r="P1057" t="str">
            <v>26111900</v>
          </cell>
          <cell r="Q1057" t="str">
            <v>Embreagens</v>
          </cell>
          <cell r="R1057">
            <v>235.505</v>
          </cell>
          <cell r="S1057" t="str">
            <v>TR-ZONE</v>
          </cell>
        </row>
        <row r="1058">
          <cell r="B1058">
            <v>15240665</v>
          </cell>
          <cell r="C1058" t="str">
            <v>MRO1</v>
          </cell>
          <cell r="D1058" t="str">
            <v>ENGRENAGEM 1-24-1-9732/7 EMH</v>
          </cell>
          <cell r="E1058" t="str">
            <v>PC</v>
          </cell>
          <cell r="F1058" t="str">
            <v>EMH</v>
          </cell>
          <cell r="G1058" t="str">
            <v>1-24-1-9732/7</v>
          </cell>
          <cell r="H1058">
            <v>1</v>
          </cell>
          <cell r="I1058">
            <v>465.25</v>
          </cell>
          <cell r="J1058">
            <v>465.25</v>
          </cell>
          <cell r="K1058" t="str">
            <v>Norma NFN-0015</v>
          </cell>
          <cell r="L1058" t="str">
            <v>NFN-0015</v>
          </cell>
          <cell r="M1058" t="str">
            <v>NFN-0015</v>
          </cell>
          <cell r="N1058" t="str">
            <v>Porto Tubarão</v>
          </cell>
          <cell r="O1058"/>
          <cell r="P1058" t="str">
            <v>25175102B</v>
          </cell>
          <cell r="Q1058" t="str">
            <v>Peças e acessórios de veículo pesado</v>
          </cell>
          <cell r="R1058">
            <v>465.25</v>
          </cell>
          <cell r="S1058" t="str">
            <v>0201022061</v>
          </cell>
        </row>
        <row r="1059">
          <cell r="B1059">
            <v>15504814</v>
          </cell>
          <cell r="C1059" t="str">
            <v>MRO1</v>
          </cell>
          <cell r="D1059" t="str">
            <v>PINO CJ COMPONENTE; SUB;DESENHO-09 SUPOT</v>
          </cell>
          <cell r="E1059" t="str">
            <v>PC</v>
          </cell>
          <cell r="F1059" t="str">
            <v/>
          </cell>
          <cell r="G1059" t="str">
            <v/>
          </cell>
          <cell r="H1059">
            <v>8</v>
          </cell>
          <cell r="I1059">
            <v>58</v>
          </cell>
          <cell r="J1059">
            <v>464</v>
          </cell>
          <cell r="K1059" t="str">
            <v>Norma NFN-0015</v>
          </cell>
          <cell r="L1059" t="str">
            <v>NFN-0015</v>
          </cell>
          <cell r="M1059" t="str">
            <v>NFN-0015</v>
          </cell>
          <cell r="N1059" t="str">
            <v>Porto Tubarão</v>
          </cell>
          <cell r="O1059"/>
          <cell r="P1059" t="str">
            <v>31162400</v>
          </cell>
          <cell r="Q1059" t="str">
            <v>Fixadores diversos</v>
          </cell>
          <cell r="R1059">
            <v>58</v>
          </cell>
          <cell r="S1059" t="str">
            <v>0701088051</v>
          </cell>
        </row>
        <row r="1060">
          <cell r="B1060">
            <v>15408151</v>
          </cell>
          <cell r="C1060" t="str">
            <v>MRO1</v>
          </cell>
          <cell r="D1060" t="str">
            <v>DISPOSITIVO BLOQUEIO P/DISJUNTOR; NUMERO</v>
          </cell>
          <cell r="E1060" t="str">
            <v>PC</v>
          </cell>
          <cell r="F1060" t="str">
            <v>SETON; MAQUIMP</v>
          </cell>
          <cell r="G1060" t="str">
            <v>45819; 65329</v>
          </cell>
          <cell r="H1060">
            <v>8</v>
          </cell>
          <cell r="I1060">
            <v>57.947499999999998</v>
          </cell>
          <cell r="J1060">
            <v>463.58</v>
          </cell>
          <cell r="K1060" t="str">
            <v>Norma NFN-0015</v>
          </cell>
          <cell r="L1060" t="str">
            <v>NFN-0015</v>
          </cell>
          <cell r="M1060" t="str">
            <v>NFN-0015</v>
          </cell>
          <cell r="N1060" t="str">
            <v>Porto Tubarão</v>
          </cell>
          <cell r="O1060"/>
          <cell r="P1060" t="str">
            <v>46160000</v>
          </cell>
          <cell r="Q1060" t="str">
            <v>Segurança e proteção pública</v>
          </cell>
          <cell r="R1060">
            <v>57.947499999999998</v>
          </cell>
          <cell r="S1060" t="str">
            <v>0201044101</v>
          </cell>
        </row>
        <row r="1061">
          <cell r="B1061">
            <v>15242753</v>
          </cell>
          <cell r="C1061" t="str">
            <v>MRO1</v>
          </cell>
          <cell r="D1061" t="str">
            <v>ESCOVA CARVAO METALGRAFITE</v>
          </cell>
          <cell r="E1061" t="str">
            <v>PC</v>
          </cell>
          <cell r="F1061" t="str">
            <v>MOLINOX; SCHUNK</v>
          </cell>
          <cell r="G1061" t="str">
            <v>BG9; B14Z1-10X20,30X16MM</v>
          </cell>
          <cell r="H1061">
            <v>19</v>
          </cell>
          <cell r="I1061">
            <v>24.173157894736843</v>
          </cell>
          <cell r="J1061">
            <v>459.29</v>
          </cell>
          <cell r="K1061" t="str">
            <v>Norma NFN-0015</v>
          </cell>
          <cell r="L1061" t="str">
            <v>NFN-0015</v>
          </cell>
          <cell r="M1061" t="str">
            <v>NFN-0015</v>
          </cell>
          <cell r="N1061" t="str">
            <v>Porto Tubarão</v>
          </cell>
          <cell r="O1061"/>
          <cell r="P1061" t="str">
            <v>26101700</v>
          </cell>
          <cell r="Q1061" t="str">
            <v>Componentes e acessórios de motores</v>
          </cell>
          <cell r="R1061">
            <v>24.173157894736843</v>
          </cell>
          <cell r="S1061" t="str">
            <v>0201054111</v>
          </cell>
        </row>
        <row r="1062">
          <cell r="B1062">
            <v>15243000</v>
          </cell>
          <cell r="C1062" t="str">
            <v>MRO1</v>
          </cell>
          <cell r="D1062" t="str">
            <v>ESCOVA ELE;0201, REVISAO 00 DESENHO CVRD</v>
          </cell>
          <cell r="E1062" t="str">
            <v>PC</v>
          </cell>
          <cell r="F1062" t="str">
            <v>CARBONO LORE; SCHUNK EBE; SEECIL-RINGS</v>
          </cell>
          <cell r="G1062" t="str">
            <v>CG80; A16; RC87</v>
          </cell>
          <cell r="H1062">
            <v>7</v>
          </cell>
          <cell r="I1062">
            <v>64.900000000000006</v>
          </cell>
          <cell r="J1062">
            <v>454.30000000000007</v>
          </cell>
          <cell r="K1062" t="str">
            <v>Norma NFN-0015</v>
          </cell>
          <cell r="L1062" t="str">
            <v>NFN-0015</v>
          </cell>
          <cell r="M1062" t="str">
            <v>NFN-0015</v>
          </cell>
          <cell r="N1062" t="str">
            <v>Porto Tubarão</v>
          </cell>
          <cell r="O1062"/>
          <cell r="P1062" t="str">
            <v>26101700</v>
          </cell>
          <cell r="Q1062" t="str">
            <v>Componentes e acessórios de motores</v>
          </cell>
          <cell r="R1062">
            <v>64.900000000000006</v>
          </cell>
          <cell r="S1062" t="str">
            <v>0201037121</v>
          </cell>
        </row>
        <row r="1063">
          <cell r="B1063">
            <v>15372291</v>
          </cell>
          <cell r="C1063" t="str">
            <v>MRO1</v>
          </cell>
          <cell r="D1063" t="str">
            <v>BRACO COMPONENTE; TIPO: TO;304B2 LAVRITA</v>
          </cell>
          <cell r="E1063" t="str">
            <v>PC</v>
          </cell>
          <cell r="F1063" t="str">
            <v>LAVRITA ENGE</v>
          </cell>
          <cell r="G1063" t="str">
            <v>304B2</v>
          </cell>
          <cell r="H1063">
            <v>4</v>
          </cell>
          <cell r="I1063">
            <v>113.20599999999999</v>
          </cell>
          <cell r="J1063">
            <v>452.82399999999996</v>
          </cell>
          <cell r="K1063" t="str">
            <v>Norma NFN-0015</v>
          </cell>
          <cell r="L1063" t="str">
            <v>NFN-0015</v>
          </cell>
          <cell r="M1063" t="str">
            <v>NFN-0015</v>
          </cell>
          <cell r="N1063" t="str">
            <v>Porto Tubarão</v>
          </cell>
          <cell r="O1063"/>
          <cell r="P1063" t="str">
            <v>24101755A</v>
          </cell>
          <cell r="Q1063" t="str">
            <v>Peças e acessórios de transportador de correia</v>
          </cell>
          <cell r="R1063">
            <v>113.20599999999999</v>
          </cell>
          <cell r="S1063" t="str">
            <v>0201074051</v>
          </cell>
        </row>
        <row r="1064">
          <cell r="B1064">
            <v>15321730</v>
          </cell>
          <cell r="C1064" t="str">
            <v>MRO1</v>
          </cell>
          <cell r="D1064" t="str">
            <v>VALVULA COMPONENTE;0081343/4 RENK ZANINI</v>
          </cell>
          <cell r="E1064" t="str">
            <v>PC</v>
          </cell>
          <cell r="F1064" t="str">
            <v>RENK ZANINI</v>
          </cell>
          <cell r="G1064" t="str">
            <v>0081343/4</v>
          </cell>
          <cell r="H1064">
            <v>2</v>
          </cell>
          <cell r="I1064">
            <v>226</v>
          </cell>
          <cell r="J1064">
            <v>452</v>
          </cell>
          <cell r="K1064" t="str">
            <v>Norma NFN-0015</v>
          </cell>
          <cell r="L1064" t="str">
            <v>NFN-0015</v>
          </cell>
          <cell r="M1064" t="str">
            <v>NFN-0015</v>
          </cell>
          <cell r="N1064" t="str">
            <v>Porto Tubarão</v>
          </cell>
          <cell r="O1064"/>
          <cell r="P1064" t="str">
            <v>40141660A</v>
          </cell>
          <cell r="Q1064" t="str">
            <v>Válvulas</v>
          </cell>
          <cell r="R1064">
            <v>226</v>
          </cell>
          <cell r="S1064" t="str">
            <v>0201008131</v>
          </cell>
        </row>
        <row r="1065">
          <cell r="B1065">
            <v>15221671</v>
          </cell>
          <cell r="C1065" t="str">
            <v>MRO1</v>
          </cell>
          <cell r="D1065" t="str">
            <v>TAMPA COMPONENTE;DESENHO-CA-211253 SUPOT</v>
          </cell>
          <cell r="E1065" t="str">
            <v>PC</v>
          </cell>
          <cell r="F1065" t="str">
            <v/>
          </cell>
          <cell r="G1065" t="str">
            <v/>
          </cell>
          <cell r="H1065">
            <v>1</v>
          </cell>
          <cell r="I1065">
            <v>442.19</v>
          </cell>
          <cell r="J1065">
            <v>442.19</v>
          </cell>
          <cell r="K1065" t="str">
            <v>Norma NFN-0015</v>
          </cell>
          <cell r="L1065" t="str">
            <v>NFN-0015</v>
          </cell>
          <cell r="M1065" t="str">
            <v>NFN-0015</v>
          </cell>
          <cell r="N1065" t="str">
            <v>Porto Tubarão</v>
          </cell>
          <cell r="O1065"/>
          <cell r="P1065" t="str">
            <v>31171600</v>
          </cell>
          <cell r="Q1065" t="str">
            <v>Mancal</v>
          </cell>
          <cell r="R1065">
            <v>442.19</v>
          </cell>
          <cell r="S1065" t="str">
            <v>0701054031</v>
          </cell>
        </row>
        <row r="1066">
          <cell r="B1066">
            <v>15464553</v>
          </cell>
          <cell r="C1066" t="str">
            <v>MRO1</v>
          </cell>
          <cell r="D1066" t="str">
            <v>RETENTOR NBR 165,1MM 190,1MM</v>
          </cell>
          <cell r="E1066" t="str">
            <v>PC</v>
          </cell>
          <cell r="F1066" t="str">
            <v>GARLOCK</v>
          </cell>
          <cell r="G1066" t="str">
            <v>2325003</v>
          </cell>
          <cell r="H1066">
            <v>1</v>
          </cell>
          <cell r="I1066">
            <v>442.16</v>
          </cell>
          <cell r="J1066">
            <v>442.16</v>
          </cell>
          <cell r="K1066" t="str">
            <v>Norma NFN-0015</v>
          </cell>
          <cell r="L1066" t="str">
            <v>NFN-0015</v>
          </cell>
          <cell r="M1066" t="str">
            <v>NFN-0015</v>
          </cell>
          <cell r="N1066" t="str">
            <v>Porto Tubarão</v>
          </cell>
          <cell r="O1066"/>
          <cell r="P1066" t="str">
            <v>31180000</v>
          </cell>
          <cell r="Q1066" t="str">
            <v>Juntas e vedações</v>
          </cell>
          <cell r="R1066">
            <v>442.16</v>
          </cell>
          <cell r="S1066" t="str">
            <v>0201062061</v>
          </cell>
        </row>
        <row r="1067">
          <cell r="B1067">
            <v>15393871</v>
          </cell>
          <cell r="C1067" t="str">
            <v>MRO1</v>
          </cell>
          <cell r="D1067" t="str">
            <v>EI;JPE-12520-0002-M12-2022 DESENHO SUPOT</v>
          </cell>
          <cell r="E1067" t="str">
            <v>PC</v>
          </cell>
          <cell r="F1067" t="str">
            <v/>
          </cell>
          <cell r="G1067" t="str">
            <v/>
          </cell>
          <cell r="H1067">
            <v>1</v>
          </cell>
          <cell r="I1067">
            <v>439.27</v>
          </cell>
          <cell r="J1067">
            <v>439.27</v>
          </cell>
          <cell r="K1067" t="str">
            <v>Norma NFN-0015</v>
          </cell>
          <cell r="L1067" t="str">
            <v>NFN-0015</v>
          </cell>
          <cell r="M1067" t="str">
            <v>NFN-0015</v>
          </cell>
          <cell r="N1067" t="str">
            <v>Porto Tubarão</v>
          </cell>
          <cell r="O1067"/>
          <cell r="P1067" t="str">
            <v>24101664A</v>
          </cell>
          <cell r="Q1067" t="str">
            <v>Peças acessórios equipamentos carregamento elevação</v>
          </cell>
          <cell r="R1067">
            <v>439.27</v>
          </cell>
          <cell r="S1067" t="str">
            <v>0000001559</v>
          </cell>
        </row>
        <row r="1068">
          <cell r="B1068">
            <v>15277477</v>
          </cell>
          <cell r="C1068" t="str">
            <v>MRO1</v>
          </cell>
          <cell r="D1068" t="str">
            <v>CONTAT 632451814 LIEBHERR</v>
          </cell>
          <cell r="E1068" t="str">
            <v>PC</v>
          </cell>
          <cell r="F1068" t="str">
            <v>LIEBHERR</v>
          </cell>
          <cell r="G1068" t="str">
            <v>632451814</v>
          </cell>
          <cell r="H1068">
            <v>4</v>
          </cell>
          <cell r="I1068">
            <v>109.63500000000001</v>
          </cell>
          <cell r="J1068">
            <v>438.54</v>
          </cell>
          <cell r="K1068" t="str">
            <v>Norma NFN-0015</v>
          </cell>
          <cell r="L1068" t="str">
            <v>NFN-0015</v>
          </cell>
          <cell r="M1068" t="str">
            <v>NFN-0015</v>
          </cell>
          <cell r="N1068" t="str">
            <v>Porto Tubarão</v>
          </cell>
          <cell r="O1068"/>
          <cell r="P1068" t="str">
            <v>39121732A</v>
          </cell>
          <cell r="Q1068" t="str">
            <v>Material elétrico</v>
          </cell>
          <cell r="R1068">
            <v>109.63500000000001</v>
          </cell>
          <cell r="S1068" t="str">
            <v>0201036141</v>
          </cell>
        </row>
        <row r="1069">
          <cell r="B1069">
            <v>15214855</v>
          </cell>
          <cell r="C1069" t="str">
            <v>MRO1</v>
          </cell>
          <cell r="D1069" t="str">
            <v>CONTATO;V94200030V9411551 TOSHIBA BRASIL</v>
          </cell>
          <cell r="E1069" t="str">
            <v>JG</v>
          </cell>
          <cell r="F1069" t="str">
            <v>TOSHIBA; TOSHIBA</v>
          </cell>
          <cell r="G1069" t="str">
            <v>V94200030V9411551; CA113-EATWI</v>
          </cell>
          <cell r="H1069">
            <v>97</v>
          </cell>
          <cell r="I1069">
            <v>4.5184536082474231</v>
          </cell>
          <cell r="J1069">
            <v>438.29</v>
          </cell>
          <cell r="K1069" t="str">
            <v>Norma NFN-0015</v>
          </cell>
          <cell r="L1069" t="str">
            <v>NFN-0015</v>
          </cell>
          <cell r="M1069" t="str">
            <v>NFN-0015</v>
          </cell>
          <cell r="N1069" t="str">
            <v>Porto Tubarão</v>
          </cell>
          <cell r="O1069"/>
          <cell r="P1069" t="str">
            <v>39121732A</v>
          </cell>
          <cell r="Q1069" t="str">
            <v>Material elétrico</v>
          </cell>
          <cell r="R1069">
            <v>4.5184536082474231</v>
          </cell>
          <cell r="S1069" t="str">
            <v>0201028061</v>
          </cell>
        </row>
        <row r="1070">
          <cell r="B1070">
            <v>15495771</v>
          </cell>
          <cell r="C1070" t="str">
            <v>MRO1</v>
          </cell>
          <cell r="D1070" t="str">
            <v>TERMINAL MANG RET 3/8POL 9/16POL</v>
          </cell>
          <cell r="E1070" t="str">
            <v>PC</v>
          </cell>
          <cell r="F1070" t="str">
            <v>AEROQUIP; ERMETO; MANGOFLEX</v>
          </cell>
          <cell r="G1070" t="str">
            <v>4721-6-6S; 250143-6-6; 3431-6-6S</v>
          </cell>
          <cell r="H1070">
            <v>47</v>
          </cell>
          <cell r="I1070">
            <v>9.2565957446808511</v>
          </cell>
          <cell r="J1070">
            <v>435.06</v>
          </cell>
          <cell r="K1070" t="str">
            <v>Norma NFN-0015</v>
          </cell>
          <cell r="L1070" t="str">
            <v>NFN-0015</v>
          </cell>
          <cell r="M1070" t="str">
            <v>NFN-0015</v>
          </cell>
          <cell r="N1070" t="str">
            <v>Porto Tubarão</v>
          </cell>
          <cell r="O1070"/>
          <cell r="P1070" t="str">
            <v>40142300</v>
          </cell>
          <cell r="Q1070" t="str">
            <v>Conexões de tubos</v>
          </cell>
          <cell r="R1070">
            <v>9.2565957446808511</v>
          </cell>
          <cell r="S1070" t="str">
            <v>0201124071</v>
          </cell>
        </row>
        <row r="1071">
          <cell r="B1071">
            <v>15291665</v>
          </cell>
          <cell r="C1071" t="str">
            <v>MRO1</v>
          </cell>
          <cell r="D1071" t="str">
            <v>ENGRENAGEM P/ENROLADOR ;T-2RTP-030/9 EMH</v>
          </cell>
          <cell r="E1071" t="str">
            <v>PC</v>
          </cell>
          <cell r="F1071" t="str">
            <v>EMH</v>
          </cell>
          <cell r="G1071" t="str">
            <v>T-2RTP-030/9</v>
          </cell>
          <cell r="H1071">
            <v>1</v>
          </cell>
          <cell r="I1071">
            <v>431.38</v>
          </cell>
          <cell r="J1071">
            <v>431.38</v>
          </cell>
          <cell r="K1071" t="str">
            <v>Norma NFN-0015</v>
          </cell>
          <cell r="L1071" t="str">
            <v>NFN-0015</v>
          </cell>
          <cell r="M1071" t="str">
            <v>NFN-0015</v>
          </cell>
          <cell r="N1071" t="str">
            <v>Porto Tubarão</v>
          </cell>
          <cell r="O1071"/>
          <cell r="P1071" t="str">
            <v>26111524</v>
          </cell>
          <cell r="Q1071" t="str">
            <v>Unidades de engrenagem</v>
          </cell>
          <cell r="R1071">
            <v>431.38</v>
          </cell>
          <cell r="S1071" t="str">
            <v>0201084111</v>
          </cell>
        </row>
        <row r="1072">
          <cell r="B1072">
            <v>15279354</v>
          </cell>
          <cell r="C1072" t="str">
            <v>MRO1</v>
          </cell>
          <cell r="D1072" t="str">
            <v>MODULO ELETRONICO;FUNCAO NAO ESPECIFICAD</v>
          </cell>
          <cell r="E1072" t="str">
            <v>PC</v>
          </cell>
          <cell r="F1072" t="str">
            <v>ENGELETRO; TOSHIBA</v>
          </cell>
          <cell r="G1072" t="str">
            <v>LFU1207C; LFU1207C</v>
          </cell>
          <cell r="H1072">
            <v>1</v>
          </cell>
          <cell r="I1072">
            <v>430.7</v>
          </cell>
          <cell r="J1072">
            <v>430.7</v>
          </cell>
          <cell r="K1072" t="str">
            <v>Norma NFN-0015</v>
          </cell>
          <cell r="L1072" t="str">
            <v>NFN-0015</v>
          </cell>
          <cell r="M1072" t="str">
            <v>NFN-0015</v>
          </cell>
          <cell r="N1072" t="str">
            <v>Porto Tubarão</v>
          </cell>
          <cell r="O1072"/>
          <cell r="P1072" t="str">
            <v>32131000</v>
          </cell>
          <cell r="Q1072" t="str">
            <v>Peças e insumos e acessórios de componentes eletrônicos</v>
          </cell>
          <cell r="R1072">
            <v>430.7</v>
          </cell>
          <cell r="S1072" t="str">
            <v>1508001021</v>
          </cell>
        </row>
        <row r="1073">
          <cell r="B1073">
            <v>15433588</v>
          </cell>
          <cell r="C1073" t="str">
            <v>MRO1</v>
          </cell>
          <cell r="D1073" t="str">
            <v>FUSIVEL CARTUCHO</v>
          </cell>
          <cell r="E1073" t="str">
            <v>PC</v>
          </cell>
          <cell r="F1073" t="str">
            <v>BUSSMANN</v>
          </cell>
          <cell r="G1073" t="str">
            <v>FWP-300A</v>
          </cell>
          <cell r="H1073">
            <v>5</v>
          </cell>
          <cell r="I1073">
            <v>85.81</v>
          </cell>
          <cell r="J1073">
            <v>429.05</v>
          </cell>
          <cell r="K1073" t="str">
            <v>Norma NFN-0015</v>
          </cell>
          <cell r="L1073" t="str">
            <v>NFN-0015</v>
          </cell>
          <cell r="M1073" t="str">
            <v>NFN-0015</v>
          </cell>
          <cell r="N1073" t="str">
            <v>Porto Tubarão</v>
          </cell>
          <cell r="O1073"/>
          <cell r="P1073" t="str">
            <v>39121732A</v>
          </cell>
          <cell r="Q1073" t="str">
            <v>Material elétrico</v>
          </cell>
          <cell r="R1073">
            <v>85.81</v>
          </cell>
          <cell r="S1073" t="str">
            <v>0201044101</v>
          </cell>
        </row>
        <row r="1074">
          <cell r="B1074">
            <v>15418088</v>
          </cell>
          <cell r="C1074" t="str">
            <v>MRO1</v>
          </cell>
          <cell r="D1074" t="str">
            <v>MANGUEIRA MONT 1/2POL 750MM 215BAR</v>
          </cell>
          <cell r="E1074" t="str">
            <v>PC</v>
          </cell>
          <cell r="F1074" t="str">
            <v>MANULI</v>
          </cell>
          <cell r="G1074" t="str">
            <v>2T-8 M11210-24 M21693-24 750</v>
          </cell>
          <cell r="H1074">
            <v>10</v>
          </cell>
          <cell r="I1074">
            <v>42.713000000000001</v>
          </cell>
          <cell r="J1074">
            <v>427.13</v>
          </cell>
          <cell r="K1074" t="str">
            <v>Norma NFN-0015</v>
          </cell>
          <cell r="L1074" t="str">
            <v>NFN-0015</v>
          </cell>
          <cell r="M1074" t="str">
            <v>NFN-0015</v>
          </cell>
          <cell r="N1074" t="str">
            <v>Porto Tubarão</v>
          </cell>
          <cell r="O1074"/>
          <cell r="P1074" t="str">
            <v>40142000</v>
          </cell>
          <cell r="Q1074" t="str">
            <v>Mangueiras</v>
          </cell>
          <cell r="R1074">
            <v>42.713000000000001</v>
          </cell>
          <cell r="S1074" t="str">
            <v>0703011021</v>
          </cell>
        </row>
        <row r="1075">
          <cell r="B1075">
            <v>15305758</v>
          </cell>
          <cell r="C1075" t="str">
            <v>MRO1</v>
          </cell>
          <cell r="D1075" t="str">
            <v>PARTES E PECAS EQUIPAMENTOS DIVERSOS; NO</v>
          </cell>
          <cell r="E1075" t="str">
            <v>PC</v>
          </cell>
          <cell r="F1075" t="str">
            <v>LIEBHERR</v>
          </cell>
          <cell r="G1075" t="str">
            <v>592223214</v>
          </cell>
          <cell r="H1075">
            <v>1</v>
          </cell>
          <cell r="I1075">
            <v>189382.98499999999</v>
          </cell>
          <cell r="J1075">
            <v>189382.98499999999</v>
          </cell>
          <cell r="K1075" t="str">
            <v>Norma NFN-0015</v>
          </cell>
          <cell r="L1075" t="str">
            <v>NFN-0015</v>
          </cell>
          <cell r="M1075" t="str">
            <v>NFN-0015</v>
          </cell>
          <cell r="N1075" t="str">
            <v>Porto Tubarão</v>
          </cell>
          <cell r="O1075"/>
          <cell r="P1075" t="str">
            <v>24101664A</v>
          </cell>
          <cell r="Q1075" t="str">
            <v>Peças acessórios equipamentos carregamento elevação</v>
          </cell>
          <cell r="R1075">
            <v>189382.98499999999</v>
          </cell>
          <cell r="S1075" t="str">
            <v>1910001011</v>
          </cell>
        </row>
        <row r="1076">
          <cell r="B1076">
            <v>15371481</v>
          </cell>
          <cell r="C1076" t="str">
            <v>MRO1</v>
          </cell>
          <cell r="D1076" t="str">
            <v>CAVALETE COMPON;DN020080700 DESENHO VALE</v>
          </cell>
          <cell r="E1076" t="str">
            <v>PC</v>
          </cell>
          <cell r="F1076" t="str">
            <v/>
          </cell>
          <cell r="G1076" t="str">
            <v/>
          </cell>
          <cell r="H1076">
            <v>1</v>
          </cell>
          <cell r="I1076">
            <v>1726.12</v>
          </cell>
          <cell r="J1076">
            <v>1726.12</v>
          </cell>
          <cell r="K1076" t="str">
            <v>Norma NFN-0015</v>
          </cell>
          <cell r="L1076" t="str">
            <v>NFN-0015</v>
          </cell>
          <cell r="M1076" t="str">
            <v>NFN-0015</v>
          </cell>
          <cell r="N1076" t="str">
            <v>Porto Tubarão</v>
          </cell>
          <cell r="O1076"/>
          <cell r="P1076" t="str">
            <v>24101760A</v>
          </cell>
          <cell r="Q1076" t="str">
            <v>Estrutura metálica para transportador de correia</v>
          </cell>
          <cell r="R1076">
            <v>1726.12</v>
          </cell>
          <cell r="S1076" t="str">
            <v>2801005011</v>
          </cell>
        </row>
        <row r="1077">
          <cell r="B1077">
            <v>15498660</v>
          </cell>
          <cell r="C1077" t="str">
            <v>MRO1</v>
          </cell>
          <cell r="D1077" t="str">
            <v>ARRUELA 7X0589 CATERPILLAR</v>
          </cell>
          <cell r="E1077" t="str">
            <v>PC</v>
          </cell>
          <cell r="F1077" t="str">
            <v>CATERPILLAR</v>
          </cell>
          <cell r="G1077" t="str">
            <v>7X0589</v>
          </cell>
          <cell r="H1077">
            <v>480</v>
          </cell>
          <cell r="I1077">
            <v>3.5483333333333333</v>
          </cell>
          <cell r="J1077">
            <v>1703.2</v>
          </cell>
          <cell r="K1077" t="str">
            <v>Norma NFN-0015</v>
          </cell>
          <cell r="L1077" t="str">
            <v>NFN-0015</v>
          </cell>
          <cell r="M1077" t="str">
            <v>NFN-0015</v>
          </cell>
          <cell r="N1077" t="str">
            <v>Porto Tubarão</v>
          </cell>
          <cell r="O1077"/>
          <cell r="P1077" t="str">
            <v>25175102B</v>
          </cell>
          <cell r="Q1077" t="str">
            <v>Peças e acessórios de veículo pesado</v>
          </cell>
          <cell r="R1077">
            <v>3.5483333333333333</v>
          </cell>
          <cell r="S1077" t="str">
            <v>0201072011</v>
          </cell>
        </row>
        <row r="1078">
          <cell r="B1078">
            <v>15271072</v>
          </cell>
          <cell r="C1078" t="str">
            <v>MRO1</v>
          </cell>
          <cell r="D1078" t="str">
            <v>CAIXA ROLAM FOFO NOD 170MM</v>
          </cell>
          <cell r="E1078" t="str">
            <v>PC</v>
          </cell>
          <cell r="F1078" t="str">
            <v>HENFEL</v>
          </cell>
          <cell r="G1078" t="str">
            <v>NSBM-38-BP-GSGS</v>
          </cell>
          <cell r="H1078">
            <v>2</v>
          </cell>
          <cell r="I1078">
            <v>787.38499999999999</v>
          </cell>
          <cell r="J1078">
            <v>1574.77</v>
          </cell>
          <cell r="K1078" t="str">
            <v>Norma NFN-0015</v>
          </cell>
          <cell r="L1078" t="str">
            <v>NFN-0015</v>
          </cell>
          <cell r="M1078" t="str">
            <v>NFN-0015</v>
          </cell>
          <cell r="N1078" t="str">
            <v>Porto Tubarão</v>
          </cell>
          <cell r="O1078"/>
          <cell r="P1078" t="str">
            <v>31171600</v>
          </cell>
          <cell r="Q1078" t="str">
            <v>Mancal</v>
          </cell>
          <cell r="R1078">
            <v>787.38499999999999</v>
          </cell>
          <cell r="S1078" t="str">
            <v>0703057031</v>
          </cell>
        </row>
        <row r="1079">
          <cell r="B1079">
            <v>15232945</v>
          </cell>
          <cell r="C1079" t="str">
            <v>MRO1</v>
          </cell>
          <cell r="D1079" t="str">
            <v>MODULO ELETR</v>
          </cell>
          <cell r="E1079" t="str">
            <v>PC</v>
          </cell>
          <cell r="F1079" t="str">
            <v>ABB</v>
          </cell>
          <cell r="G1079" t="str">
            <v>PP15012HS</v>
          </cell>
          <cell r="H1079">
            <v>1</v>
          </cell>
          <cell r="I1079">
            <v>1548.73</v>
          </cell>
          <cell r="J1079">
            <v>1548.73</v>
          </cell>
          <cell r="K1079" t="str">
            <v>Norma NFN-0015</v>
          </cell>
          <cell r="L1079" t="str">
            <v>NFN-0015</v>
          </cell>
          <cell r="M1079" t="str">
            <v>NFN-0015</v>
          </cell>
          <cell r="N1079" t="str">
            <v>Porto Tubarão</v>
          </cell>
          <cell r="O1079"/>
          <cell r="P1079" t="str">
            <v>32131000</v>
          </cell>
          <cell r="Q1079" t="str">
            <v>Peças e insumos e acessórios de componentes eletrônicos</v>
          </cell>
          <cell r="R1079">
            <v>1548.73</v>
          </cell>
          <cell r="S1079" t="str">
            <v>1508009031</v>
          </cell>
        </row>
        <row r="1080">
          <cell r="B1080">
            <v>15431141</v>
          </cell>
          <cell r="C1080" t="str">
            <v>MRO1</v>
          </cell>
          <cell r="D1080" t="str">
            <v>CAIXA ROLAM AC 125MM</v>
          </cell>
          <cell r="E1080" t="str">
            <v>PC</v>
          </cell>
          <cell r="F1080" t="str">
            <v>MAREL MANCAI</v>
          </cell>
          <cell r="G1080" t="str">
            <v>DPB 30K 28 GS BC</v>
          </cell>
          <cell r="H1080">
            <v>1</v>
          </cell>
          <cell r="I1080">
            <v>1511.69</v>
          </cell>
          <cell r="J1080">
            <v>1511.69</v>
          </cell>
          <cell r="K1080" t="str">
            <v>Norma NFN-0015</v>
          </cell>
          <cell r="L1080" t="str">
            <v>NFN-0015</v>
          </cell>
          <cell r="M1080" t="str">
            <v>NFN-0015</v>
          </cell>
          <cell r="N1080" t="str">
            <v>Porto Tubarão</v>
          </cell>
          <cell r="O1080"/>
          <cell r="P1080" t="str">
            <v>31171600</v>
          </cell>
          <cell r="Q1080" t="str">
            <v>Mancal</v>
          </cell>
          <cell r="R1080">
            <v>1511.69</v>
          </cell>
          <cell r="S1080" t="str">
            <v>0702070011</v>
          </cell>
        </row>
        <row r="1081">
          <cell r="B1081">
            <v>15371512</v>
          </cell>
          <cell r="C1081" t="str">
            <v>MRO1</v>
          </cell>
          <cell r="D1081" t="str">
            <v>CAVALETE COMPON;DN020080701 DESENHO VALE</v>
          </cell>
          <cell r="E1081" t="str">
            <v>PC</v>
          </cell>
          <cell r="F1081" t="str">
            <v/>
          </cell>
          <cell r="G1081" t="str">
            <v/>
          </cell>
          <cell r="H1081">
            <v>1</v>
          </cell>
          <cell r="I1081">
            <v>1504.8</v>
          </cell>
          <cell r="J1081">
            <v>1504.8</v>
          </cell>
          <cell r="K1081" t="str">
            <v>Norma NFN-0015</v>
          </cell>
          <cell r="L1081" t="str">
            <v>NFN-0015</v>
          </cell>
          <cell r="M1081" t="str">
            <v>NFN-0015</v>
          </cell>
          <cell r="N1081" t="str">
            <v>Porto Tubarão</v>
          </cell>
          <cell r="O1081"/>
          <cell r="P1081" t="str">
            <v>24101760A</v>
          </cell>
          <cell r="Q1081" t="str">
            <v>Estrutura metálica para transportador de correia</v>
          </cell>
          <cell r="R1081">
            <v>1504.8</v>
          </cell>
          <cell r="S1081" t="str">
            <v>2801006011</v>
          </cell>
        </row>
        <row r="1082">
          <cell r="B1082">
            <v>15233635</v>
          </cell>
          <cell r="C1082" t="str">
            <v>MRO1</v>
          </cell>
          <cell r="D1082" t="str">
            <v>CAVALETE 2210X790X310MM</v>
          </cell>
          <cell r="E1082" t="str">
            <v>PC</v>
          </cell>
          <cell r="F1082" t="str">
            <v/>
          </cell>
          <cell r="G1082" t="str">
            <v/>
          </cell>
          <cell r="H1082">
            <v>1</v>
          </cell>
          <cell r="I1082">
            <v>1479.57</v>
          </cell>
          <cell r="J1082">
            <v>1479.57</v>
          </cell>
          <cell r="K1082" t="str">
            <v>Norma NFN-0015</v>
          </cell>
          <cell r="L1082" t="str">
            <v>NFN-0015</v>
          </cell>
          <cell r="M1082" t="str">
            <v>NFN-0015</v>
          </cell>
          <cell r="N1082" t="str">
            <v>Porto Tubarão</v>
          </cell>
          <cell r="O1082"/>
          <cell r="P1082" t="str">
            <v>24101760A</v>
          </cell>
          <cell r="Q1082" t="str">
            <v>Estrutura metálica para transportador de correia</v>
          </cell>
          <cell r="R1082">
            <v>1479.57</v>
          </cell>
          <cell r="S1082" t="str">
            <v>2802017011</v>
          </cell>
        </row>
        <row r="1083">
          <cell r="B1083">
            <v>15318556</v>
          </cell>
          <cell r="C1083" t="str">
            <v>MRO1</v>
          </cell>
          <cell r="D1083" t="str">
            <v>RODA;DF-111-59-0001/0026 DESENHO CENIBRA</v>
          </cell>
          <cell r="E1083" t="str">
            <v>PC</v>
          </cell>
          <cell r="F1083" t="str">
            <v>CESMEC</v>
          </cell>
          <cell r="G1083" t="str">
            <v>DF-111-59-0001/0026</v>
          </cell>
          <cell r="H1083">
            <v>1</v>
          </cell>
          <cell r="I1083">
            <v>1459.9</v>
          </cell>
          <cell r="J1083">
            <v>1459.9</v>
          </cell>
          <cell r="K1083" t="str">
            <v>Norma NFN-0015</v>
          </cell>
          <cell r="L1083" t="str">
            <v>NFN-0015</v>
          </cell>
          <cell r="M1083" t="str">
            <v>NFN-0015</v>
          </cell>
          <cell r="N1083" t="str">
            <v>Porto Tubarão</v>
          </cell>
          <cell r="O1083"/>
          <cell r="P1083" t="str">
            <v>25171900</v>
          </cell>
          <cell r="Q1083" t="str">
            <v>Rodas e aros</v>
          </cell>
          <cell r="R1083">
            <v>1459.9</v>
          </cell>
          <cell r="S1083" t="str">
            <v>0701094051</v>
          </cell>
        </row>
        <row r="1084">
          <cell r="B1084">
            <v>15348797</v>
          </cell>
          <cell r="C1084" t="str">
            <v>MRO1</v>
          </cell>
          <cell r="D1084" t="str">
            <v>C;DF-313T-46-01000/46-10151 DESENHO VALE</v>
          </cell>
          <cell r="E1084" t="str">
            <v>PC</v>
          </cell>
          <cell r="F1084" t="str">
            <v/>
          </cell>
          <cell r="G1084" t="str">
            <v/>
          </cell>
          <cell r="H1084">
            <v>2</v>
          </cell>
          <cell r="I1084">
            <v>700.4</v>
          </cell>
          <cell r="J1084">
            <v>1400.8</v>
          </cell>
          <cell r="K1084" t="str">
            <v>Norma NFN-0015</v>
          </cell>
          <cell r="L1084" t="str">
            <v>NFN-0015</v>
          </cell>
          <cell r="M1084" t="str">
            <v>NFN-0015</v>
          </cell>
          <cell r="N1084" t="str">
            <v>Porto Tubarão</v>
          </cell>
          <cell r="O1084"/>
          <cell r="P1084" t="str">
            <v>24101760A</v>
          </cell>
          <cell r="Q1084" t="str">
            <v>Estrutura metálica para transportador de correia</v>
          </cell>
          <cell r="R1084">
            <v>700.4</v>
          </cell>
          <cell r="S1084" t="str">
            <v>2802017011</v>
          </cell>
        </row>
        <row r="1085">
          <cell r="B1085">
            <v>15439967</v>
          </cell>
          <cell r="C1085" t="str">
            <v>MRO1</v>
          </cell>
          <cell r="D1085" t="str">
            <v>BEICADA S/DENTE MIME51381029-0011 DIREIT</v>
          </cell>
          <cell r="E1085" t="str">
            <v>PC</v>
          </cell>
          <cell r="F1085" t="str">
            <v>USIPE; METSO; SOLDERING</v>
          </cell>
          <cell r="G1085" t="str">
            <v>MIME51381029-0011 DIREITA; 59.123.844.002; MIME51381029-0011/EF-3571TU-M-13521</v>
          </cell>
          <cell r="H1085">
            <v>4</v>
          </cell>
          <cell r="I1085">
            <v>341.87</v>
          </cell>
          <cell r="J1085">
            <v>1367.48</v>
          </cell>
          <cell r="K1085" t="str">
            <v>Norma NFN-0015</v>
          </cell>
          <cell r="L1085" t="str">
            <v>NFN-0015</v>
          </cell>
          <cell r="M1085" t="str">
            <v>NFN-0015</v>
          </cell>
          <cell r="N1085" t="str">
            <v>Porto Tubarão</v>
          </cell>
          <cell r="O1085"/>
          <cell r="P1085" t="str">
            <v>24101664A</v>
          </cell>
          <cell r="Q1085" t="str">
            <v>Peças acessórios equipamentos carregamento elevação</v>
          </cell>
          <cell r="R1085">
            <v>341.87</v>
          </cell>
          <cell r="S1085" t="str">
            <v>0702084031</v>
          </cell>
        </row>
        <row r="1086">
          <cell r="B1086">
            <v>15514245</v>
          </cell>
          <cell r="C1086" t="str">
            <v>MRO1</v>
          </cell>
          <cell r="D1086" t="str">
            <v>EIXO P/ENROLADOR CABO;TIP;T-2NTP-030 EMH</v>
          </cell>
          <cell r="E1086" t="str">
            <v>PC</v>
          </cell>
          <cell r="F1086" t="str">
            <v>EMH</v>
          </cell>
          <cell r="G1086" t="str">
            <v>T-2NTP-030</v>
          </cell>
          <cell r="H1086">
            <v>1</v>
          </cell>
          <cell r="I1086">
            <v>1354.5</v>
          </cell>
          <cell r="J1086">
            <v>1354.5</v>
          </cell>
          <cell r="K1086" t="str">
            <v>Norma NFN-0015</v>
          </cell>
          <cell r="L1086" t="str">
            <v>NFN-0015</v>
          </cell>
          <cell r="M1086" t="str">
            <v>NFN-0015</v>
          </cell>
          <cell r="N1086" t="str">
            <v>Porto Tubarão</v>
          </cell>
          <cell r="O1086"/>
          <cell r="P1086" t="str">
            <v>26111508</v>
          </cell>
          <cell r="Q1086" t="str">
            <v>Transmissores de força mecânica</v>
          </cell>
          <cell r="R1086">
            <v>1354.5</v>
          </cell>
          <cell r="S1086" t="str">
            <v>0301021011</v>
          </cell>
        </row>
        <row r="1087">
          <cell r="B1087">
            <v>15199755</v>
          </cell>
          <cell r="C1087" t="str">
            <v>MRO1</v>
          </cell>
          <cell r="D1087" t="str">
            <v>ESPACADOR COMPONENTE; APLICACAO: EQUIPAM</v>
          </cell>
          <cell r="E1087" t="str">
            <v>PC</v>
          </cell>
          <cell r="F1087" t="str">
            <v>ISHIKAWAJIMA</v>
          </cell>
          <cell r="G1087" t="str">
            <v>DN029010112</v>
          </cell>
          <cell r="H1087">
            <v>3</v>
          </cell>
          <cell r="I1087">
            <v>433.62333333333328</v>
          </cell>
          <cell r="J1087">
            <v>1300.8699999999999</v>
          </cell>
          <cell r="K1087" t="str">
            <v>Norma NFN-0015</v>
          </cell>
          <cell r="L1087" t="str">
            <v>NFN-0015</v>
          </cell>
          <cell r="M1087" t="str">
            <v>NFN-0015</v>
          </cell>
          <cell r="N1087" t="str">
            <v>Porto Tubarão</v>
          </cell>
          <cell r="O1087"/>
          <cell r="P1087" t="str">
            <v>24101664A</v>
          </cell>
          <cell r="Q1087" t="str">
            <v>Peças acessórios equipamentos carregamento elevação</v>
          </cell>
          <cell r="R1087">
            <v>433.62333333333328</v>
          </cell>
          <cell r="S1087" t="str">
            <v>0701127011</v>
          </cell>
        </row>
        <row r="1088">
          <cell r="B1088">
            <v>15226505</v>
          </cell>
          <cell r="C1088" t="str">
            <v>MRO1</v>
          </cell>
          <cell r="D1088" t="str">
            <v>ACOPLAMENTO COMPONENTE -;1-29-4-7730 EMH</v>
          </cell>
          <cell r="E1088" t="str">
            <v>PC</v>
          </cell>
          <cell r="F1088" t="str">
            <v>EMH; EMH</v>
          </cell>
          <cell r="G1088" t="str">
            <v>1-29-4-77-30; 1-29-4-7730</v>
          </cell>
          <cell r="H1088">
            <v>1</v>
          </cell>
          <cell r="I1088">
            <v>1279.7</v>
          </cell>
          <cell r="J1088">
            <v>1279.7</v>
          </cell>
          <cell r="K1088" t="str">
            <v>Norma NFN-0015</v>
          </cell>
          <cell r="L1088" t="str">
            <v>NFN-0015</v>
          </cell>
          <cell r="M1088" t="str">
            <v>NFN-0015</v>
          </cell>
          <cell r="N1088" t="str">
            <v>Porto Tubarão</v>
          </cell>
          <cell r="O1088"/>
          <cell r="P1088" t="str">
            <v>26111900</v>
          </cell>
          <cell r="Q1088" t="str">
            <v>Embreagens</v>
          </cell>
          <cell r="R1088">
            <v>1279.7</v>
          </cell>
          <cell r="S1088" t="str">
            <v>0701027041</v>
          </cell>
        </row>
        <row r="1089">
          <cell r="B1089">
            <v>15446591</v>
          </cell>
          <cell r="C1089" t="str">
            <v>MRO1</v>
          </cell>
          <cell r="D1089" t="str">
            <v>PARAFUSO 8T5460 CATERPILLAR</v>
          </cell>
          <cell r="E1089" t="str">
            <v>PC</v>
          </cell>
          <cell r="F1089" t="str">
            <v>CATERPILLAR</v>
          </cell>
          <cell r="G1089" t="str">
            <v>8T5460</v>
          </cell>
          <cell r="H1089">
            <v>166</v>
          </cell>
          <cell r="I1089">
            <v>7.6229518072289162</v>
          </cell>
          <cell r="J1089">
            <v>1265.4100000000001</v>
          </cell>
          <cell r="K1089" t="str">
            <v>Norma NFN-0015</v>
          </cell>
          <cell r="L1089" t="str">
            <v>NFN-0015</v>
          </cell>
          <cell r="M1089" t="str">
            <v>NFN-0015</v>
          </cell>
          <cell r="N1089" t="str">
            <v>Porto Tubarão</v>
          </cell>
          <cell r="O1089"/>
          <cell r="P1089" t="str">
            <v>25175102B</v>
          </cell>
          <cell r="Q1089" t="str">
            <v>Peças e acessórios de veículo pesado</v>
          </cell>
          <cell r="R1089">
            <v>7.6229518072289162</v>
          </cell>
          <cell r="S1089" t="str">
            <v>0201008041</v>
          </cell>
        </row>
        <row r="1090">
          <cell r="B1090">
            <v>15200729</v>
          </cell>
          <cell r="C1090" t="str">
            <v>MRO1</v>
          </cell>
          <cell r="D1090" t="str">
            <v>EIXO COMPONENTE;DN028041601 ISHIKAWAJIMA</v>
          </cell>
          <cell r="E1090" t="str">
            <v>PC</v>
          </cell>
          <cell r="F1090" t="str">
            <v>ISHIKAWAJIMA; ISHIKAWAJIMA</v>
          </cell>
          <cell r="G1090" t="str">
            <v>C71667201A05; DN028041601</v>
          </cell>
          <cell r="H1090">
            <v>1</v>
          </cell>
          <cell r="I1090">
            <v>1260.05</v>
          </cell>
          <cell r="J1090">
            <v>1260.05</v>
          </cell>
          <cell r="K1090" t="str">
            <v>Norma NFN-0015</v>
          </cell>
          <cell r="L1090" t="str">
            <v>NFN-0015</v>
          </cell>
          <cell r="M1090" t="str">
            <v>NFN-0015</v>
          </cell>
          <cell r="N1090" t="str">
            <v>Porto Tubarão</v>
          </cell>
          <cell r="O1090"/>
          <cell r="P1090" t="str">
            <v>26111508</v>
          </cell>
          <cell r="Q1090" t="str">
            <v>Transmissores de força mecânica</v>
          </cell>
          <cell r="R1090">
            <v>1260.05</v>
          </cell>
          <cell r="S1090" t="str">
            <v>1211008011</v>
          </cell>
        </row>
        <row r="1091">
          <cell r="B1091">
            <v>15236542</v>
          </cell>
          <cell r="C1091" t="str">
            <v>MRO1</v>
          </cell>
          <cell r="D1091" t="str">
            <v>MULTIPLICADOR TORQUE;ENCAIXE 3/4 ";MATER</v>
          </cell>
          <cell r="E1091" t="str">
            <v>PC</v>
          </cell>
          <cell r="F1091" t="str">
            <v>RAVEL; X-4 TOOL</v>
          </cell>
          <cell r="G1091" t="str">
            <v>504 4X-1; TD-1000</v>
          </cell>
          <cell r="H1091">
            <v>2</v>
          </cell>
          <cell r="I1091">
            <v>625.14499999999998</v>
          </cell>
          <cell r="J1091">
            <v>1250.29</v>
          </cell>
          <cell r="K1091" t="str">
            <v>Norma NFN-0015</v>
          </cell>
          <cell r="L1091" t="str">
            <v>NFN-0015</v>
          </cell>
          <cell r="M1091" t="str">
            <v>NFN-0015</v>
          </cell>
          <cell r="N1091" t="str">
            <v>Porto Tubarão</v>
          </cell>
          <cell r="O1091"/>
          <cell r="P1091" t="str">
            <v>26111508</v>
          </cell>
          <cell r="Q1091" t="str">
            <v>Transmissores de força mecânica</v>
          </cell>
          <cell r="R1091">
            <v>625.14499999999998</v>
          </cell>
          <cell r="S1091" t="str">
            <v>0201046151</v>
          </cell>
        </row>
        <row r="1092">
          <cell r="B1092">
            <v>15422607</v>
          </cell>
          <cell r="C1092" t="str">
            <v>MRO1</v>
          </cell>
          <cell r="D1092" t="str">
            <v>MOTOFREIO CA 440VCA 0,43KW</v>
          </cell>
          <cell r="E1092" t="str">
            <v>PC</v>
          </cell>
          <cell r="F1092" t="str">
            <v/>
          </cell>
          <cell r="G1092" t="str">
            <v/>
          </cell>
          <cell r="H1092">
            <v>1</v>
          </cell>
          <cell r="I1092">
            <v>1240.97</v>
          </cell>
          <cell r="J1092">
            <v>1240.97</v>
          </cell>
          <cell r="K1092" t="str">
            <v>Norma NFN-0015</v>
          </cell>
          <cell r="L1092" t="str">
            <v>NFN-0015</v>
          </cell>
          <cell r="M1092" t="str">
            <v>NFN-0015</v>
          </cell>
          <cell r="N1092" t="str">
            <v>Porto Tubarão</v>
          </cell>
          <cell r="O1092"/>
          <cell r="P1092" t="str">
            <v>26112100</v>
          </cell>
          <cell r="Q1092" t="str">
            <v>Sistemas de freios industriais</v>
          </cell>
          <cell r="R1092">
            <v>1240.97</v>
          </cell>
          <cell r="S1092" t="str">
            <v>0102038041</v>
          </cell>
        </row>
        <row r="1093">
          <cell r="B1093">
            <v>15290813</v>
          </cell>
          <cell r="C1093" t="str">
            <v>MRO1</v>
          </cell>
          <cell r="D1093" t="str">
            <v>EIXO P;MIME68290729-0003/7 DESENHO SUPOT</v>
          </cell>
          <cell r="E1093" t="str">
            <v>PC</v>
          </cell>
          <cell r="F1093" t="str">
            <v/>
          </cell>
          <cell r="G1093" t="str">
            <v/>
          </cell>
          <cell r="H1093">
            <v>1</v>
          </cell>
          <cell r="I1093">
            <v>1230.1500000000001</v>
          </cell>
          <cell r="J1093">
            <v>1230.1500000000001</v>
          </cell>
          <cell r="K1093" t="str">
            <v>Norma NFN-0015</v>
          </cell>
          <cell r="L1093" t="str">
            <v>NFN-0015</v>
          </cell>
          <cell r="M1093" t="str">
            <v>NFN-0015</v>
          </cell>
          <cell r="N1093" t="str">
            <v>Porto Tubarão</v>
          </cell>
          <cell r="O1093"/>
          <cell r="P1093" t="str">
            <v>24101755A</v>
          </cell>
          <cell r="Q1093" t="str">
            <v>Peças e acessórios de transportador de correia</v>
          </cell>
          <cell r="R1093">
            <v>1230.1500000000001</v>
          </cell>
          <cell r="S1093" t="str">
            <v>0301017011</v>
          </cell>
        </row>
        <row r="1094">
          <cell r="B1094">
            <v>15410722</v>
          </cell>
          <cell r="C1094" t="str">
            <v>MRO1</v>
          </cell>
          <cell r="D1094" t="str">
            <v>CAVALETE COMPO;321T-M-07069 DESENHO VALE</v>
          </cell>
          <cell r="E1094" t="str">
            <v>PC</v>
          </cell>
          <cell r="F1094" t="str">
            <v/>
          </cell>
          <cell r="G1094" t="str">
            <v/>
          </cell>
          <cell r="H1094">
            <v>2</v>
          </cell>
          <cell r="I1094">
            <v>609.61</v>
          </cell>
          <cell r="J1094">
            <v>1219.22</v>
          </cell>
          <cell r="K1094" t="str">
            <v>Norma NFN-0015</v>
          </cell>
          <cell r="L1094" t="str">
            <v>NFN-0015</v>
          </cell>
          <cell r="M1094" t="str">
            <v>NFN-0015</v>
          </cell>
          <cell r="N1094" t="str">
            <v>Porto Tubarão</v>
          </cell>
          <cell r="O1094"/>
          <cell r="P1094" t="str">
            <v>24101760A</v>
          </cell>
          <cell r="Q1094" t="str">
            <v>Estrutura metálica para transportador de correia</v>
          </cell>
          <cell r="R1094">
            <v>609.61</v>
          </cell>
          <cell r="S1094" t="str">
            <v>2802017011</v>
          </cell>
        </row>
        <row r="1095">
          <cell r="B1095">
            <v>15234104</v>
          </cell>
          <cell r="C1095" t="str">
            <v>MRO1</v>
          </cell>
          <cell r="D1095" t="str">
            <v>CAVALETE 1740X662X298MM</v>
          </cell>
          <cell r="E1095" t="str">
            <v>PC</v>
          </cell>
          <cell r="F1095" t="str">
            <v/>
          </cell>
          <cell r="G1095" t="str">
            <v/>
          </cell>
          <cell r="H1095">
            <v>1</v>
          </cell>
          <cell r="I1095">
            <v>1201.75</v>
          </cell>
          <cell r="J1095">
            <v>1201.75</v>
          </cell>
          <cell r="K1095" t="str">
            <v>Norma NFN-0015</v>
          </cell>
          <cell r="L1095" t="str">
            <v>NFN-0015</v>
          </cell>
          <cell r="M1095" t="str">
            <v>NFN-0015</v>
          </cell>
          <cell r="N1095" t="str">
            <v>Porto Tubarão</v>
          </cell>
          <cell r="O1095"/>
          <cell r="P1095" t="str">
            <v>24101760A</v>
          </cell>
          <cell r="Q1095" t="str">
            <v>Estrutura metálica para transportador de correia</v>
          </cell>
          <cell r="R1095">
            <v>1201.75</v>
          </cell>
          <cell r="S1095" t="str">
            <v>2802017011</v>
          </cell>
        </row>
        <row r="1096">
          <cell r="B1096">
            <v>15457564</v>
          </cell>
          <cell r="C1096" t="str">
            <v>MRO1</v>
          </cell>
          <cell r="D1096" t="str">
            <v>ANEL P/VARIADOR VELOCIDADE;TIPO. SEGMENT</v>
          </cell>
          <cell r="E1096" t="str">
            <v>PC</v>
          </cell>
          <cell r="F1096" t="str">
            <v>VOITH</v>
          </cell>
          <cell r="G1096" t="str">
            <v>866SVNLII</v>
          </cell>
          <cell r="H1096">
            <v>8</v>
          </cell>
          <cell r="I1096">
            <v>149.21375</v>
          </cell>
          <cell r="J1096">
            <v>1193.71</v>
          </cell>
          <cell r="K1096" t="str">
            <v>Norma NFN-0015</v>
          </cell>
          <cell r="L1096" t="str">
            <v>NFN-0015</v>
          </cell>
          <cell r="M1096" t="str">
            <v>NFN-0015</v>
          </cell>
          <cell r="N1096" t="str">
            <v>Porto Tubarão</v>
          </cell>
          <cell r="O1096"/>
          <cell r="P1096" t="str">
            <v>31180000</v>
          </cell>
          <cell r="Q1096" t="str">
            <v>Juntas e vedações</v>
          </cell>
          <cell r="R1096">
            <v>149.21375</v>
          </cell>
          <cell r="S1096" t="str">
            <v>0201080131</v>
          </cell>
        </row>
        <row r="1097">
          <cell r="B1097">
            <v>15472077</v>
          </cell>
          <cell r="C1097" t="str">
            <v>MRO1</v>
          </cell>
          <cell r="D1097" t="str">
            <v>EIXO COMPONENT;DESENHO-DN033011004 SUPOT</v>
          </cell>
          <cell r="E1097" t="str">
            <v>PC</v>
          </cell>
          <cell r="F1097" t="str">
            <v/>
          </cell>
          <cell r="G1097" t="str">
            <v/>
          </cell>
          <cell r="H1097">
            <v>1</v>
          </cell>
          <cell r="I1097">
            <v>1175.6400000000001</v>
          </cell>
          <cell r="J1097">
            <v>1175.6400000000001</v>
          </cell>
          <cell r="K1097" t="str">
            <v>Norma NFN-0015</v>
          </cell>
          <cell r="L1097" t="str">
            <v>NFN-0015</v>
          </cell>
          <cell r="M1097" t="str">
            <v>NFN-0015</v>
          </cell>
          <cell r="N1097" t="str">
            <v>Porto Tubarão</v>
          </cell>
          <cell r="O1097"/>
          <cell r="P1097" t="str">
            <v>26111508</v>
          </cell>
          <cell r="Q1097" t="str">
            <v>Transmissores de força mecânica</v>
          </cell>
          <cell r="R1097">
            <v>1175.6400000000001</v>
          </cell>
          <cell r="S1097" t="str">
            <v>1211008011</v>
          </cell>
        </row>
        <row r="1098">
          <cell r="B1098">
            <v>15337361</v>
          </cell>
          <cell r="C1098" t="str">
            <v>MRO1</v>
          </cell>
          <cell r="D1098" t="str">
            <v>PORCA 36MM METR</v>
          </cell>
          <cell r="E1098" t="str">
            <v>PC</v>
          </cell>
          <cell r="F1098" t="str">
            <v>MAN GHH</v>
          </cell>
          <cell r="G1098" t="str">
            <v>24619000</v>
          </cell>
          <cell r="H1098">
            <v>67</v>
          </cell>
          <cell r="I1098">
            <v>17.519253731343284</v>
          </cell>
          <cell r="J1098">
            <v>1173.79</v>
          </cell>
          <cell r="K1098" t="str">
            <v>Norma NFN-0015</v>
          </cell>
          <cell r="L1098" t="str">
            <v>NFN-0015</v>
          </cell>
          <cell r="M1098" t="str">
            <v>NFN-0015</v>
          </cell>
          <cell r="N1098" t="str">
            <v>Porto Tubarão</v>
          </cell>
          <cell r="O1098"/>
          <cell r="P1098" t="str">
            <v>31162400</v>
          </cell>
          <cell r="Q1098" t="str">
            <v>Fixadores diversos</v>
          </cell>
          <cell r="R1098">
            <v>17.519253731343284</v>
          </cell>
          <cell r="S1098" t="str">
            <v>0202043091</v>
          </cell>
        </row>
        <row r="1099">
          <cell r="B1099">
            <v>15410901</v>
          </cell>
          <cell r="C1099" t="str">
            <v>MRO1</v>
          </cell>
          <cell r="D1099" t="str">
            <v>EIXO ACION 53367033500 METSO</v>
          </cell>
          <cell r="E1099" t="str">
            <v>PC</v>
          </cell>
          <cell r="F1099" t="str">
            <v>METSO MINERA</v>
          </cell>
          <cell r="G1099" t="str">
            <v>53367033500</v>
          </cell>
          <cell r="H1099">
            <v>1</v>
          </cell>
          <cell r="I1099">
            <v>1170.5899999999999</v>
          </cell>
          <cell r="J1099">
            <v>1170.5899999999999</v>
          </cell>
          <cell r="K1099" t="str">
            <v>Norma NFN-0015</v>
          </cell>
          <cell r="L1099" t="str">
            <v>NFN-0015</v>
          </cell>
          <cell r="M1099" t="str">
            <v>NFN-0015</v>
          </cell>
          <cell r="N1099" t="str">
            <v>Porto Tubarão</v>
          </cell>
          <cell r="O1099"/>
          <cell r="P1099" t="str">
            <v>20101622A</v>
          </cell>
          <cell r="Q1099" t="str">
            <v>Peças e acessórios de peneiras</v>
          </cell>
          <cell r="R1099">
            <v>1170.5899999999999</v>
          </cell>
          <cell r="S1099" t="str">
            <v>0201086061</v>
          </cell>
        </row>
        <row r="1100">
          <cell r="B1100">
            <v>15297871</v>
          </cell>
          <cell r="C1100" t="str">
            <v>MRO1</v>
          </cell>
          <cell r="D1100" t="str">
            <v>RODA P/TRANSPO;DN043030101 DESENHO SUPOT</v>
          </cell>
          <cell r="E1100" t="str">
            <v>PC</v>
          </cell>
          <cell r="F1100" t="str">
            <v/>
          </cell>
          <cell r="G1100" t="str">
            <v/>
          </cell>
          <cell r="H1100">
            <v>1</v>
          </cell>
          <cell r="I1100">
            <v>1154.99</v>
          </cell>
          <cell r="J1100">
            <v>1154.99</v>
          </cell>
          <cell r="K1100" t="str">
            <v>Norma NFN-0015</v>
          </cell>
          <cell r="L1100" t="str">
            <v>NFN-0015</v>
          </cell>
          <cell r="M1100" t="str">
            <v>NFN-0015</v>
          </cell>
          <cell r="N1100" t="str">
            <v>Porto Tubarão</v>
          </cell>
          <cell r="O1100"/>
          <cell r="P1100" t="str">
            <v>31171800</v>
          </cell>
          <cell r="Q1100" t="str">
            <v>Rodas industriais</v>
          </cell>
          <cell r="R1100">
            <v>1154.99</v>
          </cell>
          <cell r="S1100" t="str">
            <v>1211008011</v>
          </cell>
        </row>
        <row r="1101">
          <cell r="B1101">
            <v>15432157</v>
          </cell>
          <cell r="C1101" t="str">
            <v>MRO1</v>
          </cell>
          <cell r="D1101" t="str">
            <v>ROLO TRANSP 8,1MM 607MM</v>
          </cell>
          <cell r="E1101" t="str">
            <v>PC</v>
          </cell>
          <cell r="F1101" t="str">
            <v>PARCAN; PIM; IMEPEL</v>
          </cell>
          <cell r="G1101"/>
          <cell r="H1101">
            <v>2</v>
          </cell>
          <cell r="I1101">
            <v>571.4</v>
          </cell>
          <cell r="J1101">
            <v>1142.8</v>
          </cell>
          <cell r="K1101" t="str">
            <v>Norma NFN-0015</v>
          </cell>
          <cell r="L1101" t="str">
            <v>NFN-0015</v>
          </cell>
          <cell r="M1101" t="str">
            <v>NFN-0015</v>
          </cell>
          <cell r="N1101" t="str">
            <v>Porto Tubarão</v>
          </cell>
          <cell r="O1101"/>
          <cell r="P1101" t="str">
            <v>24101757A</v>
          </cell>
          <cell r="Q1101" t="str">
            <v>Rolos de impacto</v>
          </cell>
          <cell r="R1101">
            <v>571.4</v>
          </cell>
          <cell r="S1101" t="str">
            <v>2101046031</v>
          </cell>
        </row>
        <row r="1102">
          <cell r="B1102">
            <v>15218377</v>
          </cell>
          <cell r="C1102" t="str">
            <v>MRO1</v>
          </cell>
          <cell r="D1102" t="str">
            <v>MOLA 198MM</v>
          </cell>
          <cell r="E1102" t="str">
            <v>PC</v>
          </cell>
          <cell r="F1102" t="str">
            <v>METSO; FORJINHA; RANDRA</v>
          </cell>
          <cell r="G1102" t="str">
            <v>59411353000; 198,4X147,6X25,4X305; 59411353000</v>
          </cell>
          <cell r="H1102">
            <v>3</v>
          </cell>
          <cell r="I1102">
            <v>379.48</v>
          </cell>
          <cell r="J1102">
            <v>1138.44</v>
          </cell>
          <cell r="K1102" t="str">
            <v>Norma NFN-0015</v>
          </cell>
          <cell r="L1102" t="str">
            <v>NFN-0015</v>
          </cell>
          <cell r="M1102" t="str">
            <v>NFN-0015</v>
          </cell>
          <cell r="N1102" t="str">
            <v>Porto Tubarão</v>
          </cell>
          <cell r="O1102"/>
          <cell r="P1102" t="str">
            <v>31161900</v>
          </cell>
          <cell r="Q1102" t="str">
            <v>Molas</v>
          </cell>
          <cell r="R1102">
            <v>379.48</v>
          </cell>
          <cell r="S1102" t="str">
            <v>0701072021</v>
          </cell>
        </row>
        <row r="1103">
          <cell r="B1103">
            <v>15369084</v>
          </cell>
          <cell r="C1103" t="str">
            <v>MRO1</v>
          </cell>
          <cell r="D1103" t="str">
            <v>LUMINARIA V63/2/20 TELEM-TECNICA</v>
          </cell>
          <cell r="E1103" t="str">
            <v>PC</v>
          </cell>
          <cell r="F1103" t="str">
            <v>TELEM-TECNIC</v>
          </cell>
          <cell r="G1103" t="str">
            <v>V63/2/20</v>
          </cell>
          <cell r="H1103">
            <v>4</v>
          </cell>
          <cell r="I1103">
            <v>284.5675</v>
          </cell>
          <cell r="J1103">
            <v>1138.27</v>
          </cell>
          <cell r="K1103" t="str">
            <v>Norma NFN-0015</v>
          </cell>
          <cell r="L1103" t="str">
            <v>NFN-0015</v>
          </cell>
          <cell r="M1103" t="str">
            <v>NFN-0015</v>
          </cell>
          <cell r="N1103" t="str">
            <v>Porto Tubarão</v>
          </cell>
          <cell r="O1103"/>
          <cell r="P1103" t="str">
            <v>39111609</v>
          </cell>
          <cell r="Q1103" t="str">
            <v>Poste ou pedestal e ferragens de iluminação</v>
          </cell>
          <cell r="R1103">
            <v>284.5675</v>
          </cell>
          <cell r="S1103" t="str">
            <v>0701032011</v>
          </cell>
        </row>
        <row r="1104">
          <cell r="B1104">
            <v>15233982</v>
          </cell>
          <cell r="C1104" t="str">
            <v>MRO1</v>
          </cell>
          <cell r="D1104" t="str">
            <v>CAVALETE 1180X602X198MM</v>
          </cell>
          <cell r="E1104" t="str">
            <v>PC</v>
          </cell>
          <cell r="F1104" t="str">
            <v/>
          </cell>
          <cell r="G1104" t="str">
            <v/>
          </cell>
          <cell r="H1104">
            <v>1</v>
          </cell>
          <cell r="I1104">
            <v>1136.1500000000001</v>
          </cell>
          <cell r="J1104">
            <v>1136.1500000000001</v>
          </cell>
          <cell r="K1104" t="str">
            <v>Norma NFN-0015</v>
          </cell>
          <cell r="L1104" t="str">
            <v>NFN-0015</v>
          </cell>
          <cell r="M1104" t="str">
            <v>NFN-0015</v>
          </cell>
          <cell r="N1104" t="str">
            <v>Porto Tubarão</v>
          </cell>
          <cell r="O1104"/>
          <cell r="P1104" t="str">
            <v>24101760A</v>
          </cell>
          <cell r="Q1104" t="str">
            <v>Estrutura metálica para transportador de correia</v>
          </cell>
          <cell r="R1104">
            <v>1136.1500000000001</v>
          </cell>
          <cell r="S1104" t="str">
            <v>2802009011</v>
          </cell>
        </row>
        <row r="1105">
          <cell r="B1105">
            <v>15425492</v>
          </cell>
          <cell r="C1105" t="str">
            <v>MRO1</v>
          </cell>
          <cell r="D1105" t="str">
            <v>FUSIVEL COMPONENTE;;DF3CF00501 SCHNEIDER</v>
          </cell>
          <cell r="E1105" t="str">
            <v>PC</v>
          </cell>
          <cell r="F1105" t="str">
            <v>SCHNEIDER</v>
          </cell>
          <cell r="G1105" t="str">
            <v>DF3CF00501</v>
          </cell>
          <cell r="H1105">
            <v>10</v>
          </cell>
          <cell r="I1105">
            <v>113.17400000000001</v>
          </cell>
          <cell r="J1105">
            <v>1131.74</v>
          </cell>
          <cell r="K1105" t="str">
            <v>Norma NFN-0015</v>
          </cell>
          <cell r="L1105" t="str">
            <v>NFN-0015</v>
          </cell>
          <cell r="M1105" t="str">
            <v>NFN-0015</v>
          </cell>
          <cell r="N1105" t="str">
            <v>Porto Tubarão</v>
          </cell>
          <cell r="O1105"/>
          <cell r="P1105" t="str">
            <v>39121732A</v>
          </cell>
          <cell r="Q1105" t="str">
            <v>Material elétrico</v>
          </cell>
          <cell r="R1105">
            <v>113.17400000000001</v>
          </cell>
          <cell r="S1105" t="str">
            <v>0202075121</v>
          </cell>
        </row>
        <row r="1106">
          <cell r="B1106">
            <v>15224963</v>
          </cell>
          <cell r="C1106" t="str">
            <v>MRO1</v>
          </cell>
          <cell r="D1106" t="str">
            <v>CONTATOR POTEN;LC1-FK24M22 TELEMECANIQUE</v>
          </cell>
          <cell r="E1106" t="str">
            <v>PC</v>
          </cell>
          <cell r="F1106" t="str">
            <v>TELEMECANIQU</v>
          </cell>
          <cell r="G1106" t="str">
            <v>LC1-FK24M22</v>
          </cell>
          <cell r="H1106">
            <v>1</v>
          </cell>
          <cell r="I1106">
            <v>1129.67</v>
          </cell>
          <cell r="J1106">
            <v>1129.67</v>
          </cell>
          <cell r="K1106" t="str">
            <v>Norma NFN-0015</v>
          </cell>
          <cell r="L1106" t="str">
            <v>NFN-0015</v>
          </cell>
          <cell r="M1106" t="str">
            <v>NFN-0015</v>
          </cell>
          <cell r="N1106" t="str">
            <v>Porto Tubarão</v>
          </cell>
          <cell r="O1106"/>
          <cell r="P1106" t="str">
            <v>39121732A</v>
          </cell>
          <cell r="Q1106" t="str">
            <v>Material elétrico</v>
          </cell>
          <cell r="R1106">
            <v>1129.67</v>
          </cell>
          <cell r="S1106" t="str">
            <v>0702111051</v>
          </cell>
        </row>
        <row r="1107">
          <cell r="B1107">
            <v>15315369</v>
          </cell>
          <cell r="C1107" t="str">
            <v>MRO1</v>
          </cell>
          <cell r="D1107" t="str">
            <v>BOBINA P/CONTATOR; ;LX1 D40110 SCHNEIDER</v>
          </cell>
          <cell r="E1107" t="str">
            <v>PC</v>
          </cell>
          <cell r="F1107" t="str">
            <v>SCHNEIDER</v>
          </cell>
          <cell r="G1107" t="str">
            <v>LX1 D40110</v>
          </cell>
          <cell r="H1107">
            <v>15</v>
          </cell>
          <cell r="I1107">
            <v>75.064666666666668</v>
          </cell>
          <cell r="J1107">
            <v>1125.97</v>
          </cell>
          <cell r="K1107" t="str">
            <v>Norma NFN-0015</v>
          </cell>
          <cell r="L1107" t="str">
            <v>NFN-0015</v>
          </cell>
          <cell r="M1107" t="str">
            <v>NFN-0015</v>
          </cell>
          <cell r="N1107" t="str">
            <v>Porto Tubarão</v>
          </cell>
          <cell r="O1107"/>
          <cell r="P1107" t="str">
            <v>39121732A</v>
          </cell>
          <cell r="Q1107" t="str">
            <v>Material elétrico</v>
          </cell>
          <cell r="R1107">
            <v>75.064666666666668</v>
          </cell>
          <cell r="S1107" t="str">
            <v>0201112021</v>
          </cell>
        </row>
        <row r="1108">
          <cell r="B1108">
            <v>15208338</v>
          </cell>
          <cell r="C1108" t="str">
            <v>MRO1</v>
          </cell>
          <cell r="D1108" t="str">
            <v>BUCHA COMPONEN;DN017010526 DESENHO SUPOT</v>
          </cell>
          <cell r="E1108" t="str">
            <v>PC</v>
          </cell>
          <cell r="F1108" t="str">
            <v/>
          </cell>
          <cell r="G1108" t="str">
            <v/>
          </cell>
          <cell r="H1108">
            <v>2</v>
          </cell>
          <cell r="I1108">
            <v>561.09500000000003</v>
          </cell>
          <cell r="J1108">
            <v>1122.19</v>
          </cell>
          <cell r="K1108" t="str">
            <v>Norma NFN-0015</v>
          </cell>
          <cell r="L1108" t="str">
            <v>NFN-0015</v>
          </cell>
          <cell r="M1108" t="str">
            <v>NFN-0015</v>
          </cell>
          <cell r="N1108" t="str">
            <v>Porto Tubarão</v>
          </cell>
          <cell r="O1108"/>
          <cell r="P1108" t="str">
            <v>31162400</v>
          </cell>
          <cell r="Q1108" t="str">
            <v>Fixadores diversos</v>
          </cell>
          <cell r="R1108">
            <v>561.09500000000003</v>
          </cell>
          <cell r="S1108" t="str">
            <v>0702071041</v>
          </cell>
        </row>
        <row r="1109">
          <cell r="B1109">
            <v>15240422</v>
          </cell>
          <cell r="C1109" t="str">
            <v>MRO1</v>
          </cell>
          <cell r="D1109" t="str">
            <v>PORTA-ESCOVA C;DESENHO-DN900080309 SUPOT</v>
          </cell>
          <cell r="E1109" t="str">
            <v>PC</v>
          </cell>
          <cell r="F1109" t="str">
            <v/>
          </cell>
          <cell r="G1109" t="str">
            <v/>
          </cell>
          <cell r="H1109">
            <v>16</v>
          </cell>
          <cell r="I1109">
            <v>69.471874999999997</v>
          </cell>
          <cell r="J1109">
            <v>1111.55</v>
          </cell>
          <cell r="K1109" t="str">
            <v>Norma NFN-0015</v>
          </cell>
          <cell r="L1109" t="str">
            <v>NFN-0015</v>
          </cell>
          <cell r="M1109" t="str">
            <v>NFN-0015</v>
          </cell>
          <cell r="N1109" t="str">
            <v>Porto Tubarão</v>
          </cell>
          <cell r="O1109"/>
          <cell r="P1109" t="str">
            <v>26101700</v>
          </cell>
          <cell r="Q1109" t="str">
            <v>Componentes e acessórios de motores</v>
          </cell>
          <cell r="R1109">
            <v>69.471874999999997</v>
          </cell>
          <cell r="S1109" t="str">
            <v>0201036021</v>
          </cell>
        </row>
        <row r="1110">
          <cell r="B1110">
            <v>15386801</v>
          </cell>
          <cell r="C1110" t="str">
            <v>MRO1</v>
          </cell>
          <cell r="D1110" t="str">
            <v>PARAFUSO</v>
          </cell>
          <cell r="E1110" t="str">
            <v>PC</v>
          </cell>
          <cell r="F1110" t="str">
            <v/>
          </cell>
          <cell r="G1110" t="str">
            <v/>
          </cell>
          <cell r="H1110">
            <v>4</v>
          </cell>
          <cell r="I1110">
            <v>276.52</v>
          </cell>
          <cell r="J1110">
            <v>1106.08</v>
          </cell>
          <cell r="K1110" t="str">
            <v>Norma NFN-0015</v>
          </cell>
          <cell r="L1110" t="str">
            <v>NFN-0015</v>
          </cell>
          <cell r="M1110" t="str">
            <v>NFN-0015</v>
          </cell>
          <cell r="N1110" t="str">
            <v>Porto Tubarão</v>
          </cell>
          <cell r="O1110"/>
          <cell r="P1110" t="str">
            <v>31161627</v>
          </cell>
          <cell r="Q1110" t="str">
            <v>Conjunto de parafusos</v>
          </cell>
          <cell r="R1110">
            <v>276.52</v>
          </cell>
          <cell r="S1110" t="str">
            <v>0701062041</v>
          </cell>
        </row>
        <row r="1111">
          <cell r="B1111">
            <v>15474046</v>
          </cell>
          <cell r="C1111" t="str">
            <v>MRO1</v>
          </cell>
          <cell r="D1111" t="str">
            <v>CAVALETE COMPONENTE;TIPO. CARGA.</v>
          </cell>
          <cell r="E1111" t="str">
            <v>PC</v>
          </cell>
          <cell r="F1111" t="str">
            <v/>
          </cell>
          <cell r="G1111" t="str">
            <v/>
          </cell>
          <cell r="H1111">
            <v>3</v>
          </cell>
          <cell r="I1111">
            <v>366</v>
          </cell>
          <cell r="J1111">
            <v>1098</v>
          </cell>
          <cell r="K1111" t="str">
            <v>Norma NFN-0015</v>
          </cell>
          <cell r="L1111" t="str">
            <v>NFN-0015</v>
          </cell>
          <cell r="M1111" t="str">
            <v>NFN-0015</v>
          </cell>
          <cell r="N1111" t="str">
            <v>Porto Tubarão</v>
          </cell>
          <cell r="O1111"/>
          <cell r="P1111" t="str">
            <v>24101760A</v>
          </cell>
          <cell r="Q1111" t="str">
            <v>Estrutura metálica para transportador de correia</v>
          </cell>
          <cell r="R1111">
            <v>366</v>
          </cell>
          <cell r="S1111" t="str">
            <v>2802017011</v>
          </cell>
        </row>
        <row r="1112">
          <cell r="B1112">
            <v>15364596</v>
          </cell>
          <cell r="C1112" t="str">
            <v>MRO1</v>
          </cell>
          <cell r="D1112" t="str">
            <v>ENGRENAGEM COM;DN007010414 DESENHO SUPOT</v>
          </cell>
          <cell r="E1112" t="str">
            <v>PC</v>
          </cell>
          <cell r="F1112" t="str">
            <v/>
          </cell>
          <cell r="G1112" t="str">
            <v/>
          </cell>
          <cell r="H1112">
            <v>1</v>
          </cell>
          <cell r="I1112">
            <v>1094.73</v>
          </cell>
          <cell r="J1112">
            <v>1094.73</v>
          </cell>
          <cell r="K1112" t="str">
            <v>Norma NFN-0015</v>
          </cell>
          <cell r="L1112" t="str">
            <v>NFN-0015</v>
          </cell>
          <cell r="M1112" t="str">
            <v>NFN-0015</v>
          </cell>
          <cell r="N1112" t="str">
            <v>Porto Tubarão</v>
          </cell>
          <cell r="O1112"/>
          <cell r="P1112" t="str">
            <v>26111524</v>
          </cell>
          <cell r="Q1112" t="str">
            <v>Unidades de engrenagem</v>
          </cell>
          <cell r="R1112">
            <v>1094.73</v>
          </cell>
          <cell r="S1112" t="str">
            <v>0201028071</v>
          </cell>
        </row>
        <row r="1113">
          <cell r="B1113">
            <v>15268922</v>
          </cell>
          <cell r="C1113" t="str">
            <v>MRO1</v>
          </cell>
          <cell r="D1113" t="str">
            <v>CONTATOR TRIPOLAR</v>
          </cell>
          <cell r="E1113" t="str">
            <v>PC</v>
          </cell>
          <cell r="F1113" t="str">
            <v>TELEMECANIQU; SCHNEIDER</v>
          </cell>
          <cell r="G1113" t="str">
            <v>LC1D2511F6; LC1-D2511F6</v>
          </cell>
          <cell r="H1113">
            <v>13</v>
          </cell>
          <cell r="I1113">
            <v>84.05153846153847</v>
          </cell>
          <cell r="J1113">
            <v>1092.67</v>
          </cell>
          <cell r="K1113" t="str">
            <v>Norma NFN-0015</v>
          </cell>
          <cell r="L1113" t="str">
            <v>NFN-0015</v>
          </cell>
          <cell r="M1113" t="str">
            <v>NFN-0015</v>
          </cell>
          <cell r="N1113" t="str">
            <v>Porto Tubarão</v>
          </cell>
          <cell r="O1113"/>
          <cell r="P1113" t="str">
            <v>39121732A</v>
          </cell>
          <cell r="Q1113" t="str">
            <v>Material elétrico</v>
          </cell>
          <cell r="R1113">
            <v>84.05153846153847</v>
          </cell>
          <cell r="S1113" t="str">
            <v>0201042051</v>
          </cell>
        </row>
        <row r="1114">
          <cell r="B1114">
            <v>15420699</v>
          </cell>
          <cell r="C1114" t="str">
            <v>MRO1</v>
          </cell>
          <cell r="D1114" t="str">
            <v>BUSHING COMPONENTE;TIPO.;50502102 BROMMA</v>
          </cell>
          <cell r="E1114" t="str">
            <v>PC</v>
          </cell>
          <cell r="F1114" t="str">
            <v>BROMMA</v>
          </cell>
          <cell r="G1114" t="str">
            <v>50502102</v>
          </cell>
          <cell r="H1114">
            <v>8</v>
          </cell>
          <cell r="I1114">
            <v>136.035</v>
          </cell>
          <cell r="J1114">
            <v>1088.28</v>
          </cell>
          <cell r="K1114" t="str">
            <v>Norma NFN-0015</v>
          </cell>
          <cell r="L1114" t="str">
            <v>NFN-0015</v>
          </cell>
          <cell r="M1114" t="str">
            <v>NFN-0015</v>
          </cell>
          <cell r="N1114" t="str">
            <v>Porto Tubarão</v>
          </cell>
          <cell r="O1114"/>
          <cell r="P1114" t="str">
            <v>31162400</v>
          </cell>
          <cell r="Q1114" t="str">
            <v>Fixadores diversos</v>
          </cell>
          <cell r="R1114">
            <v>136.035</v>
          </cell>
          <cell r="S1114" t="str">
            <v>0201082051</v>
          </cell>
        </row>
        <row r="1115">
          <cell r="B1115">
            <v>15232986</v>
          </cell>
          <cell r="C1115" t="str">
            <v>MRO1</v>
          </cell>
          <cell r="D1115" t="str">
            <v>KIT DIODO/TIRISTOR 58918725 ABB</v>
          </cell>
          <cell r="E1115" t="str">
            <v>PC</v>
          </cell>
          <cell r="F1115" t="str">
            <v>ABB; ASEA BROWN B</v>
          </cell>
          <cell r="G1115" t="str">
            <v>58918725; 58918725</v>
          </cell>
          <cell r="H1115">
            <v>1</v>
          </cell>
          <cell r="I1115">
            <v>1078.18</v>
          </cell>
          <cell r="J1115">
            <v>1078.18</v>
          </cell>
          <cell r="K1115" t="str">
            <v>Norma NFN-0015</v>
          </cell>
          <cell r="L1115" t="str">
            <v>NFN-0015</v>
          </cell>
          <cell r="M1115" t="str">
            <v>NFN-0015</v>
          </cell>
          <cell r="N1115" t="str">
            <v>Porto Tubarão</v>
          </cell>
          <cell r="O1115"/>
          <cell r="P1115" t="str">
            <v>32131000</v>
          </cell>
          <cell r="Q1115" t="str">
            <v>Peças e insumos e acessórios de componentes eletrônicos</v>
          </cell>
          <cell r="R1115">
            <v>1078.18</v>
          </cell>
          <cell r="S1115" t="str">
            <v>1502009051</v>
          </cell>
        </row>
        <row r="1116">
          <cell r="B1116">
            <v>15292815</v>
          </cell>
          <cell r="C1116" t="str">
            <v>MRO1</v>
          </cell>
          <cell r="D1116" t="str">
            <v>BUCHA 6Y3914 CATERPILLAR</v>
          </cell>
          <cell r="E1116" t="str">
            <v>PC</v>
          </cell>
          <cell r="F1116" t="str">
            <v>CATERPILLAR</v>
          </cell>
          <cell r="G1116" t="str">
            <v>6Y3914</v>
          </cell>
          <cell r="H1116">
            <v>8</v>
          </cell>
          <cell r="I1116">
            <v>133.66999999999999</v>
          </cell>
          <cell r="J1116">
            <v>1069.3599999999999</v>
          </cell>
          <cell r="K1116" t="str">
            <v>Norma NFN-0015</v>
          </cell>
          <cell r="L1116" t="str">
            <v>NFN-0015</v>
          </cell>
          <cell r="M1116" t="str">
            <v>NFN-0015</v>
          </cell>
          <cell r="N1116" t="str">
            <v>Porto Tubarão</v>
          </cell>
          <cell r="O1116"/>
          <cell r="P1116" t="str">
            <v>31162400</v>
          </cell>
          <cell r="Q1116" t="str">
            <v>Fixadores diversos</v>
          </cell>
          <cell r="R1116">
            <v>133.66999999999999</v>
          </cell>
          <cell r="S1116" t="str">
            <v>0201076021</v>
          </cell>
        </row>
        <row r="1117">
          <cell r="B1117">
            <v>15458897</v>
          </cell>
          <cell r="C1117" t="str">
            <v>MRO1</v>
          </cell>
          <cell r="D1117" t="str">
            <v>RODA COMPONENT;DN011021500 DESENHO SUPOT</v>
          </cell>
          <cell r="E1117" t="str">
            <v>PC</v>
          </cell>
          <cell r="F1117" t="str">
            <v/>
          </cell>
          <cell r="G1117" t="str">
            <v/>
          </cell>
          <cell r="H1117">
            <v>8</v>
          </cell>
          <cell r="I1117">
            <v>131.88749999999999</v>
          </cell>
          <cell r="J1117">
            <v>1055.0999999999999</v>
          </cell>
          <cell r="K1117" t="str">
            <v>Norma NFN-0015</v>
          </cell>
          <cell r="L1117" t="str">
            <v>NFN-0015</v>
          </cell>
          <cell r="M1117" t="str">
            <v>NFN-0015</v>
          </cell>
          <cell r="N1117" t="str">
            <v>Porto Tubarão</v>
          </cell>
          <cell r="O1117"/>
          <cell r="P1117" t="str">
            <v>25171900</v>
          </cell>
          <cell r="Q1117" t="str">
            <v>Rodas e aros</v>
          </cell>
          <cell r="R1117">
            <v>131.88749999999999</v>
          </cell>
          <cell r="S1117" t="str">
            <v>0201122121</v>
          </cell>
        </row>
        <row r="1118">
          <cell r="B1118">
            <v>15507133</v>
          </cell>
          <cell r="C1118" t="str">
            <v>MRO1</v>
          </cell>
          <cell r="D1118" t="str">
            <v>ITEM SEM DESCRICAO; CADASTRADA NO SISTEM</v>
          </cell>
          <cell r="E1118" t="str">
            <v>PC</v>
          </cell>
          <cell r="F1118" t="str">
            <v>TELEMECANIQU</v>
          </cell>
          <cell r="G1118" t="str">
            <v>VZ3BZ653</v>
          </cell>
          <cell r="H1118">
            <v>1</v>
          </cell>
          <cell r="I1118">
            <v>1050.94</v>
          </cell>
          <cell r="J1118">
            <v>1050.94</v>
          </cell>
          <cell r="K1118" t="str">
            <v>Norma NFN-0015</v>
          </cell>
          <cell r="L1118" t="str">
            <v>NFN-0015</v>
          </cell>
          <cell r="M1118" t="str">
            <v>NFN-0015</v>
          </cell>
          <cell r="N1118" t="str">
            <v>Porto Tubarão</v>
          </cell>
          <cell r="O1118"/>
          <cell r="P1118" t="str">
            <v>39121732A</v>
          </cell>
          <cell r="Q1118" t="str">
            <v>Material elétrico</v>
          </cell>
          <cell r="R1118">
            <v>1050.94</v>
          </cell>
          <cell r="S1118" t="str">
            <v>0201076111</v>
          </cell>
        </row>
        <row r="1119">
          <cell r="B1119">
            <v>15209776</v>
          </cell>
          <cell r="C1119" t="str">
            <v>MRO1</v>
          </cell>
          <cell r="D1119" t="str">
            <v>BOMBA CENTRIFUGA; CONSTRUCAO: HORIZONTAL</v>
          </cell>
          <cell r="E1119" t="str">
            <v>PC</v>
          </cell>
          <cell r="F1119" t="str">
            <v>KSB</v>
          </cell>
          <cell r="G1119" t="str">
            <v>KSB MEGANORM 50-160 100M3/H</v>
          </cell>
          <cell r="H1119">
            <v>1</v>
          </cell>
          <cell r="I1119">
            <v>1044.43</v>
          </cell>
          <cell r="J1119">
            <v>1044.43</v>
          </cell>
          <cell r="K1119" t="str">
            <v>Norma NFN-0015</v>
          </cell>
          <cell r="L1119" t="str">
            <v>NFN-0015</v>
          </cell>
          <cell r="M1119" t="str">
            <v>NFN-0015</v>
          </cell>
          <cell r="N1119" t="str">
            <v>Porto Tubarão</v>
          </cell>
          <cell r="O1119"/>
          <cell r="P1119" t="str">
            <v>40151500</v>
          </cell>
          <cell r="Q1119" t="str">
            <v>Bombas</v>
          </cell>
          <cell r="R1119">
            <v>1044.43</v>
          </cell>
          <cell r="S1119" t="str">
            <v>0702012041</v>
          </cell>
        </row>
        <row r="1120">
          <cell r="B1120">
            <v>15410034</v>
          </cell>
          <cell r="C1120" t="str">
            <v>MRO1</v>
          </cell>
          <cell r="D1120" t="str">
            <v>REVESTIMENTO COMPONENT;53474102500 METSO</v>
          </cell>
          <cell r="E1120" t="str">
            <v>PC</v>
          </cell>
          <cell r="F1120" t="str">
            <v>METSO MINERA</v>
          </cell>
          <cell r="G1120" t="str">
            <v>53474102500</v>
          </cell>
          <cell r="H1120">
            <v>3</v>
          </cell>
          <cell r="I1120">
            <v>346.36999999999995</v>
          </cell>
          <cell r="J1120">
            <v>1039.1099999999999</v>
          </cell>
          <cell r="K1120" t="str">
            <v>Norma NFN-0015</v>
          </cell>
          <cell r="L1120" t="str">
            <v>NFN-0015</v>
          </cell>
          <cell r="M1120" t="str">
            <v>NFN-0015</v>
          </cell>
          <cell r="N1120" t="str">
            <v>Porto Tubarão</v>
          </cell>
          <cell r="O1120"/>
          <cell r="P1120" t="str">
            <v>20101719A</v>
          </cell>
          <cell r="Q1120" t="str">
            <v>Peças de britador</v>
          </cell>
          <cell r="R1120">
            <v>346.36999999999995</v>
          </cell>
          <cell r="S1120" t="str">
            <v>0703057041</v>
          </cell>
        </row>
        <row r="1121">
          <cell r="B1121">
            <v>15403784</v>
          </cell>
          <cell r="C1121" t="str">
            <v>MRO1</v>
          </cell>
          <cell r="D1121" t="str">
            <v>MODULO ELET ENT/SAI DIG 5-125CC/10-240CA</v>
          </cell>
          <cell r="E1121" t="str">
            <v>PC</v>
          </cell>
          <cell r="F1121" t="str">
            <v>ALLEN BRADLE</v>
          </cell>
          <cell r="G1121" t="str">
            <v>1756 OW16I</v>
          </cell>
          <cell r="H1121">
            <v>4</v>
          </cell>
          <cell r="I1121">
            <v>257.26499999999999</v>
          </cell>
          <cell r="J1121">
            <v>1029.06</v>
          </cell>
          <cell r="K1121" t="str">
            <v>Norma NFN-0015</v>
          </cell>
          <cell r="L1121" t="str">
            <v>NFN-0015</v>
          </cell>
          <cell r="M1121" t="str">
            <v>NFN-0015</v>
          </cell>
          <cell r="N1121" t="str">
            <v>Porto Tubarão</v>
          </cell>
          <cell r="O1121"/>
          <cell r="P1121" t="str">
            <v>32131000</v>
          </cell>
          <cell r="Q1121" t="str">
            <v>Peças e insumos e acessórios de componentes eletrônicos</v>
          </cell>
          <cell r="R1121">
            <v>257.26499999999999</v>
          </cell>
          <cell r="S1121" t="str">
            <v>1502005031</v>
          </cell>
        </row>
        <row r="1122">
          <cell r="B1122">
            <v>15498042</v>
          </cell>
          <cell r="C1122" t="str">
            <v>MRO1</v>
          </cell>
          <cell r="D1122" t="str">
            <v>GRAMPO COMPO;DN006350701-5 DESENHO SUPOT</v>
          </cell>
          <cell r="E1122" t="str">
            <v>PC</v>
          </cell>
          <cell r="F1122" t="str">
            <v/>
          </cell>
          <cell r="G1122" t="str">
            <v/>
          </cell>
          <cell r="H1122">
            <v>198</v>
          </cell>
          <cell r="I1122">
            <v>5.15</v>
          </cell>
          <cell r="J1122">
            <v>1019.7</v>
          </cell>
          <cell r="K1122" t="str">
            <v>Norma NFN-0015</v>
          </cell>
          <cell r="L1122" t="str">
            <v>NFN-0015</v>
          </cell>
          <cell r="M1122" t="str">
            <v>NFN-0015</v>
          </cell>
          <cell r="N1122" t="str">
            <v>Porto Tubarão</v>
          </cell>
          <cell r="O1122"/>
          <cell r="P1122" t="str">
            <v>31162400</v>
          </cell>
          <cell r="Q1122" t="str">
            <v>Fixadores diversos</v>
          </cell>
          <cell r="R1122">
            <v>5.15</v>
          </cell>
          <cell r="S1122" t="str">
            <v>0701105041</v>
          </cell>
        </row>
        <row r="1123">
          <cell r="B1123">
            <v>15244961</v>
          </cell>
          <cell r="C1123" t="str">
            <v>MRO1</v>
          </cell>
          <cell r="D1123" t="str">
            <v>ESCOVA CARVAO ELETROGRAFITE 110MM</v>
          </cell>
          <cell r="E1123" t="str">
            <v>PC</v>
          </cell>
          <cell r="F1123" t="str">
            <v>CARBONO LORE; MOLINOX; SEECIL-RINGS</v>
          </cell>
          <cell r="G1123" t="str">
            <v>EG 20X30X38MM; AC72; RE-12</v>
          </cell>
          <cell r="H1123">
            <v>36</v>
          </cell>
          <cell r="I1123">
            <v>28</v>
          </cell>
          <cell r="J1123">
            <v>1008</v>
          </cell>
          <cell r="K1123" t="str">
            <v>Norma NFN-0015</v>
          </cell>
          <cell r="L1123" t="str">
            <v>NFN-0015</v>
          </cell>
          <cell r="M1123" t="str">
            <v>NFN-0015</v>
          </cell>
          <cell r="N1123" t="str">
            <v>Porto Tubarão</v>
          </cell>
          <cell r="O1123"/>
          <cell r="P1123" t="str">
            <v>26101700</v>
          </cell>
          <cell r="Q1123" t="str">
            <v>Componentes e acessórios de motores</v>
          </cell>
          <cell r="R1123">
            <v>28</v>
          </cell>
          <cell r="S1123" t="str">
            <v>0201084021</v>
          </cell>
        </row>
        <row r="1124">
          <cell r="B1124">
            <v>15196902</v>
          </cell>
          <cell r="C1124" t="str">
            <v>MRO1</v>
          </cell>
          <cell r="D1124" t="str">
            <v>CUB;MIME50181029-0005 IT.01 DESENHO VALE</v>
          </cell>
          <cell r="E1124" t="str">
            <v>PC</v>
          </cell>
          <cell r="F1124" t="str">
            <v/>
          </cell>
          <cell r="G1124" t="str">
            <v/>
          </cell>
          <cell r="H1124">
            <v>1</v>
          </cell>
          <cell r="I1124">
            <v>1003.29</v>
          </cell>
          <cell r="J1124">
            <v>1003.29</v>
          </cell>
          <cell r="K1124" t="str">
            <v>Norma NFN-0015</v>
          </cell>
          <cell r="L1124" t="str">
            <v>NFN-0015</v>
          </cell>
          <cell r="M1124" t="str">
            <v>NFN-0015</v>
          </cell>
          <cell r="N1124" t="str">
            <v>Porto Tubarão</v>
          </cell>
          <cell r="O1124"/>
          <cell r="P1124" t="str">
            <v>25173800</v>
          </cell>
          <cell r="Q1124" t="str">
            <v>Sistemas de transmissão</v>
          </cell>
          <cell r="R1124">
            <v>1003.29</v>
          </cell>
          <cell r="S1124" t="str">
            <v>0701072021</v>
          </cell>
        </row>
        <row r="1125">
          <cell r="B1125">
            <v>15255870</v>
          </cell>
          <cell r="C1125" t="str">
            <v>MRO1</v>
          </cell>
          <cell r="D1125" t="str">
            <v>RODA ;DESENHO-K6030-BCC-1264/27A33 SUPOT</v>
          </cell>
          <cell r="E1125" t="str">
            <v>PC</v>
          </cell>
          <cell r="F1125" t="str">
            <v>LINK-BELT</v>
          </cell>
          <cell r="G1125" t="str">
            <v>K6030-BCC-1264</v>
          </cell>
          <cell r="H1125">
            <v>2</v>
          </cell>
          <cell r="I1125">
            <v>495</v>
          </cell>
          <cell r="J1125">
            <v>990</v>
          </cell>
          <cell r="K1125" t="str">
            <v>Norma NFN-0015</v>
          </cell>
          <cell r="L1125" t="str">
            <v>NFN-0015</v>
          </cell>
          <cell r="M1125" t="str">
            <v>NFN-0015</v>
          </cell>
          <cell r="N1125" t="str">
            <v>Porto Tubarão</v>
          </cell>
          <cell r="O1125"/>
          <cell r="P1125" t="str">
            <v>31171800</v>
          </cell>
          <cell r="Q1125" t="str">
            <v>Rodas industriais</v>
          </cell>
          <cell r="R1125">
            <v>495</v>
          </cell>
          <cell r="S1125" t="str">
            <v>0701096041</v>
          </cell>
        </row>
        <row r="1126">
          <cell r="B1126">
            <v>15515410</v>
          </cell>
          <cell r="C1126" t="str">
            <v>MRO1</v>
          </cell>
          <cell r="D1126" t="str">
            <v>LENTE COMPONENTE;APLICAC;FA249 OPTRONICS</v>
          </cell>
          <cell r="E1126" t="str">
            <v>PC</v>
          </cell>
          <cell r="F1126" t="str">
            <v>OPTRONICS</v>
          </cell>
          <cell r="G1126" t="str">
            <v>FA249</v>
          </cell>
          <cell r="H1126">
            <v>1</v>
          </cell>
          <cell r="I1126">
            <v>988.2</v>
          </cell>
          <cell r="J1126">
            <v>988.2</v>
          </cell>
          <cell r="K1126" t="str">
            <v>Norma NFN-0015</v>
          </cell>
          <cell r="L1126" t="str">
            <v>NFN-0015</v>
          </cell>
          <cell r="M1126" t="str">
            <v>NFN-0015</v>
          </cell>
          <cell r="N1126" t="str">
            <v>Porto Tubarão</v>
          </cell>
          <cell r="O1126"/>
          <cell r="P1126" t="str">
            <v>25111941A</v>
          </cell>
          <cell r="Q1126" t="str">
            <v>Componentes e materiais de embarcações marítimas</v>
          </cell>
          <cell r="R1126">
            <v>988.2</v>
          </cell>
          <cell r="S1126" t="str">
            <v>0703049021</v>
          </cell>
        </row>
        <row r="1127">
          <cell r="B1127">
            <v>15457716</v>
          </cell>
          <cell r="C1127" t="str">
            <v>MRO1</v>
          </cell>
          <cell r="D1127" t="str">
            <v>DISJUNTOR 200A 18KA TRIP</v>
          </cell>
          <cell r="E1127" t="str">
            <v>PC</v>
          </cell>
          <cell r="F1127" t="str">
            <v>GE</v>
          </cell>
          <cell r="G1127" t="str">
            <v>THFK 236200WL</v>
          </cell>
          <cell r="H1127">
            <v>1</v>
          </cell>
          <cell r="I1127">
            <v>971.16</v>
          </cell>
          <cell r="J1127">
            <v>971.16</v>
          </cell>
          <cell r="K1127" t="str">
            <v>Norma NFN-0015</v>
          </cell>
          <cell r="L1127" t="str">
            <v>NFN-0015</v>
          </cell>
          <cell r="M1127" t="str">
            <v>NFN-0015</v>
          </cell>
          <cell r="N1127" t="str">
            <v>Porto Tubarão</v>
          </cell>
          <cell r="O1127"/>
          <cell r="P1127" t="str">
            <v>39121601</v>
          </cell>
          <cell r="Q1127" t="str">
            <v>Disjuntores</v>
          </cell>
          <cell r="R1127">
            <v>971.16</v>
          </cell>
          <cell r="S1127" t="str">
            <v>0201056041</v>
          </cell>
        </row>
        <row r="1128">
          <cell r="B1128">
            <v>15352272</v>
          </cell>
          <cell r="C1128" t="str">
            <v>MRO1</v>
          </cell>
          <cell r="D1128" t="str">
            <v>DISJUNTOR 200A 10KA TRIP</v>
          </cell>
          <cell r="E1128" t="str">
            <v>PC</v>
          </cell>
          <cell r="F1128" t="str">
            <v>GE</v>
          </cell>
          <cell r="G1128" t="str">
            <v>TQD34200</v>
          </cell>
          <cell r="H1128">
            <v>10</v>
          </cell>
          <cell r="I1128">
            <v>95.923000000000002</v>
          </cell>
          <cell r="J1128">
            <v>959.23</v>
          </cell>
          <cell r="K1128" t="str">
            <v>Norma NFN-0015</v>
          </cell>
          <cell r="L1128" t="str">
            <v>NFN-0015</v>
          </cell>
          <cell r="M1128" t="str">
            <v>NFN-0015</v>
          </cell>
          <cell r="N1128" t="str">
            <v>Porto Tubarão</v>
          </cell>
          <cell r="O1128"/>
          <cell r="P1128" t="str">
            <v>39121601</v>
          </cell>
          <cell r="Q1128" t="str">
            <v>Disjuntores</v>
          </cell>
          <cell r="R1128">
            <v>95.923000000000002</v>
          </cell>
          <cell r="S1128" t="str">
            <v>0202065091</v>
          </cell>
        </row>
        <row r="1129">
          <cell r="B1129">
            <v>15199937</v>
          </cell>
          <cell r="C1129" t="str">
            <v>MRO1</v>
          </cell>
          <cell r="D1129" t="str">
            <v>EIXO COMPONENTE. ;CC3505793 ISHIKAWAJIMA</v>
          </cell>
          <cell r="E1129" t="str">
            <v>PC</v>
          </cell>
          <cell r="F1129" t="str">
            <v>ISHIKAWAJIMA</v>
          </cell>
          <cell r="G1129" t="str">
            <v>CC3505793</v>
          </cell>
          <cell r="H1129">
            <v>1</v>
          </cell>
          <cell r="I1129">
            <v>939.85</v>
          </cell>
          <cell r="J1129">
            <v>939.85</v>
          </cell>
          <cell r="K1129" t="str">
            <v>Norma NFN-0015</v>
          </cell>
          <cell r="L1129" t="str">
            <v>NFN-0015</v>
          </cell>
          <cell r="M1129" t="str">
            <v>NFN-0015</v>
          </cell>
          <cell r="N1129" t="str">
            <v>Porto Tubarão</v>
          </cell>
          <cell r="O1129"/>
          <cell r="P1129" t="str">
            <v>26111508</v>
          </cell>
          <cell r="Q1129" t="str">
            <v>Transmissores de força mecânica</v>
          </cell>
          <cell r="R1129">
            <v>939.85</v>
          </cell>
          <cell r="S1129" t="str">
            <v>0701134051</v>
          </cell>
        </row>
        <row r="1130">
          <cell r="B1130">
            <v>15278208</v>
          </cell>
          <cell r="C1130" t="str">
            <v>MRO1</v>
          </cell>
          <cell r="D1130" t="str">
            <v>RODA COMPONENT;DN043011701 DESENHO SUPOT</v>
          </cell>
          <cell r="E1130" t="str">
            <v>PC</v>
          </cell>
          <cell r="F1130" t="str">
            <v/>
          </cell>
          <cell r="G1130" t="str">
            <v/>
          </cell>
          <cell r="H1130">
            <v>40</v>
          </cell>
          <cell r="I1130">
            <v>23</v>
          </cell>
          <cell r="J1130">
            <v>920</v>
          </cell>
          <cell r="K1130" t="str">
            <v>Norma NFN-0015</v>
          </cell>
          <cell r="L1130" t="str">
            <v>NFN-0015</v>
          </cell>
          <cell r="M1130" t="str">
            <v>NFN-0015</v>
          </cell>
          <cell r="N1130" t="str">
            <v>Porto Tubarão</v>
          </cell>
          <cell r="O1130"/>
          <cell r="P1130" t="str">
            <v>25171900</v>
          </cell>
          <cell r="Q1130" t="str">
            <v>Rodas e aros</v>
          </cell>
          <cell r="R1130">
            <v>23</v>
          </cell>
          <cell r="S1130" t="str">
            <v>0701088041</v>
          </cell>
        </row>
        <row r="1131">
          <cell r="B1131">
            <v>15197680</v>
          </cell>
          <cell r="C1131" t="str">
            <v>MRO1</v>
          </cell>
          <cell r="D1131" t="str">
            <v>MANIPULADOR COMANDO;POSICOES ;TA21R1 KAP</v>
          </cell>
          <cell r="E1131" t="str">
            <v>PC</v>
          </cell>
          <cell r="F1131" t="str">
            <v>KAP</v>
          </cell>
          <cell r="G1131" t="str">
            <v>TA21R1</v>
          </cell>
          <cell r="H1131">
            <v>1</v>
          </cell>
          <cell r="I1131">
            <v>906.35</v>
          </cell>
          <cell r="J1131">
            <v>906.35</v>
          </cell>
          <cell r="K1131" t="str">
            <v>Norma NFN-0015</v>
          </cell>
          <cell r="L1131" t="str">
            <v>NFN-0015</v>
          </cell>
          <cell r="M1131" t="str">
            <v>NFN-0015</v>
          </cell>
          <cell r="N1131" t="str">
            <v>Porto Tubarão</v>
          </cell>
          <cell r="O1131"/>
          <cell r="P1131" t="str">
            <v>39121732A</v>
          </cell>
          <cell r="Q1131" t="str">
            <v>Material elétrico</v>
          </cell>
          <cell r="R1131">
            <v>906.35</v>
          </cell>
          <cell r="S1131" t="str">
            <v>0201050111</v>
          </cell>
        </row>
        <row r="1132">
          <cell r="B1132">
            <v>15506424</v>
          </cell>
          <cell r="C1132" t="str">
            <v>MRO1</v>
          </cell>
          <cell r="D1132" t="str">
            <v>REVESTIMENTO COMPONENT;53374069503 METSO</v>
          </cell>
          <cell r="E1132" t="str">
            <v>PC</v>
          </cell>
          <cell r="F1132" t="str">
            <v>METSO MINERA</v>
          </cell>
          <cell r="G1132" t="str">
            <v>53374069503</v>
          </cell>
          <cell r="H1132">
            <v>4</v>
          </cell>
          <cell r="I1132">
            <v>225.1525</v>
          </cell>
          <cell r="J1132">
            <v>900.61</v>
          </cell>
          <cell r="K1132" t="str">
            <v>Norma NFN-0015</v>
          </cell>
          <cell r="L1132" t="str">
            <v>NFN-0015</v>
          </cell>
          <cell r="M1132" t="str">
            <v>NFN-0015</v>
          </cell>
          <cell r="N1132" t="str">
            <v>Porto Tubarão</v>
          </cell>
          <cell r="O1132"/>
          <cell r="P1132" t="str">
            <v>20101602</v>
          </cell>
          <cell r="Q1132" t="str">
            <v>Alimentadores</v>
          </cell>
          <cell r="R1132">
            <v>225.1525</v>
          </cell>
          <cell r="S1132" t="str">
            <v>0701111041</v>
          </cell>
        </row>
        <row r="1133">
          <cell r="B1133">
            <v>15455286</v>
          </cell>
          <cell r="C1133" t="str">
            <v>MRO1</v>
          </cell>
          <cell r="D1133" t="str">
            <v>MODULO ELETR 230VCA</v>
          </cell>
          <cell r="E1133" t="str">
            <v>PC</v>
          </cell>
          <cell r="F1133" t="str">
            <v>SISTEMA; SISTEMATH</v>
          </cell>
          <cell r="G1133" t="str">
            <v>45C043A; 45C043A</v>
          </cell>
          <cell r="H1133">
            <v>3</v>
          </cell>
          <cell r="I1133">
            <v>300</v>
          </cell>
          <cell r="J1133">
            <v>900</v>
          </cell>
          <cell r="K1133" t="str">
            <v>Norma NFN-0015</v>
          </cell>
          <cell r="L1133" t="str">
            <v>NFN-0015</v>
          </cell>
          <cell r="M1133" t="str">
            <v>NFN-0015</v>
          </cell>
          <cell r="N1133" t="str">
            <v>Porto Tubarão</v>
          </cell>
          <cell r="O1133"/>
          <cell r="P1133" t="str">
            <v>32131000</v>
          </cell>
          <cell r="Q1133" t="str">
            <v>Peças e insumos e acessórios de componentes eletrônicos</v>
          </cell>
          <cell r="R1133">
            <v>300</v>
          </cell>
          <cell r="S1133" t="str">
            <v>1508007041</v>
          </cell>
        </row>
        <row r="1134">
          <cell r="B1134">
            <v>15227670</v>
          </cell>
          <cell r="C1134" t="str">
            <v>MRO1</v>
          </cell>
          <cell r="D1134" t="str">
            <v>FREIO COMPONENTE; TI;53-264693-502 METSO</v>
          </cell>
          <cell r="E1134" t="str">
            <v>PC</v>
          </cell>
          <cell r="F1134" t="str">
            <v>METSO MINERA</v>
          </cell>
          <cell r="G1134" t="str">
            <v>53-264693-502</v>
          </cell>
          <cell r="H1134">
            <v>1</v>
          </cell>
          <cell r="I1134">
            <v>891.95</v>
          </cell>
          <cell r="J1134">
            <v>891.95</v>
          </cell>
          <cell r="K1134" t="str">
            <v>Norma NFN-0015</v>
          </cell>
          <cell r="L1134" t="str">
            <v>NFN-0015</v>
          </cell>
          <cell r="M1134" t="str">
            <v>NFN-0015</v>
          </cell>
          <cell r="N1134" t="str">
            <v>Porto Tubarão</v>
          </cell>
          <cell r="O1134"/>
          <cell r="P1134" t="str">
            <v>26112100</v>
          </cell>
          <cell r="Q1134" t="str">
            <v>Sistemas de freios industriais</v>
          </cell>
          <cell r="R1134">
            <v>891.95</v>
          </cell>
          <cell r="S1134" t="str">
            <v>0701036041</v>
          </cell>
        </row>
        <row r="1135">
          <cell r="B1135">
            <v>15392748</v>
          </cell>
          <cell r="C1135" t="str">
            <v>MRO1</v>
          </cell>
          <cell r="D1135" t="str">
            <v>ANEL COMPONENTE;APLICACAO C;50.01387 EMH</v>
          </cell>
          <cell r="E1135" t="str">
            <v>PC</v>
          </cell>
          <cell r="F1135" t="str">
            <v>EMH</v>
          </cell>
          <cell r="G1135" t="str">
            <v>50.01387</v>
          </cell>
          <cell r="H1135">
            <v>1</v>
          </cell>
          <cell r="I1135">
            <v>889.05</v>
          </cell>
          <cell r="J1135">
            <v>889.05</v>
          </cell>
          <cell r="K1135" t="str">
            <v>Norma NFN-0015</v>
          </cell>
          <cell r="L1135" t="str">
            <v>NFN-0015</v>
          </cell>
          <cell r="M1135" t="str">
            <v>NFN-0015</v>
          </cell>
          <cell r="N1135" t="str">
            <v>Porto Tubarão</v>
          </cell>
          <cell r="O1135"/>
          <cell r="P1135" t="str">
            <v>31132105</v>
          </cell>
          <cell r="Q1135" t="str">
            <v>Usinado de metal forjado em calor</v>
          </cell>
          <cell r="R1135">
            <v>889.05</v>
          </cell>
          <cell r="S1135" t="str">
            <v>0201084131</v>
          </cell>
        </row>
        <row r="1136">
          <cell r="B1136">
            <v>15439494</v>
          </cell>
          <cell r="C1136" t="str">
            <v>MRO1</v>
          </cell>
          <cell r="D1136" t="str">
            <v>CAIXA ROLAM FOFO NOD 65MM</v>
          </cell>
          <cell r="E1136" t="str">
            <v>PC</v>
          </cell>
          <cell r="F1136" t="str">
            <v>FCM; FCM</v>
          </cell>
          <cell r="G1136" t="str">
            <v>NSBPA-30-K15-TRRLC; DPB-30-K15-GSLC</v>
          </cell>
          <cell r="H1136">
            <v>2</v>
          </cell>
          <cell r="I1136">
            <v>439.14</v>
          </cell>
          <cell r="J1136">
            <v>878.28</v>
          </cell>
          <cell r="K1136" t="str">
            <v>Norma NFN-0015</v>
          </cell>
          <cell r="L1136" t="str">
            <v>NFN-0015</v>
          </cell>
          <cell r="M1136" t="str">
            <v>NFN-0015</v>
          </cell>
          <cell r="N1136" t="str">
            <v>Porto Tubarão</v>
          </cell>
          <cell r="O1136"/>
          <cell r="P1136" t="str">
            <v>31171600</v>
          </cell>
          <cell r="Q1136" t="str">
            <v>Mancal</v>
          </cell>
          <cell r="R1136">
            <v>439.14</v>
          </cell>
          <cell r="S1136" t="str">
            <v>0201061051</v>
          </cell>
        </row>
        <row r="1137">
          <cell r="B1137">
            <v>15271090</v>
          </cell>
          <cell r="C1137" t="str">
            <v>MRO1</v>
          </cell>
          <cell r="D1137" t="str">
            <v>MODULO ELETR</v>
          </cell>
          <cell r="E1137" t="str">
            <v>PC</v>
          </cell>
          <cell r="F1137" t="str">
            <v>TELEMECANIQU</v>
          </cell>
          <cell r="G1137" t="str">
            <v>VW3A66301</v>
          </cell>
          <cell r="H1137">
            <v>1</v>
          </cell>
          <cell r="I1137">
            <v>870.43</v>
          </cell>
          <cell r="J1137">
            <v>870.43</v>
          </cell>
          <cell r="K1137" t="str">
            <v>Norma NFN-0015</v>
          </cell>
          <cell r="L1137" t="str">
            <v>NFN-0015</v>
          </cell>
          <cell r="M1137" t="str">
            <v>NFN-0015</v>
          </cell>
          <cell r="N1137" t="str">
            <v>Porto Tubarão</v>
          </cell>
          <cell r="O1137"/>
          <cell r="P1137" t="str">
            <v>32131000</v>
          </cell>
          <cell r="Q1137" t="str">
            <v>Peças e insumos e acessórios de componentes eletrônicos</v>
          </cell>
          <cell r="R1137">
            <v>870.43</v>
          </cell>
          <cell r="S1137" t="str">
            <v>1508007041</v>
          </cell>
        </row>
        <row r="1138">
          <cell r="B1138">
            <v>15365548</v>
          </cell>
          <cell r="C1138" t="str">
            <v>MRO1</v>
          </cell>
          <cell r="D1138" t="str">
            <v>PENEIRA;APLICACAO PENEIRADOR GILSON;F;CA</v>
          </cell>
          <cell r="E1138" t="str">
            <v>PC</v>
          </cell>
          <cell r="F1138" t="str">
            <v/>
          </cell>
          <cell r="G1138" t="str">
            <v/>
          </cell>
          <cell r="H1138">
            <v>4</v>
          </cell>
          <cell r="I1138">
            <v>213.25749999999999</v>
          </cell>
          <cell r="J1138">
            <v>853.03</v>
          </cell>
          <cell r="K1138" t="str">
            <v>Norma NFN-0015</v>
          </cell>
          <cell r="L1138" t="str">
            <v>NFN-0015</v>
          </cell>
          <cell r="M1138" t="str">
            <v>NFN-0015</v>
          </cell>
          <cell r="N1138" t="str">
            <v>Porto Tubarão</v>
          </cell>
          <cell r="O1138"/>
          <cell r="P1138" t="str">
            <v>20101601</v>
          </cell>
          <cell r="Q1138" t="str">
            <v>Peneiras</v>
          </cell>
          <cell r="R1138">
            <v>213.25749999999999</v>
          </cell>
          <cell r="S1138" t="str">
            <v>0701104041</v>
          </cell>
        </row>
        <row r="1139">
          <cell r="B1139">
            <v>15396048</v>
          </cell>
          <cell r="C1139" t="str">
            <v>MRO1</v>
          </cell>
          <cell r="D1139" t="str">
            <v>PARAFUSO 12MM 150MM METR</v>
          </cell>
          <cell r="E1139" t="str">
            <v>PC</v>
          </cell>
          <cell r="F1139" t="str">
            <v/>
          </cell>
          <cell r="G1139" t="str">
            <v/>
          </cell>
          <cell r="H1139">
            <v>492</v>
          </cell>
          <cell r="I1139">
            <v>1.7115853658536586</v>
          </cell>
          <cell r="J1139">
            <v>842.1</v>
          </cell>
          <cell r="K1139" t="str">
            <v>Norma NFN-0015</v>
          </cell>
          <cell r="L1139" t="str">
            <v>NFN-0015</v>
          </cell>
          <cell r="M1139" t="str">
            <v>NFN-0015</v>
          </cell>
          <cell r="N1139" t="str">
            <v>Porto Tubarão</v>
          </cell>
          <cell r="O1139"/>
          <cell r="P1139" t="str">
            <v>31161627</v>
          </cell>
          <cell r="Q1139" t="str">
            <v>Conjunto de parafusos</v>
          </cell>
          <cell r="R1139">
            <v>1.7115853658536586</v>
          </cell>
          <cell r="S1139" t="str">
            <v>0102058011</v>
          </cell>
        </row>
        <row r="1140">
          <cell r="B1140">
            <v>15384946</v>
          </cell>
          <cell r="C1140" t="str">
            <v>MRO1</v>
          </cell>
          <cell r="D1140" t="str">
            <v>EIXO COMPONENTE; AP;DESENHO-220504 SUPOT</v>
          </cell>
          <cell r="E1140" t="str">
            <v>PC</v>
          </cell>
          <cell r="F1140" t="str">
            <v/>
          </cell>
          <cell r="G1140" t="str">
            <v/>
          </cell>
          <cell r="H1140">
            <v>86</v>
          </cell>
          <cell r="I1140">
            <v>9.5569767441860467</v>
          </cell>
          <cell r="J1140">
            <v>821.9</v>
          </cell>
          <cell r="K1140" t="str">
            <v>Norma NFN-0015</v>
          </cell>
          <cell r="L1140" t="str">
            <v>NFN-0015</v>
          </cell>
          <cell r="M1140" t="str">
            <v>NFN-0015</v>
          </cell>
          <cell r="N1140" t="str">
            <v>Porto Tubarão</v>
          </cell>
          <cell r="O1140"/>
          <cell r="P1140" t="str">
            <v>26111508</v>
          </cell>
          <cell r="Q1140" t="str">
            <v>Transmissores de força mecânica</v>
          </cell>
          <cell r="R1140">
            <v>9.5569767441860467</v>
          </cell>
          <cell r="S1140" t="str">
            <v>0201095011</v>
          </cell>
        </row>
        <row r="1141">
          <cell r="B1141">
            <v>15258788</v>
          </cell>
          <cell r="C1141" t="str">
            <v>MRO1</v>
          </cell>
          <cell r="D1141" t="str">
            <v>MODULO TIRISTOR SCR;SKKT 132/16 SEMIKRON</v>
          </cell>
          <cell r="E1141" t="str">
            <v>PC</v>
          </cell>
          <cell r="F1141" t="str">
            <v>SEMIKRON</v>
          </cell>
          <cell r="G1141" t="str">
            <v>SKKT 132/16</v>
          </cell>
          <cell r="H1141">
            <v>2</v>
          </cell>
          <cell r="I1141">
            <v>410</v>
          </cell>
          <cell r="J1141">
            <v>820</v>
          </cell>
          <cell r="K1141" t="str">
            <v>Norma NFN-0015</v>
          </cell>
          <cell r="L1141" t="str">
            <v>NFN-0015</v>
          </cell>
          <cell r="M1141" t="str">
            <v>NFN-0015</v>
          </cell>
          <cell r="N1141" t="str">
            <v>Porto Tubarão</v>
          </cell>
          <cell r="O1141"/>
          <cell r="P1141" t="str">
            <v>32131000</v>
          </cell>
          <cell r="Q1141" t="str">
            <v>Peças e insumos e acessórios de componentes eletrônicos</v>
          </cell>
          <cell r="R1141">
            <v>410</v>
          </cell>
          <cell r="S1141" t="str">
            <v>1502005011</v>
          </cell>
        </row>
        <row r="1142">
          <cell r="B1142">
            <v>15201927</v>
          </cell>
          <cell r="C1142" t="str">
            <v>MRO1</v>
          </cell>
          <cell r="D1142" t="str">
            <v>CARTAO COMPONENTE;TIPO. ELETRONICO.</v>
          </cell>
          <cell r="E1142" t="str">
            <v>PC</v>
          </cell>
          <cell r="F1142" t="str">
            <v>ABB</v>
          </cell>
          <cell r="G1142" t="str">
            <v>ICS108</v>
          </cell>
          <cell r="H1142">
            <v>1</v>
          </cell>
          <cell r="I1142">
            <v>818.51</v>
          </cell>
          <cell r="J1142">
            <v>818.51</v>
          </cell>
          <cell r="K1142" t="str">
            <v>Norma NFN-0015</v>
          </cell>
          <cell r="L1142" t="str">
            <v>NFN-0015</v>
          </cell>
          <cell r="M1142" t="str">
            <v>NFN-0015</v>
          </cell>
          <cell r="N1142" t="str">
            <v>Porto Tubarão</v>
          </cell>
          <cell r="O1142"/>
          <cell r="P1142" t="str">
            <v>32131000</v>
          </cell>
          <cell r="Q1142" t="str">
            <v>Peças e insumos e acessórios de componentes eletrônicos</v>
          </cell>
          <cell r="R1142">
            <v>818.51</v>
          </cell>
          <cell r="S1142" t="str">
            <v>1501004031</v>
          </cell>
        </row>
        <row r="1143">
          <cell r="B1143">
            <v>15199813</v>
          </cell>
          <cell r="C1143" t="str">
            <v>MRO1</v>
          </cell>
          <cell r="D1143" t="str">
            <v>EIXO COMPONENTE;DN000118201 ISHIKAWAJIMA</v>
          </cell>
          <cell r="E1143" t="str">
            <v>PC</v>
          </cell>
          <cell r="F1143" t="str">
            <v>ISHIKAWAJIMA</v>
          </cell>
          <cell r="G1143" t="str">
            <v>DN000118201</v>
          </cell>
          <cell r="H1143">
            <v>1</v>
          </cell>
          <cell r="I1143">
            <v>812.99</v>
          </cell>
          <cell r="J1143">
            <v>812.99</v>
          </cell>
          <cell r="K1143" t="str">
            <v>Norma NFN-0015</v>
          </cell>
          <cell r="L1143" t="str">
            <v>NFN-0015</v>
          </cell>
          <cell r="M1143" t="str">
            <v>NFN-0015</v>
          </cell>
          <cell r="N1143" t="str">
            <v>Porto Tubarão</v>
          </cell>
          <cell r="O1143"/>
          <cell r="P1143" t="str">
            <v>26111508</v>
          </cell>
          <cell r="Q1143" t="str">
            <v>Transmissores de força mecânica</v>
          </cell>
          <cell r="R1143">
            <v>812.99</v>
          </cell>
          <cell r="S1143" t="str">
            <v>1211008011</v>
          </cell>
        </row>
        <row r="1144">
          <cell r="B1144">
            <v>15438432</v>
          </cell>
          <cell r="C1144" t="str">
            <v>MRO1</v>
          </cell>
          <cell r="D1144" t="str">
            <v>PARAF 8T4910 CATERPILLAR</v>
          </cell>
          <cell r="E1144" t="str">
            <v>PC</v>
          </cell>
          <cell r="F1144" t="str">
            <v>CATERPILLAR</v>
          </cell>
          <cell r="G1144" t="str">
            <v>8T4910</v>
          </cell>
          <cell r="H1144">
            <v>92</v>
          </cell>
          <cell r="I1144">
            <v>8.8095652173913042</v>
          </cell>
          <cell r="J1144">
            <v>810.48</v>
          </cell>
          <cell r="K1144" t="str">
            <v>Norma NFN-0015</v>
          </cell>
          <cell r="L1144" t="str">
            <v>NFN-0015</v>
          </cell>
          <cell r="M1144" t="str">
            <v>NFN-0015</v>
          </cell>
          <cell r="N1144" t="str">
            <v>Porto Tubarão</v>
          </cell>
          <cell r="O1144"/>
          <cell r="P1144" t="str">
            <v>31161627</v>
          </cell>
          <cell r="Q1144" t="str">
            <v>Conjunto de parafusos</v>
          </cell>
          <cell r="R1144">
            <v>8.8095652173913042</v>
          </cell>
          <cell r="S1144" t="str">
            <v>0202071131</v>
          </cell>
        </row>
        <row r="1145">
          <cell r="B1145">
            <v>15279987</v>
          </cell>
          <cell r="C1145" t="str">
            <v>MRO1</v>
          </cell>
          <cell r="D1145" t="str">
            <v>DISJUNTOR 320A</v>
          </cell>
          <cell r="E1145" t="str">
            <v>PC</v>
          </cell>
          <cell r="F1145" t="str">
            <v>MERLIN GERIN</v>
          </cell>
          <cell r="G1145" t="str">
            <v>NS400H - MA320</v>
          </cell>
          <cell r="H1145">
            <v>1</v>
          </cell>
          <cell r="I1145">
            <v>791.74</v>
          </cell>
          <cell r="J1145">
            <v>791.74</v>
          </cell>
          <cell r="K1145" t="str">
            <v>Norma NFN-0015</v>
          </cell>
          <cell r="L1145" t="str">
            <v>NFN-0015</v>
          </cell>
          <cell r="M1145" t="str">
            <v>NFN-0015</v>
          </cell>
          <cell r="N1145" t="str">
            <v>Porto Tubarão</v>
          </cell>
          <cell r="O1145"/>
          <cell r="P1145" t="str">
            <v>39121601</v>
          </cell>
          <cell r="Q1145" t="str">
            <v>Disjuntores</v>
          </cell>
          <cell r="R1145">
            <v>791.74</v>
          </cell>
          <cell r="S1145" t="str">
            <v>0201101031</v>
          </cell>
        </row>
        <row r="1146">
          <cell r="B1146">
            <v>15520565</v>
          </cell>
          <cell r="C1146" t="str">
            <v>MRO1</v>
          </cell>
          <cell r="D1146" t="str">
            <v>EIXO COMPONENTE; SUBAPLICACAO: REDUTOR T</v>
          </cell>
          <cell r="E1146" t="str">
            <v>PC</v>
          </cell>
          <cell r="F1146" t="str">
            <v/>
          </cell>
          <cell r="G1146" t="str">
            <v/>
          </cell>
          <cell r="H1146">
            <v>2</v>
          </cell>
          <cell r="I1146">
            <v>395.29</v>
          </cell>
          <cell r="J1146">
            <v>790.58</v>
          </cell>
          <cell r="K1146" t="str">
            <v>Norma NFN-0015</v>
          </cell>
          <cell r="L1146" t="str">
            <v>NFN-0015</v>
          </cell>
          <cell r="M1146" t="str">
            <v>NFN-0015</v>
          </cell>
          <cell r="N1146" t="str">
            <v>Porto Tubarão</v>
          </cell>
          <cell r="O1146"/>
          <cell r="P1146" t="str">
            <v>25175102B</v>
          </cell>
          <cell r="Q1146" t="str">
            <v>Peças e acessórios de veículo pesado</v>
          </cell>
          <cell r="R1146">
            <v>395.29</v>
          </cell>
          <cell r="S1146" t="str">
            <v>0201099011</v>
          </cell>
        </row>
        <row r="1147">
          <cell r="B1147">
            <v>15362127</v>
          </cell>
          <cell r="C1147" t="str">
            <v>MRO1</v>
          </cell>
          <cell r="D1147" t="str">
            <v>FUSIVEL NH</v>
          </cell>
          <cell r="E1147" t="str">
            <v>PC</v>
          </cell>
          <cell r="F1147" t="str">
            <v>FERRAZ; FERRAZ PRONO</v>
          </cell>
          <cell r="G1147" t="str">
            <v>6,6URD30TTF0315; Z300057</v>
          </cell>
          <cell r="H1147">
            <v>9</v>
          </cell>
          <cell r="I1147">
            <v>87.706666666666663</v>
          </cell>
          <cell r="J1147">
            <v>789.36</v>
          </cell>
          <cell r="K1147" t="str">
            <v>Norma NFN-0015</v>
          </cell>
          <cell r="L1147" t="str">
            <v>NFN-0015</v>
          </cell>
          <cell r="M1147" t="str">
            <v>NFN-0015</v>
          </cell>
          <cell r="N1147" t="str">
            <v>Porto Tubarão</v>
          </cell>
          <cell r="O1147"/>
          <cell r="P1147" t="str">
            <v>39121732A</v>
          </cell>
          <cell r="Q1147" t="str">
            <v>Material elétrico</v>
          </cell>
          <cell r="R1147">
            <v>87.706666666666663</v>
          </cell>
          <cell r="S1147" t="str">
            <v>0201072011</v>
          </cell>
        </row>
        <row r="1148">
          <cell r="B1148">
            <v>15221784</v>
          </cell>
          <cell r="C1148" t="str">
            <v>MRO1</v>
          </cell>
          <cell r="D1148" t="str">
            <v>TAMPA COMPONENTE;DESENHO-CA-211255 SUPOT</v>
          </cell>
          <cell r="E1148" t="str">
            <v>PC</v>
          </cell>
          <cell r="F1148" t="str">
            <v/>
          </cell>
          <cell r="G1148" t="str">
            <v/>
          </cell>
          <cell r="H1148">
            <v>1</v>
          </cell>
          <cell r="I1148">
            <v>789.01</v>
          </cell>
          <cell r="J1148">
            <v>789.01</v>
          </cell>
          <cell r="K1148" t="str">
            <v>Norma NFN-0015</v>
          </cell>
          <cell r="L1148" t="str">
            <v>NFN-0015</v>
          </cell>
          <cell r="M1148" t="str">
            <v>NFN-0015</v>
          </cell>
          <cell r="N1148" t="str">
            <v>Porto Tubarão</v>
          </cell>
          <cell r="O1148"/>
          <cell r="P1148" t="str">
            <v>31171600</v>
          </cell>
          <cell r="Q1148" t="str">
            <v>Mancal</v>
          </cell>
          <cell r="R1148">
            <v>789.01</v>
          </cell>
          <cell r="S1148" t="str">
            <v>0701054031</v>
          </cell>
        </row>
        <row r="1149">
          <cell r="B1149">
            <v>15240702</v>
          </cell>
          <cell r="C1149" t="str">
            <v>MRO1</v>
          </cell>
          <cell r="D1149" t="str">
            <v>PLACA 439247 RUBBERBRAS</v>
          </cell>
          <cell r="E1149" t="str">
            <v>PC</v>
          </cell>
          <cell r="F1149" t="str">
            <v>RUBBERBRAS</v>
          </cell>
          <cell r="G1149" t="str">
            <v>439247</v>
          </cell>
          <cell r="H1149">
            <v>6</v>
          </cell>
          <cell r="I1149">
            <v>131.12166666666667</v>
          </cell>
          <cell r="J1149">
            <v>786.73</v>
          </cell>
          <cell r="K1149" t="str">
            <v>Norma NFN-0015</v>
          </cell>
          <cell r="L1149" t="str">
            <v>NFN-0015</v>
          </cell>
          <cell r="M1149" t="str">
            <v>NFN-0015</v>
          </cell>
          <cell r="N1149" t="str">
            <v>Porto Tubarão</v>
          </cell>
          <cell r="O1149"/>
          <cell r="P1149" t="str">
            <v>30102200</v>
          </cell>
          <cell r="Q1149" t="str">
            <v>Chapas</v>
          </cell>
          <cell r="R1149">
            <v>131.12166666666667</v>
          </cell>
          <cell r="S1149" t="str">
            <v>0702149041</v>
          </cell>
        </row>
        <row r="1150">
          <cell r="B1150">
            <v>15321629</v>
          </cell>
          <cell r="C1150" t="str">
            <v>MRO1</v>
          </cell>
          <cell r="D1150" t="str">
            <v>VALVULA SEG 1.1/4POL</v>
          </cell>
          <cell r="E1150" t="str">
            <v>PC</v>
          </cell>
          <cell r="F1150" t="str">
            <v>RENK ZANINI; RENK ZANINI</v>
          </cell>
          <cell r="G1150" t="str">
            <v>3000571/4; 3000571/4 1.1/4POL</v>
          </cell>
          <cell r="H1150">
            <v>1</v>
          </cell>
          <cell r="I1150">
            <v>786</v>
          </cell>
          <cell r="J1150">
            <v>786</v>
          </cell>
          <cell r="K1150" t="str">
            <v>Norma NFN-0015</v>
          </cell>
          <cell r="L1150" t="str">
            <v>NFN-0015</v>
          </cell>
          <cell r="M1150" t="str">
            <v>NFN-0015</v>
          </cell>
          <cell r="N1150" t="str">
            <v>Porto Tubarão</v>
          </cell>
          <cell r="O1150"/>
          <cell r="P1150" t="str">
            <v>40141660A</v>
          </cell>
          <cell r="Q1150" t="str">
            <v>Válvulas</v>
          </cell>
          <cell r="R1150">
            <v>786</v>
          </cell>
          <cell r="S1150" t="str">
            <v>0202073141</v>
          </cell>
        </row>
        <row r="1151">
          <cell r="B1151">
            <v>15413486</v>
          </cell>
          <cell r="C1151" t="str">
            <v>MRO1</v>
          </cell>
          <cell r="D1151" t="str">
            <v>CONE ROLAMENTO ROLOS CONICOS 14,625POL</v>
          </cell>
          <cell r="E1151" t="str">
            <v>PC</v>
          </cell>
          <cell r="F1151" t="str">
            <v>TIMKEN</v>
          </cell>
          <cell r="G1151" t="str">
            <v>EE 231462</v>
          </cell>
          <cell r="H1151">
            <v>3</v>
          </cell>
          <cell r="I1151">
            <v>261.19666666666666</v>
          </cell>
          <cell r="J1151">
            <v>783.58999999999992</v>
          </cell>
          <cell r="K1151" t="str">
            <v>Norma NFN-0015</v>
          </cell>
          <cell r="L1151" t="str">
            <v>NFN-0015</v>
          </cell>
          <cell r="M1151" t="str">
            <v>NFN-0015</v>
          </cell>
          <cell r="N1151" t="str">
            <v>Porto Tubarão</v>
          </cell>
          <cell r="O1151"/>
          <cell r="P1151" t="str">
            <v>31171500</v>
          </cell>
          <cell r="Q1151" t="str">
            <v>Rolamentos</v>
          </cell>
          <cell r="R1151">
            <v>261.19666666666666</v>
          </cell>
          <cell r="S1151" t="str">
            <v>0102054041</v>
          </cell>
        </row>
        <row r="1152">
          <cell r="B1152">
            <v>15385487</v>
          </cell>
          <cell r="C1152" t="str">
            <v>MRO1</v>
          </cell>
          <cell r="D1152" t="str">
            <v>CARTAO ;IC693MDL340D GE-FANUC AUTOMATION</v>
          </cell>
          <cell r="E1152" t="str">
            <v>PC</v>
          </cell>
          <cell r="F1152" t="str">
            <v>GE-FANUC AUT</v>
          </cell>
          <cell r="G1152" t="str">
            <v>IC693MDL340D</v>
          </cell>
          <cell r="H1152">
            <v>1</v>
          </cell>
          <cell r="I1152">
            <v>777.97</v>
          </cell>
          <cell r="J1152">
            <v>777.97</v>
          </cell>
          <cell r="K1152" t="str">
            <v>Norma NFN-0015</v>
          </cell>
          <cell r="L1152" t="str">
            <v>NFN-0015</v>
          </cell>
          <cell r="M1152" t="str">
            <v>NFN-0015</v>
          </cell>
          <cell r="N1152" t="str">
            <v>Porto Tubarão</v>
          </cell>
          <cell r="O1152"/>
          <cell r="P1152" t="str">
            <v>32131000</v>
          </cell>
          <cell r="Q1152" t="str">
            <v>Peças e insumos e acessórios de componentes eletrônicos</v>
          </cell>
          <cell r="R1152">
            <v>777.97</v>
          </cell>
          <cell r="S1152" t="str">
            <v>1501001011</v>
          </cell>
        </row>
        <row r="1153">
          <cell r="B1153">
            <v>15223641</v>
          </cell>
          <cell r="C1153" t="str">
            <v>MRO1</v>
          </cell>
          <cell r="D1153" t="str">
            <v>CONTATO JG P/CONTATO;3TY7 520-0A SIEMENS</v>
          </cell>
          <cell r="E1153" t="str">
            <v>JG</v>
          </cell>
          <cell r="F1153" t="str">
            <v>SIEMENS</v>
          </cell>
          <cell r="G1153" t="str">
            <v>3TY7 520-0A</v>
          </cell>
          <cell r="H1153">
            <v>4</v>
          </cell>
          <cell r="I1153">
            <v>193.0325</v>
          </cell>
          <cell r="J1153">
            <v>772.13</v>
          </cell>
          <cell r="K1153" t="str">
            <v>Norma NFN-0015</v>
          </cell>
          <cell r="L1153" t="str">
            <v>NFN-0015</v>
          </cell>
          <cell r="M1153" t="str">
            <v>NFN-0015</v>
          </cell>
          <cell r="N1153" t="str">
            <v>Porto Tubarão</v>
          </cell>
          <cell r="O1153"/>
          <cell r="P1153" t="str">
            <v>39121732A</v>
          </cell>
          <cell r="Q1153" t="str">
            <v>Material elétrico</v>
          </cell>
          <cell r="R1153">
            <v>193.0325</v>
          </cell>
          <cell r="S1153" t="str">
            <v>1502008041</v>
          </cell>
        </row>
        <row r="1154">
          <cell r="B1154">
            <v>15478054</v>
          </cell>
          <cell r="C1154" t="str">
            <v>MRO1</v>
          </cell>
          <cell r="D1154" t="str">
            <v>CORREIA V LISA 3/4POL 1.1/4POL D</v>
          </cell>
          <cell r="E1154" t="str">
            <v>PC</v>
          </cell>
          <cell r="F1154" t="str">
            <v>GATES; GOODYEAR</v>
          </cell>
          <cell r="G1154" t="str">
            <v>D128; D-128</v>
          </cell>
          <cell r="H1154">
            <v>13</v>
          </cell>
          <cell r="I1154">
            <v>57.440000000000005</v>
          </cell>
          <cell r="J1154">
            <v>746.72</v>
          </cell>
          <cell r="K1154" t="str">
            <v>Norma NFN-0015</v>
          </cell>
          <cell r="L1154" t="str">
            <v>NFN-0015</v>
          </cell>
          <cell r="M1154" t="str">
            <v>NFN-0015</v>
          </cell>
          <cell r="N1154" t="str">
            <v>Porto Tubarão</v>
          </cell>
          <cell r="O1154"/>
          <cell r="P1154" t="str">
            <v>26111508</v>
          </cell>
          <cell r="Q1154" t="str">
            <v>Transmissores de força mecânica</v>
          </cell>
          <cell r="R1154">
            <v>57.440000000000005</v>
          </cell>
          <cell r="S1154" t="str">
            <v>0102055041</v>
          </cell>
        </row>
        <row r="1155">
          <cell r="B1155">
            <v>15227180</v>
          </cell>
          <cell r="C1155" t="str">
            <v>MRO1</v>
          </cell>
          <cell r="D1155" t="str">
            <v>COROA DESENHO-DN011020700 COROA SUPOT</v>
          </cell>
          <cell r="E1155" t="str">
            <v>PC</v>
          </cell>
          <cell r="F1155" t="str">
            <v/>
          </cell>
          <cell r="G1155" t="str">
            <v/>
          </cell>
          <cell r="H1155">
            <v>2</v>
          </cell>
          <cell r="I1155">
            <v>371.79</v>
          </cell>
          <cell r="J1155">
            <v>743.58</v>
          </cell>
          <cell r="K1155" t="str">
            <v>Norma NFN-0015</v>
          </cell>
          <cell r="L1155" t="str">
            <v>NFN-0015</v>
          </cell>
          <cell r="M1155" t="str">
            <v>NFN-0015</v>
          </cell>
          <cell r="N1155" t="str">
            <v>Porto Tubarão</v>
          </cell>
          <cell r="O1155"/>
          <cell r="P1155" t="str">
            <v>26111524</v>
          </cell>
          <cell r="Q1155" t="str">
            <v>Unidades de engrenagem</v>
          </cell>
          <cell r="R1155">
            <v>371.79</v>
          </cell>
          <cell r="S1155" t="str">
            <v>0201094041</v>
          </cell>
        </row>
        <row r="1156">
          <cell r="B1156">
            <v>15319198</v>
          </cell>
          <cell r="C1156" t="str">
            <v>MRO1</v>
          </cell>
          <cell r="D1156" t="str">
            <v>VOLTIMETRO P/PAINEL COMANDO; LEITURA: DI</v>
          </cell>
          <cell r="E1156" t="str">
            <v>PC</v>
          </cell>
          <cell r="F1156" t="str">
            <v>SIEMENS</v>
          </cell>
          <cell r="G1156" t="str">
            <v>M90171600</v>
          </cell>
          <cell r="H1156">
            <v>6</v>
          </cell>
          <cell r="I1156">
            <v>123.42</v>
          </cell>
          <cell r="J1156">
            <v>740.52</v>
          </cell>
          <cell r="K1156" t="str">
            <v>Norma NFN-0015</v>
          </cell>
          <cell r="L1156" t="str">
            <v>NFN-0015</v>
          </cell>
          <cell r="M1156" t="str">
            <v>NFN-0015</v>
          </cell>
          <cell r="N1156" t="str">
            <v>Porto Tubarão</v>
          </cell>
          <cell r="O1156"/>
          <cell r="P1156" t="str">
            <v>41113600</v>
          </cell>
          <cell r="Q1156" t="str">
            <v>Equipamentos e acessórios de medição e teste elétrico</v>
          </cell>
          <cell r="R1156">
            <v>123.42</v>
          </cell>
          <cell r="S1156" t="str">
            <v>1507008021</v>
          </cell>
        </row>
        <row r="1157">
          <cell r="B1157">
            <v>15513632</v>
          </cell>
          <cell r="C1157" t="str">
            <v>MRO1</v>
          </cell>
          <cell r="D1157" t="str">
            <v>FUSIVEL LIMIT CORR 100 A 7,2 KV</v>
          </cell>
          <cell r="E1157" t="str">
            <v>PC</v>
          </cell>
          <cell r="F1157" t="str">
            <v>GARDY; DREYFFUS</v>
          </cell>
          <cell r="G1157" t="str">
            <v>DUK-6 100A 7,2KV; DUK-6 100A 7,2KV</v>
          </cell>
          <cell r="H1157">
            <v>3</v>
          </cell>
          <cell r="I1157">
            <v>245.08</v>
          </cell>
          <cell r="J1157">
            <v>735.24</v>
          </cell>
          <cell r="K1157" t="str">
            <v>Norma NFN-0015</v>
          </cell>
          <cell r="L1157" t="str">
            <v>NFN-0015</v>
          </cell>
          <cell r="M1157" t="str">
            <v>NFN-0015</v>
          </cell>
          <cell r="N1157" t="str">
            <v>Porto Tubarão</v>
          </cell>
          <cell r="O1157"/>
          <cell r="P1157" t="str">
            <v>39121732A</v>
          </cell>
          <cell r="Q1157" t="str">
            <v>Material elétrico</v>
          </cell>
          <cell r="R1157">
            <v>245.08</v>
          </cell>
          <cell r="S1157" t="str">
            <v>0201063121</v>
          </cell>
        </row>
        <row r="1158">
          <cell r="B1158">
            <v>15213722</v>
          </cell>
          <cell r="C1158" t="str">
            <v>MRO1</v>
          </cell>
          <cell r="D1158" t="str">
            <v>ROLDANA COMPON;DESENHO-DN046030302 SUPOT</v>
          </cell>
          <cell r="E1158" t="str">
            <v>PC</v>
          </cell>
          <cell r="F1158" t="str">
            <v/>
          </cell>
          <cell r="G1158" t="str">
            <v/>
          </cell>
          <cell r="H1158">
            <v>1</v>
          </cell>
          <cell r="I1158">
            <v>735</v>
          </cell>
          <cell r="J1158">
            <v>735</v>
          </cell>
          <cell r="K1158" t="str">
            <v>Norma NFN-0015</v>
          </cell>
          <cell r="L1158" t="str">
            <v>NFN-0015</v>
          </cell>
          <cell r="M1158" t="str">
            <v>NFN-0015</v>
          </cell>
          <cell r="N1158" t="str">
            <v>Porto Tubarão</v>
          </cell>
          <cell r="O1158"/>
          <cell r="P1158" t="str">
            <v>31162700</v>
          </cell>
          <cell r="Q1158" t="str">
            <v>Ferragens rolantes</v>
          </cell>
          <cell r="R1158">
            <v>735</v>
          </cell>
          <cell r="S1158" t="str">
            <v>0701030041</v>
          </cell>
        </row>
        <row r="1159">
          <cell r="B1159">
            <v>15357826</v>
          </cell>
          <cell r="C1159" t="str">
            <v>MRO1</v>
          </cell>
          <cell r="D1159" t="str">
            <v>S;DF-313T-46-01000/46-10148 DESENHO VALE</v>
          </cell>
          <cell r="E1159" t="str">
            <v>PC</v>
          </cell>
          <cell r="F1159" t="str">
            <v/>
          </cell>
          <cell r="G1159" t="str">
            <v/>
          </cell>
          <cell r="H1159">
            <v>8</v>
          </cell>
          <cell r="I1159">
            <v>90.738749999999996</v>
          </cell>
          <cell r="J1159">
            <v>725.91</v>
          </cell>
          <cell r="K1159" t="str">
            <v>Norma NFN-0015</v>
          </cell>
          <cell r="L1159" t="str">
            <v>NFN-0015</v>
          </cell>
          <cell r="M1159" t="str">
            <v>NFN-0015</v>
          </cell>
          <cell r="N1159" t="str">
            <v>Porto Tubarão</v>
          </cell>
          <cell r="O1159"/>
          <cell r="P1159" t="str">
            <v>31162400</v>
          </cell>
          <cell r="Q1159" t="str">
            <v>Fixadores diversos</v>
          </cell>
          <cell r="R1159">
            <v>90.738749999999996</v>
          </cell>
          <cell r="S1159" t="str">
            <v>0703141011</v>
          </cell>
        </row>
        <row r="1160">
          <cell r="B1160">
            <v>15334342</v>
          </cell>
          <cell r="C1160" t="str">
            <v>MRO1</v>
          </cell>
          <cell r="D1160" t="str">
            <v>PORTA CONTATO MACHO PLATOMPP1440N000</v>
          </cell>
          <cell r="E1160" t="str">
            <v>PC</v>
          </cell>
          <cell r="F1160" t="str">
            <v>SAMPLA</v>
          </cell>
          <cell r="G1160" t="str">
            <v>MPP1440N000</v>
          </cell>
          <cell r="H1160">
            <v>1</v>
          </cell>
          <cell r="I1160">
            <v>704.19</v>
          </cell>
          <cell r="J1160">
            <v>704.19</v>
          </cell>
          <cell r="K1160" t="str">
            <v>Norma NFN-0015</v>
          </cell>
          <cell r="L1160" t="str">
            <v>NFN-0015</v>
          </cell>
          <cell r="M1160" t="str">
            <v>NFN-0015</v>
          </cell>
          <cell r="N1160" t="str">
            <v>Porto Tubarão</v>
          </cell>
          <cell r="O1160"/>
          <cell r="P1160" t="str">
            <v>23171625A</v>
          </cell>
          <cell r="Q1160" t="str">
            <v>Peças e acessórios de equipamentos de oficina</v>
          </cell>
          <cell r="R1160">
            <v>704.19</v>
          </cell>
          <cell r="S1160" t="str">
            <v>0201068031</v>
          </cell>
        </row>
        <row r="1161">
          <cell r="B1161">
            <v>15236628</v>
          </cell>
          <cell r="C1161" t="str">
            <v>MRO1</v>
          </cell>
          <cell r="D1161" t="str">
            <v>ENGRENAGEM P;DN008010301/3 DESENHO SUPOT</v>
          </cell>
          <cell r="E1161" t="str">
            <v>PC</v>
          </cell>
          <cell r="F1161" t="str">
            <v/>
          </cell>
          <cell r="G1161" t="str">
            <v/>
          </cell>
          <cell r="H1161">
            <v>2</v>
          </cell>
          <cell r="I1161">
            <v>348.41500000000002</v>
          </cell>
          <cell r="J1161">
            <v>696.83</v>
          </cell>
          <cell r="K1161" t="str">
            <v>Norma NFN-0015</v>
          </cell>
          <cell r="L1161" t="str">
            <v>NFN-0015</v>
          </cell>
          <cell r="M1161" t="str">
            <v>NFN-0015</v>
          </cell>
          <cell r="N1161" t="str">
            <v>Porto Tubarão</v>
          </cell>
          <cell r="O1161"/>
          <cell r="P1161" t="str">
            <v>26111524</v>
          </cell>
          <cell r="Q1161" t="str">
            <v>Unidades de engrenagem</v>
          </cell>
          <cell r="R1161">
            <v>348.41500000000002</v>
          </cell>
          <cell r="S1161" t="str">
            <v>0201008101</v>
          </cell>
        </row>
        <row r="1162">
          <cell r="B1162">
            <v>15392018</v>
          </cell>
          <cell r="C1162" t="str">
            <v>MRO1</v>
          </cell>
          <cell r="D1162" t="str">
            <v>ELEMENTO ELASTICO 2T01450000 VULKAN</v>
          </cell>
          <cell r="E1162" t="str">
            <v>PC</v>
          </cell>
          <cell r="F1162" t="str">
            <v>VULKAN; VULKAN</v>
          </cell>
          <cell r="G1162" t="str">
            <v>TSCHAN SN-UK4 ELEM ELASTICO; 2T01450000</v>
          </cell>
          <cell r="H1162">
            <v>4</v>
          </cell>
          <cell r="I1162">
            <v>174.10749999999999</v>
          </cell>
          <cell r="J1162">
            <v>696.43</v>
          </cell>
          <cell r="K1162" t="str">
            <v>Norma NFN-0015</v>
          </cell>
          <cell r="L1162" t="str">
            <v>NFN-0015</v>
          </cell>
          <cell r="M1162" t="str">
            <v>NFN-0015</v>
          </cell>
          <cell r="N1162" t="str">
            <v>Porto Tubarão</v>
          </cell>
          <cell r="O1162"/>
          <cell r="P1162" t="str">
            <v>26111508</v>
          </cell>
          <cell r="Q1162" t="str">
            <v>Transmissores de força mecânica</v>
          </cell>
          <cell r="R1162">
            <v>174.10749999999999</v>
          </cell>
          <cell r="S1162" t="str">
            <v>0202081071</v>
          </cell>
        </row>
        <row r="1163">
          <cell r="B1163">
            <v>15481174</v>
          </cell>
          <cell r="C1163" t="str">
            <v>MRO1</v>
          </cell>
          <cell r="D1163" t="str">
            <v>PLUGUE ENGATE RAPIDO LATAO; TIPO ENGATE:</v>
          </cell>
          <cell r="E1163" t="str">
            <v>PC</v>
          </cell>
          <cell r="F1163" t="str">
            <v>MECANICA REU</v>
          </cell>
          <cell r="G1163" t="str">
            <v>MR 565.A</v>
          </cell>
          <cell r="H1163">
            <v>16</v>
          </cell>
          <cell r="I1163">
            <v>43.021250000000002</v>
          </cell>
          <cell r="J1163">
            <v>688.34</v>
          </cell>
          <cell r="K1163" t="str">
            <v>Norma NFN-0015</v>
          </cell>
          <cell r="L1163" t="str">
            <v>NFN-0015</v>
          </cell>
          <cell r="M1163" t="str">
            <v>NFN-0015</v>
          </cell>
          <cell r="N1163" t="str">
            <v>Porto Tubarão</v>
          </cell>
          <cell r="O1163"/>
          <cell r="P1163" t="str">
            <v>40142300</v>
          </cell>
          <cell r="Q1163" t="str">
            <v>Conexões de tubos</v>
          </cell>
          <cell r="R1163">
            <v>43.021250000000002</v>
          </cell>
          <cell r="S1163" t="str">
            <v>0201086141</v>
          </cell>
        </row>
        <row r="1164">
          <cell r="B1164">
            <v>15470524</v>
          </cell>
          <cell r="C1164" t="str">
            <v>MRO1</v>
          </cell>
          <cell r="D1164" t="str">
            <v>PLACA COMPONENTE;5801240 TOLEDO-BALANCAS</v>
          </cell>
          <cell r="E1164" t="str">
            <v>PC</v>
          </cell>
          <cell r="F1164" t="str">
            <v>TOLEDO</v>
          </cell>
          <cell r="G1164" t="str">
            <v>5801240</v>
          </cell>
          <cell r="H1164">
            <v>1</v>
          </cell>
          <cell r="I1164">
            <v>686.5</v>
          </cell>
          <cell r="J1164">
            <v>686.5</v>
          </cell>
          <cell r="K1164" t="str">
            <v>Norma NFN-0015</v>
          </cell>
          <cell r="L1164" t="str">
            <v>NFN-0015</v>
          </cell>
          <cell r="M1164" t="str">
            <v>NFN-0015</v>
          </cell>
          <cell r="N1164" t="str">
            <v>Porto Tubarão</v>
          </cell>
          <cell r="O1164"/>
          <cell r="P1164" t="str">
            <v>30102200</v>
          </cell>
          <cell r="Q1164" t="str">
            <v>Chapas</v>
          </cell>
          <cell r="R1164">
            <v>686.5</v>
          </cell>
          <cell r="S1164" t="str">
            <v>1502008031</v>
          </cell>
        </row>
        <row r="1165">
          <cell r="B1165">
            <v>15408376</v>
          </cell>
          <cell r="C1165" t="str">
            <v>MRO1</v>
          </cell>
          <cell r="D1165" t="str">
            <v>CAPA ROLAM ROL CONIC 19.3/4POL 2POL</v>
          </cell>
          <cell r="E1165" t="str">
            <v>PC</v>
          </cell>
          <cell r="F1165" t="str">
            <v>TIMKEN</v>
          </cell>
          <cell r="G1165" t="str">
            <v>231975</v>
          </cell>
          <cell r="H1165">
            <v>4</v>
          </cell>
          <cell r="I1165">
            <v>170.98</v>
          </cell>
          <cell r="J1165">
            <v>683.92</v>
          </cell>
          <cell r="K1165" t="str">
            <v>Norma NFN-0015</v>
          </cell>
          <cell r="L1165" t="str">
            <v>NFN-0015</v>
          </cell>
          <cell r="M1165" t="str">
            <v>NFN-0015</v>
          </cell>
          <cell r="N1165" t="str">
            <v>Porto Tubarão</v>
          </cell>
          <cell r="O1165"/>
          <cell r="P1165" t="str">
            <v>31171500</v>
          </cell>
          <cell r="Q1165" t="str">
            <v>Rolamentos</v>
          </cell>
          <cell r="R1165">
            <v>170.98</v>
          </cell>
          <cell r="S1165" t="str">
            <v>0102078041</v>
          </cell>
        </row>
        <row r="1166">
          <cell r="B1166">
            <v>15242156</v>
          </cell>
          <cell r="C1166" t="str">
            <v>MRO1</v>
          </cell>
          <cell r="D1166" t="str">
            <v>ESCOVA CARVAO ELETROGRAFITE 56MM</v>
          </cell>
          <cell r="E1166" t="str">
            <v>PC</v>
          </cell>
          <cell r="F1166" t="str">
            <v>CARBONO LORE; SCHUNK; SEECIL-RINGS</v>
          </cell>
          <cell r="G1166" t="str">
            <v>EG300-6,30X12,70X25MM; E49-6,30X12,70X25MM; RE59-6,30X12,70X25MM</v>
          </cell>
          <cell r="H1166">
            <v>8</v>
          </cell>
          <cell r="I1166">
            <v>85.238749999999996</v>
          </cell>
          <cell r="J1166">
            <v>681.91</v>
          </cell>
          <cell r="K1166" t="str">
            <v>Norma NFN-0015</v>
          </cell>
          <cell r="L1166" t="str">
            <v>NFN-0015</v>
          </cell>
          <cell r="M1166" t="str">
            <v>NFN-0015</v>
          </cell>
          <cell r="N1166" t="str">
            <v>Porto Tubarão</v>
          </cell>
          <cell r="O1166"/>
          <cell r="P1166" t="str">
            <v>26101700</v>
          </cell>
          <cell r="Q1166" t="str">
            <v>Componentes e acessórios de motores</v>
          </cell>
          <cell r="R1166">
            <v>85.238749999999996</v>
          </cell>
          <cell r="S1166" t="str">
            <v>0201128071</v>
          </cell>
        </row>
        <row r="1167">
          <cell r="B1167">
            <v>15388717</v>
          </cell>
          <cell r="C1167" t="str">
            <v>MRO1</v>
          </cell>
          <cell r="D1167" t="str">
            <v>ROLAMENTO 23124 CC W33 SKF</v>
          </cell>
          <cell r="E1167" t="str">
            <v>PC</v>
          </cell>
          <cell r="F1167" t="str">
            <v>CATERPILLAR; ATLAS COPCO; TIMKEN</v>
          </cell>
          <cell r="G1167" t="str">
            <v>2L7246; 5061124; .</v>
          </cell>
          <cell r="H1167">
            <v>1</v>
          </cell>
          <cell r="I1167">
            <v>670.13</v>
          </cell>
          <cell r="J1167">
            <v>670.13</v>
          </cell>
          <cell r="K1167" t="str">
            <v>Norma NFN-0015</v>
          </cell>
          <cell r="L1167" t="str">
            <v>NFN-0015</v>
          </cell>
          <cell r="M1167" t="str">
            <v>NFN-0015</v>
          </cell>
          <cell r="N1167" t="str">
            <v>Porto Tubarão</v>
          </cell>
          <cell r="O1167"/>
          <cell r="P1167" t="str">
            <v>31171500</v>
          </cell>
          <cell r="Q1167" t="str">
            <v>Rolamentos</v>
          </cell>
          <cell r="R1167">
            <v>670.13</v>
          </cell>
          <cell r="S1167" t="str">
            <v>0202115101</v>
          </cell>
        </row>
        <row r="1168">
          <cell r="B1168">
            <v>15504087</v>
          </cell>
          <cell r="C1168" t="str">
            <v>MRO1</v>
          </cell>
          <cell r="D1168" t="str">
            <v>ESCOVA ELETRIC;CROQUI 2669 DESENHO SUPOT</v>
          </cell>
          <cell r="E1168" t="str">
            <v>PC</v>
          </cell>
          <cell r="F1168" t="str">
            <v>CARBONO LORE</v>
          </cell>
          <cell r="G1168" t="str">
            <v>GRANULACAO OMC</v>
          </cell>
          <cell r="H1168">
            <v>27</v>
          </cell>
          <cell r="I1168">
            <v>24.818148148148151</v>
          </cell>
          <cell r="J1168">
            <v>670.09</v>
          </cell>
          <cell r="K1168" t="str">
            <v>Norma NFN-0015</v>
          </cell>
          <cell r="L1168" t="str">
            <v>NFN-0015</v>
          </cell>
          <cell r="M1168" t="str">
            <v>NFN-0015</v>
          </cell>
          <cell r="N1168" t="str">
            <v>Porto Tubarão</v>
          </cell>
          <cell r="O1168"/>
          <cell r="P1168" t="str">
            <v>26101700</v>
          </cell>
          <cell r="Q1168" t="str">
            <v>Componentes e acessórios de motores</v>
          </cell>
          <cell r="R1168">
            <v>24.818148148148151</v>
          </cell>
          <cell r="S1168" t="str">
            <v>0201016061</v>
          </cell>
        </row>
        <row r="1169">
          <cell r="B1169">
            <v>15375291</v>
          </cell>
          <cell r="C1169" t="str">
            <v>MRO1</v>
          </cell>
          <cell r="D1169" t="str">
            <v>ROLAMENTO ROL CON</v>
          </cell>
          <cell r="E1169" t="str">
            <v>PC</v>
          </cell>
          <cell r="F1169" t="str">
            <v>FAG; KOYO-FBR; TIMKEN</v>
          </cell>
          <cell r="G1169" t="str">
            <v>32212 A; 32212JR; .</v>
          </cell>
          <cell r="H1169">
            <v>13</v>
          </cell>
          <cell r="I1169">
            <v>51.346923076923076</v>
          </cell>
          <cell r="J1169">
            <v>667.51</v>
          </cell>
          <cell r="K1169" t="str">
            <v>Norma NFN-0015</v>
          </cell>
          <cell r="L1169" t="str">
            <v>NFN-0015</v>
          </cell>
          <cell r="M1169" t="str">
            <v>NFN-0015</v>
          </cell>
          <cell r="N1169" t="str">
            <v>Porto Tubarão</v>
          </cell>
          <cell r="O1169"/>
          <cell r="P1169" t="str">
            <v>31171500</v>
          </cell>
          <cell r="Q1169" t="str">
            <v>Rolamentos</v>
          </cell>
          <cell r="R1169">
            <v>51.346923076923076</v>
          </cell>
          <cell r="S1169" t="str">
            <v>0202121081</v>
          </cell>
        </row>
        <row r="1170">
          <cell r="B1170">
            <v>15426121</v>
          </cell>
          <cell r="C1170" t="str">
            <v>MRO1</v>
          </cell>
          <cell r="D1170" t="str">
            <v>MODULO TIRISTOR SCR;SKKD 162/16 SEMIKRON</v>
          </cell>
          <cell r="E1170" t="str">
            <v>PC</v>
          </cell>
          <cell r="F1170" t="str">
            <v>SEMIKRON</v>
          </cell>
          <cell r="G1170" t="str">
            <v>SKKD 162/16</v>
          </cell>
          <cell r="H1170">
            <v>3</v>
          </cell>
          <cell r="I1170">
            <v>222.28666666666666</v>
          </cell>
          <cell r="J1170">
            <v>666.86</v>
          </cell>
          <cell r="K1170" t="str">
            <v>Norma NFN-0015</v>
          </cell>
          <cell r="L1170" t="str">
            <v>NFN-0015</v>
          </cell>
          <cell r="M1170" t="str">
            <v>NFN-0015</v>
          </cell>
          <cell r="N1170" t="str">
            <v>Porto Tubarão</v>
          </cell>
          <cell r="O1170"/>
          <cell r="P1170" t="str">
            <v>32131000</v>
          </cell>
          <cell r="Q1170" t="str">
            <v>Peças e insumos e acessórios de componentes eletrônicos</v>
          </cell>
          <cell r="R1170">
            <v>222.28666666666666</v>
          </cell>
          <cell r="S1170" t="str">
            <v>1507007021</v>
          </cell>
        </row>
        <row r="1171">
          <cell r="B1171">
            <v>15339426</v>
          </cell>
          <cell r="C1171" t="str">
            <v>MRO1</v>
          </cell>
          <cell r="D1171" t="str">
            <v>GAXETA S61430 ISHIKAWAJIMA</v>
          </cell>
          <cell r="E1171" t="str">
            <v>PC</v>
          </cell>
          <cell r="F1171" t="str">
            <v>ISHIKAWAJIMA; ISHIKAWAJIMA</v>
          </cell>
          <cell r="G1171" t="str">
            <v>07413011; S61430</v>
          </cell>
          <cell r="H1171">
            <v>16</v>
          </cell>
          <cell r="I1171">
            <v>41.668125000000003</v>
          </cell>
          <cell r="J1171">
            <v>666.69</v>
          </cell>
          <cell r="K1171" t="str">
            <v>Norma NFN-0015</v>
          </cell>
          <cell r="L1171" t="str">
            <v>NFN-0015</v>
          </cell>
          <cell r="M1171" t="str">
            <v>NFN-0015</v>
          </cell>
          <cell r="N1171" t="str">
            <v>Porto Tubarão</v>
          </cell>
          <cell r="O1171"/>
          <cell r="P1171" t="str">
            <v>31180000</v>
          </cell>
          <cell r="Q1171" t="str">
            <v>Juntas e vedações</v>
          </cell>
          <cell r="R1171">
            <v>41.668125000000003</v>
          </cell>
          <cell r="S1171" t="str">
            <v>0201042061</v>
          </cell>
        </row>
        <row r="1172">
          <cell r="B1172">
            <v>15214226</v>
          </cell>
          <cell r="C1172" t="str">
            <v>MRO1</v>
          </cell>
          <cell r="D1172" t="str">
            <v>RELE AUXILIAR ENCAIXE RL305110 PARKER</v>
          </cell>
          <cell r="E1172" t="str">
            <v>PC</v>
          </cell>
          <cell r="F1172" t="str">
            <v>ATLASCOPCO; HAMMERMILLS; PARKER</v>
          </cell>
          <cell r="G1172" t="str">
            <v>9705501321; 5228103110; RL305110</v>
          </cell>
          <cell r="H1172">
            <v>30</v>
          </cell>
          <cell r="I1172">
            <v>22.18566666666667</v>
          </cell>
          <cell r="J1172">
            <v>665.57</v>
          </cell>
          <cell r="K1172" t="str">
            <v>Norma NFN-0015</v>
          </cell>
          <cell r="L1172" t="str">
            <v>NFN-0015</v>
          </cell>
          <cell r="M1172" t="str">
            <v>NFN-0015</v>
          </cell>
          <cell r="N1172" t="str">
            <v>Porto Tubarão</v>
          </cell>
          <cell r="O1172"/>
          <cell r="P1172" t="str">
            <v>39122325</v>
          </cell>
          <cell r="Q1172" t="str">
            <v>Relé de aplicação geral</v>
          </cell>
          <cell r="R1172">
            <v>22.18566666666667</v>
          </cell>
          <cell r="S1172" t="str">
            <v>0201026131</v>
          </cell>
        </row>
        <row r="1173">
          <cell r="B1173">
            <v>15284930</v>
          </cell>
          <cell r="C1173" t="str">
            <v>MRO1</v>
          </cell>
          <cell r="D1173" t="str">
            <v>ARRUELA DESENHO-DN0110417063 SUPOT</v>
          </cell>
          <cell r="E1173" t="str">
            <v>PC</v>
          </cell>
          <cell r="F1173" t="str">
            <v/>
          </cell>
          <cell r="G1173" t="str">
            <v/>
          </cell>
          <cell r="H1173">
            <v>47</v>
          </cell>
          <cell r="I1173">
            <v>14.158723404255319</v>
          </cell>
          <cell r="J1173">
            <v>665.46</v>
          </cell>
          <cell r="K1173" t="str">
            <v>Norma NFN-0015</v>
          </cell>
          <cell r="L1173" t="str">
            <v>NFN-0015</v>
          </cell>
          <cell r="M1173" t="str">
            <v>NFN-0015</v>
          </cell>
          <cell r="N1173" t="str">
            <v>Porto Tubarão</v>
          </cell>
          <cell r="O1173"/>
          <cell r="P1173" t="str">
            <v>31161800</v>
          </cell>
          <cell r="Q1173" t="str">
            <v>Arruelas</v>
          </cell>
          <cell r="R1173">
            <v>14.158723404255319</v>
          </cell>
          <cell r="S1173" t="str">
            <v>0201005051</v>
          </cell>
        </row>
        <row r="1174">
          <cell r="B1174">
            <v>15513600</v>
          </cell>
          <cell r="C1174" t="str">
            <v>MRO1</v>
          </cell>
          <cell r="D1174" t="str">
            <v>ELO FUSIVEL K 20A 13,8KV REMOVIVEL</v>
          </cell>
          <cell r="E1174" t="str">
            <v>PC</v>
          </cell>
          <cell r="F1174" t="str">
            <v>DELMAR; HITACHI; DELMAR</v>
          </cell>
          <cell r="G1174" t="str">
            <v>ELO FUS K BOTAO 20A 500MM; FL3K20; DM R 20 K 23</v>
          </cell>
          <cell r="H1174">
            <v>200</v>
          </cell>
          <cell r="I1174">
            <v>3.2942499999999999</v>
          </cell>
          <cell r="J1174">
            <v>658.85</v>
          </cell>
          <cell r="K1174" t="str">
            <v>Norma NFN-0015</v>
          </cell>
          <cell r="L1174" t="str">
            <v>NFN-0015</v>
          </cell>
          <cell r="M1174" t="str">
            <v>NFN-0015</v>
          </cell>
          <cell r="N1174" t="str">
            <v>Porto Tubarão</v>
          </cell>
          <cell r="O1174"/>
          <cell r="P1174" t="str">
            <v>39121732A</v>
          </cell>
          <cell r="Q1174" t="str">
            <v>Material elétrico</v>
          </cell>
          <cell r="R1174">
            <v>3.2942499999999999</v>
          </cell>
          <cell r="S1174" t="str">
            <v>0201086051</v>
          </cell>
        </row>
        <row r="1175">
          <cell r="B1175">
            <v>15351318</v>
          </cell>
          <cell r="C1175" t="str">
            <v>MRO1</v>
          </cell>
          <cell r="D1175" t="str">
            <v>VALVULA P/UNIDAD;VHS-027/00/1.26 VICKERS</v>
          </cell>
          <cell r="E1175" t="str">
            <v>PC</v>
          </cell>
          <cell r="F1175" t="str">
            <v>VICKERS; VALMICRO VAL</v>
          </cell>
          <cell r="G1175" t="str">
            <v>VHS-027/00/1.26; SW838PP-2POL</v>
          </cell>
          <cell r="H1175">
            <v>1</v>
          </cell>
          <cell r="I1175">
            <v>653.28</v>
          </cell>
          <cell r="J1175">
            <v>653.28</v>
          </cell>
          <cell r="K1175" t="str">
            <v>Norma NFN-0015</v>
          </cell>
          <cell r="L1175" t="str">
            <v>NFN-0015</v>
          </cell>
          <cell r="M1175" t="str">
            <v>NFN-0015</v>
          </cell>
          <cell r="N1175" t="str">
            <v>Porto Tubarão</v>
          </cell>
          <cell r="O1175"/>
          <cell r="P1175" t="str">
            <v>40141660A</v>
          </cell>
          <cell r="Q1175" t="str">
            <v>Válvulas</v>
          </cell>
          <cell r="R1175">
            <v>653.28</v>
          </cell>
          <cell r="S1175" t="str">
            <v>0201080091</v>
          </cell>
        </row>
        <row r="1176">
          <cell r="B1176">
            <v>15221575</v>
          </cell>
          <cell r="C1176" t="str">
            <v>MRO1</v>
          </cell>
          <cell r="D1176" t="str">
            <v>TAMPA COMPONENTE;DESENHO-CA-211254 SUPOT</v>
          </cell>
          <cell r="E1176" t="str">
            <v>PC</v>
          </cell>
          <cell r="F1176" t="str">
            <v/>
          </cell>
          <cell r="G1176" t="str">
            <v/>
          </cell>
          <cell r="H1176">
            <v>1</v>
          </cell>
          <cell r="I1176">
            <v>650.39</v>
          </cell>
          <cell r="J1176">
            <v>650.39</v>
          </cell>
          <cell r="K1176" t="str">
            <v>Norma NFN-0015</v>
          </cell>
          <cell r="L1176" t="str">
            <v>NFN-0015</v>
          </cell>
          <cell r="M1176" t="str">
            <v>NFN-0015</v>
          </cell>
          <cell r="N1176" t="str">
            <v>Porto Tubarão</v>
          </cell>
          <cell r="O1176"/>
          <cell r="P1176" t="str">
            <v>31171600</v>
          </cell>
          <cell r="Q1176" t="str">
            <v>Mancal</v>
          </cell>
          <cell r="R1176">
            <v>650.39</v>
          </cell>
          <cell r="S1176" t="str">
            <v>0701054031</v>
          </cell>
        </row>
        <row r="1177">
          <cell r="B1177">
            <v>15372036</v>
          </cell>
          <cell r="C1177" t="str">
            <v>MRO1</v>
          </cell>
          <cell r="D1177" t="str">
            <v>RODA MPP0439N000 SAMPLA</v>
          </cell>
          <cell r="E1177" t="str">
            <v>PC</v>
          </cell>
          <cell r="F1177" t="str">
            <v>SAMPLA</v>
          </cell>
          <cell r="G1177" t="str">
            <v>MPP0439N000</v>
          </cell>
          <cell r="H1177">
            <v>1</v>
          </cell>
          <cell r="I1177">
            <v>643.19000000000005</v>
          </cell>
          <cell r="J1177">
            <v>643.19000000000005</v>
          </cell>
          <cell r="K1177" t="str">
            <v>Norma NFN-0015</v>
          </cell>
          <cell r="L1177" t="str">
            <v>NFN-0015</v>
          </cell>
          <cell r="M1177" t="str">
            <v>NFN-0015</v>
          </cell>
          <cell r="N1177" t="str">
            <v>Porto Tubarão</v>
          </cell>
          <cell r="O1177"/>
          <cell r="P1177" t="str">
            <v>23171625A</v>
          </cell>
          <cell r="Q1177" t="str">
            <v>Peças e acessórios de equipamentos de oficina</v>
          </cell>
          <cell r="R1177">
            <v>643.19000000000005</v>
          </cell>
          <cell r="S1177" t="str">
            <v>0201074101</v>
          </cell>
        </row>
        <row r="1178">
          <cell r="B1178">
            <v>15371646</v>
          </cell>
          <cell r="C1178" t="str">
            <v>MRO1</v>
          </cell>
          <cell r="D1178" t="str">
            <v>LAMPADA FLUOR COMP 26W G24D3 35X170MM</v>
          </cell>
          <cell r="E1178" t="str">
            <v>PC</v>
          </cell>
          <cell r="F1178" t="str">
            <v>GE; GE; GENERAL ELEC</v>
          </cell>
          <cell r="G1178" t="str">
            <v>F26DBXT4/SPX27; 35250; F26DBXT4/SPX27</v>
          </cell>
          <cell r="H1178">
            <v>90</v>
          </cell>
          <cell r="I1178">
            <v>7.1328888888888891</v>
          </cell>
          <cell r="J1178">
            <v>641.96</v>
          </cell>
          <cell r="K1178" t="str">
            <v>Norma NFN-0015</v>
          </cell>
          <cell r="L1178" t="str">
            <v>NFN-0015</v>
          </cell>
          <cell r="M1178" t="str">
            <v>NFN-0015</v>
          </cell>
          <cell r="N1178" t="str">
            <v>Porto Tubarão</v>
          </cell>
          <cell r="O1178"/>
          <cell r="P1178" t="str">
            <v>39121732A</v>
          </cell>
          <cell r="Q1178" t="str">
            <v>Material elétrico</v>
          </cell>
          <cell r="R1178">
            <v>7.1328888888888891</v>
          </cell>
          <cell r="S1178" t="str">
            <v>0201112071</v>
          </cell>
        </row>
        <row r="1179">
          <cell r="B1179">
            <v>15439731</v>
          </cell>
          <cell r="C1179" t="str">
            <v>MRO1</v>
          </cell>
          <cell r="D1179" t="str">
            <v>RELE COMPONENTE; TIPO;630163214 LIEBHERR</v>
          </cell>
          <cell r="E1179" t="str">
            <v>PC</v>
          </cell>
          <cell r="F1179" t="str">
            <v>LIEBHERR</v>
          </cell>
          <cell r="G1179" t="str">
            <v>630163214</v>
          </cell>
          <cell r="H1179">
            <v>1</v>
          </cell>
          <cell r="I1179">
            <v>641.35</v>
          </cell>
          <cell r="J1179">
            <v>641.35</v>
          </cell>
          <cell r="K1179" t="str">
            <v>Norma NFN-0015</v>
          </cell>
          <cell r="L1179" t="str">
            <v>NFN-0015</v>
          </cell>
          <cell r="M1179" t="str">
            <v>NFN-0015</v>
          </cell>
          <cell r="N1179" t="str">
            <v>Porto Tubarão</v>
          </cell>
          <cell r="O1179"/>
          <cell r="P1179" t="str">
            <v>39122325</v>
          </cell>
          <cell r="Q1179" t="str">
            <v>Relé de aplicação geral</v>
          </cell>
          <cell r="R1179">
            <v>641.35</v>
          </cell>
          <cell r="S1179" t="str">
            <v>0201076111</v>
          </cell>
        </row>
        <row r="1180">
          <cell r="B1180">
            <v>15354944</v>
          </cell>
          <cell r="C1180" t="str">
            <v>MRO1</v>
          </cell>
          <cell r="D1180" t="str">
            <v>MODULO ELETR 120/240VCA</v>
          </cell>
          <cell r="E1180" t="str">
            <v>PC</v>
          </cell>
          <cell r="F1180" t="str">
            <v>GENERAL ELEC</v>
          </cell>
          <cell r="G1180" t="str">
            <v>IC693MDL742</v>
          </cell>
          <cell r="H1180">
            <v>1</v>
          </cell>
          <cell r="I1180">
            <v>633.73</v>
          </cell>
          <cell r="J1180">
            <v>633.73</v>
          </cell>
          <cell r="K1180" t="str">
            <v>Norma NFN-0015</v>
          </cell>
          <cell r="L1180" t="str">
            <v>NFN-0015</v>
          </cell>
          <cell r="M1180" t="str">
            <v>NFN-0015</v>
          </cell>
          <cell r="N1180" t="str">
            <v>Porto Tubarão</v>
          </cell>
          <cell r="O1180"/>
          <cell r="P1180" t="str">
            <v>32131000</v>
          </cell>
          <cell r="Q1180" t="str">
            <v>Peças e insumos e acessórios de componentes eletrônicos</v>
          </cell>
          <cell r="R1180">
            <v>633.73</v>
          </cell>
          <cell r="S1180" t="str">
            <v>1501007041</v>
          </cell>
        </row>
        <row r="1181">
          <cell r="B1181">
            <v>15450594</v>
          </cell>
          <cell r="C1181" t="str">
            <v>MRO1</v>
          </cell>
          <cell r="D1181" t="str">
            <v>EIXO COMPO;CVRD-DN029051104 DESENHO CVRD</v>
          </cell>
          <cell r="E1181" t="str">
            <v>PC</v>
          </cell>
          <cell r="F1181" t="str">
            <v/>
          </cell>
          <cell r="G1181" t="str">
            <v/>
          </cell>
          <cell r="H1181">
            <v>1</v>
          </cell>
          <cell r="I1181">
            <v>632.39</v>
          </cell>
          <cell r="J1181">
            <v>632.39</v>
          </cell>
          <cell r="K1181" t="str">
            <v>Norma NFN-0015</v>
          </cell>
          <cell r="L1181" t="str">
            <v>NFN-0015</v>
          </cell>
          <cell r="M1181" t="str">
            <v>NFN-0015</v>
          </cell>
          <cell r="N1181" t="str">
            <v>Porto Tubarão</v>
          </cell>
          <cell r="O1181"/>
          <cell r="P1181" t="str">
            <v>26111508</v>
          </cell>
          <cell r="Q1181" t="str">
            <v>Transmissores de força mecânica</v>
          </cell>
          <cell r="R1181">
            <v>632.39</v>
          </cell>
          <cell r="S1181" t="str">
            <v>1211008011</v>
          </cell>
        </row>
        <row r="1182">
          <cell r="B1182">
            <v>15390683</v>
          </cell>
          <cell r="C1182" t="str">
            <v>MRO1</v>
          </cell>
          <cell r="D1182" t="str">
            <v>TE TUBO PRECISAO;TI;TMI 8X1/4 BSP ERMETO</v>
          </cell>
          <cell r="E1182" t="str">
            <v>PC</v>
          </cell>
          <cell r="F1182" t="str">
            <v>ERMETO</v>
          </cell>
          <cell r="G1182" t="str">
            <v>TMI 8X1/4 BSP</v>
          </cell>
          <cell r="H1182">
            <v>12</v>
          </cell>
          <cell r="I1182">
            <v>52.080000000000005</v>
          </cell>
          <cell r="J1182">
            <v>624.96</v>
          </cell>
          <cell r="K1182" t="str">
            <v>Norma NFN-0015</v>
          </cell>
          <cell r="L1182" t="str">
            <v>NFN-0015</v>
          </cell>
          <cell r="M1182" t="str">
            <v>NFN-0015</v>
          </cell>
          <cell r="N1182" t="str">
            <v>Porto Tubarão</v>
          </cell>
          <cell r="O1182"/>
          <cell r="P1182" t="str">
            <v>40142300</v>
          </cell>
          <cell r="Q1182" t="str">
            <v>Conexões de tubos</v>
          </cell>
          <cell r="R1182">
            <v>52.080000000000005</v>
          </cell>
          <cell r="S1182" t="str">
            <v>0201050091</v>
          </cell>
        </row>
        <row r="1183">
          <cell r="B1183">
            <v>15380531</v>
          </cell>
          <cell r="C1183" t="str">
            <v>MRO1</v>
          </cell>
          <cell r="D1183" t="str">
            <v>PARAFUSO 3685080 CATERPILLAR 8T4195 CATE</v>
          </cell>
          <cell r="E1183" t="str">
            <v>PC</v>
          </cell>
          <cell r="F1183" t="str">
            <v>CATERPILLAR</v>
          </cell>
          <cell r="G1183" t="str">
            <v>3685080</v>
          </cell>
          <cell r="H1183">
            <v>390</v>
          </cell>
          <cell r="I1183">
            <v>1.5972307692307692</v>
          </cell>
          <cell r="J1183">
            <v>622.91999999999996</v>
          </cell>
          <cell r="K1183" t="str">
            <v>Norma NFN-0015</v>
          </cell>
          <cell r="L1183" t="str">
            <v>NFN-0015</v>
          </cell>
          <cell r="M1183" t="str">
            <v>NFN-0015</v>
          </cell>
          <cell r="N1183" t="str">
            <v>Porto Tubarão</v>
          </cell>
          <cell r="O1183"/>
          <cell r="P1183" t="str">
            <v>25175102B</v>
          </cell>
          <cell r="Q1183" t="str">
            <v>Peças e acessórios de veículo pesado</v>
          </cell>
          <cell r="R1183">
            <v>1.5972307692307692</v>
          </cell>
          <cell r="S1183" t="str">
            <v>0201068031</v>
          </cell>
        </row>
        <row r="1184">
          <cell r="B1184">
            <v>15212889</v>
          </cell>
          <cell r="C1184" t="str">
            <v>MRO1</v>
          </cell>
          <cell r="D1184" t="str">
            <v>CONTATOR TRIPOLAR</v>
          </cell>
          <cell r="E1184" t="str">
            <v>PC</v>
          </cell>
          <cell r="F1184" t="str">
            <v>P&amp;H; SCHNEIDER</v>
          </cell>
          <cell r="G1184" t="str">
            <v>58000003026; LC1-D2510F6</v>
          </cell>
          <cell r="H1184">
            <v>10</v>
          </cell>
          <cell r="I1184">
            <v>62.267999999999994</v>
          </cell>
          <cell r="J1184">
            <v>622.67999999999995</v>
          </cell>
          <cell r="K1184" t="str">
            <v>Norma NFN-0015</v>
          </cell>
          <cell r="L1184" t="str">
            <v>NFN-0015</v>
          </cell>
          <cell r="M1184" t="str">
            <v>NFN-0015</v>
          </cell>
          <cell r="N1184" t="str">
            <v>Porto Tubarão</v>
          </cell>
          <cell r="O1184"/>
          <cell r="P1184" t="str">
            <v>39121732A</v>
          </cell>
          <cell r="Q1184" t="str">
            <v>Material elétrico</v>
          </cell>
          <cell r="R1184">
            <v>62.267999999999994</v>
          </cell>
          <cell r="S1184" t="str">
            <v>0201066041</v>
          </cell>
        </row>
        <row r="1185">
          <cell r="B1185">
            <v>15384898</v>
          </cell>
          <cell r="C1185" t="str">
            <v>MRO1</v>
          </cell>
          <cell r="D1185" t="str">
            <v>EIXO COMPONENTE; APL;311D-55-10013 SUPOT</v>
          </cell>
          <cell r="E1185" t="str">
            <v>PC</v>
          </cell>
          <cell r="F1185" t="str">
            <v/>
          </cell>
          <cell r="G1185" t="str">
            <v/>
          </cell>
          <cell r="H1185">
            <v>34</v>
          </cell>
          <cell r="I1185">
            <v>18.171470588235294</v>
          </cell>
          <cell r="J1185">
            <v>617.83000000000004</v>
          </cell>
          <cell r="K1185" t="str">
            <v>Norma NFN-0015</v>
          </cell>
          <cell r="L1185" t="str">
            <v>NFN-0015</v>
          </cell>
          <cell r="M1185" t="str">
            <v>NFN-0015</v>
          </cell>
          <cell r="N1185" t="str">
            <v>Porto Tubarão</v>
          </cell>
          <cell r="O1185"/>
          <cell r="P1185" t="str">
            <v>26111508</v>
          </cell>
          <cell r="Q1185" t="str">
            <v>Transmissores de força mecânica</v>
          </cell>
          <cell r="R1185">
            <v>18.171470588235294</v>
          </cell>
          <cell r="S1185" t="str">
            <v>0201067101</v>
          </cell>
        </row>
        <row r="1186">
          <cell r="B1186">
            <v>15436967</v>
          </cell>
          <cell r="C1186" t="str">
            <v>MRO1</v>
          </cell>
          <cell r="D1186" t="str">
            <v>EIXO COMPONENTE;;DESE-325408M26004 SUPOT</v>
          </cell>
          <cell r="E1186" t="str">
            <v>PC</v>
          </cell>
          <cell r="F1186" t="str">
            <v/>
          </cell>
          <cell r="G1186" t="str">
            <v/>
          </cell>
          <cell r="H1186">
            <v>2</v>
          </cell>
          <cell r="I1186">
            <v>306.60000000000002</v>
          </cell>
          <cell r="J1186">
            <v>613.20000000000005</v>
          </cell>
          <cell r="K1186" t="str">
            <v>Norma NFN-0015</v>
          </cell>
          <cell r="L1186" t="str">
            <v>NFN-0015</v>
          </cell>
          <cell r="M1186" t="str">
            <v>NFN-0015</v>
          </cell>
          <cell r="N1186" t="str">
            <v>Porto Tubarão</v>
          </cell>
          <cell r="O1186"/>
          <cell r="P1186" t="str">
            <v>26111508</v>
          </cell>
          <cell r="Q1186" t="str">
            <v>Transmissores de força mecânica</v>
          </cell>
          <cell r="R1186">
            <v>306.60000000000002</v>
          </cell>
          <cell r="S1186" t="str">
            <v>0701152041</v>
          </cell>
        </row>
        <row r="1187">
          <cell r="B1187">
            <v>15357577</v>
          </cell>
          <cell r="C1187" t="str">
            <v>MRO1</v>
          </cell>
          <cell r="D1187" t="str">
            <v>SINALIZADOR VD 30,50 MM</v>
          </cell>
          <cell r="E1187" t="str">
            <v>PC</v>
          </cell>
          <cell r="F1187" t="str">
            <v>EATON; EATON</v>
          </cell>
          <cell r="G1187" t="str">
            <v>54/22-VD; 54/22-G</v>
          </cell>
          <cell r="H1187">
            <v>15</v>
          </cell>
          <cell r="I1187">
            <v>40.440000000000005</v>
          </cell>
          <cell r="J1187">
            <v>606.6</v>
          </cell>
          <cell r="K1187" t="str">
            <v>Norma NFN-0015</v>
          </cell>
          <cell r="L1187" t="str">
            <v>NFN-0015</v>
          </cell>
          <cell r="M1187" t="str">
            <v>NFN-0015</v>
          </cell>
          <cell r="N1187" t="str">
            <v>Porto Tubarão</v>
          </cell>
          <cell r="O1187"/>
          <cell r="P1187" t="str">
            <v>46160000</v>
          </cell>
          <cell r="Q1187" t="str">
            <v>Segurança e proteção pública</v>
          </cell>
          <cell r="R1187">
            <v>40.440000000000005</v>
          </cell>
          <cell r="S1187" t="str">
            <v>0201084031</v>
          </cell>
        </row>
        <row r="1188">
          <cell r="B1188">
            <v>15244732</v>
          </cell>
          <cell r="C1188" t="str">
            <v>MRO1</v>
          </cell>
          <cell r="D1188" t="str">
            <v>ESCOVA CARVAO ELETROGRAFITE 135MM</v>
          </cell>
          <cell r="E1188" t="str">
            <v>PC</v>
          </cell>
          <cell r="F1188" t="str">
            <v>CARBONO LORE; MOLINOX; SEECIL-RINGS</v>
          </cell>
          <cell r="G1188" t="str">
            <v>CG65; MG60; RE92 10X20X40MM</v>
          </cell>
          <cell r="H1188">
            <v>32</v>
          </cell>
          <cell r="I1188">
            <v>18.951562500000001</v>
          </cell>
          <cell r="J1188">
            <v>606.45000000000005</v>
          </cell>
          <cell r="K1188" t="str">
            <v>Norma NFN-0015</v>
          </cell>
          <cell r="L1188" t="str">
            <v>NFN-0015</v>
          </cell>
          <cell r="M1188" t="str">
            <v>NFN-0015</v>
          </cell>
          <cell r="N1188" t="str">
            <v>Porto Tubarão</v>
          </cell>
          <cell r="O1188"/>
          <cell r="P1188" t="str">
            <v>26101700</v>
          </cell>
          <cell r="Q1188" t="str">
            <v>Componentes e acessórios de motores</v>
          </cell>
          <cell r="R1188">
            <v>18.951562500000001</v>
          </cell>
          <cell r="S1188" t="str">
            <v>0201021041</v>
          </cell>
        </row>
        <row r="1189">
          <cell r="B1189">
            <v>15394236</v>
          </cell>
          <cell r="C1189" t="str">
            <v>MRO1</v>
          </cell>
          <cell r="D1189" t="str">
            <v>SECAO INTERMEDIARIA</v>
          </cell>
          <cell r="E1189" t="str">
            <v>PC</v>
          </cell>
          <cell r="F1189" t="str">
            <v>EXIMPORT; MC DOWELL WE</v>
          </cell>
          <cell r="G1189" t="str">
            <v>MX75S; BL77112MX75S</v>
          </cell>
          <cell r="H1189">
            <v>6</v>
          </cell>
          <cell r="I1189">
            <v>100</v>
          </cell>
          <cell r="J1189">
            <v>600</v>
          </cell>
          <cell r="K1189" t="str">
            <v>Norma NFN-0015</v>
          </cell>
          <cell r="L1189" t="str">
            <v>NFN-0015</v>
          </cell>
          <cell r="M1189" t="str">
            <v>NFN-0015</v>
          </cell>
          <cell r="N1189" t="str">
            <v>Porto Tubarão</v>
          </cell>
          <cell r="O1189"/>
          <cell r="P1189" t="str">
            <v>24101664A</v>
          </cell>
          <cell r="Q1189" t="str">
            <v>Peças acessórios equipamentos carregamento elevação</v>
          </cell>
          <cell r="R1189">
            <v>100</v>
          </cell>
          <cell r="S1189" t="str">
            <v>0202069151</v>
          </cell>
        </row>
        <row r="1190">
          <cell r="B1190">
            <v>15462608</v>
          </cell>
          <cell r="C1190" t="str">
            <v>MRO1</v>
          </cell>
          <cell r="D1190" t="str">
            <v>ABRACADEIRA; T;DESENHO-DN400358701 SUPOT</v>
          </cell>
          <cell r="E1190" t="str">
            <v>PC</v>
          </cell>
          <cell r="F1190" t="str">
            <v>ELETROSIL</v>
          </cell>
          <cell r="G1190" t="str">
            <v>190000100</v>
          </cell>
          <cell r="H1190">
            <v>184</v>
          </cell>
          <cell r="I1190">
            <v>3.2549999999999999</v>
          </cell>
          <cell r="J1190">
            <v>598.91999999999996</v>
          </cell>
          <cell r="K1190" t="str">
            <v>Norma NFN-0015</v>
          </cell>
          <cell r="L1190" t="str">
            <v>NFN-0015</v>
          </cell>
          <cell r="M1190" t="str">
            <v>NFN-0015</v>
          </cell>
          <cell r="N1190" t="str">
            <v>Porto Tubarão</v>
          </cell>
          <cell r="O1190"/>
          <cell r="P1190" t="str">
            <v>31162400</v>
          </cell>
          <cell r="Q1190" t="str">
            <v>Fixadores diversos</v>
          </cell>
          <cell r="R1190">
            <v>3.2549999999999999</v>
          </cell>
          <cell r="S1190" t="str">
            <v>0201006111</v>
          </cell>
        </row>
        <row r="1191">
          <cell r="B1191">
            <v>15308563</v>
          </cell>
          <cell r="C1191" t="str">
            <v>MRO1</v>
          </cell>
          <cell r="D1191" t="str">
            <v>FUSIVEL LIMIT CORR 315 A 4,8 KV</v>
          </cell>
          <cell r="E1191" t="str">
            <v>PC</v>
          </cell>
          <cell r="F1191" t="str">
            <v>EDC; BUSSMANN; FERRAZ SHAWM</v>
          </cell>
          <cell r="G1191" t="str">
            <v>IN33PI 4,8KV 315A; .; .</v>
          </cell>
          <cell r="H1191">
            <v>2</v>
          </cell>
          <cell r="I1191">
            <v>299.2</v>
          </cell>
          <cell r="J1191">
            <v>598.4</v>
          </cell>
          <cell r="K1191" t="str">
            <v>Norma NFN-0015</v>
          </cell>
          <cell r="L1191" t="str">
            <v>NFN-0015</v>
          </cell>
          <cell r="M1191" t="str">
            <v>NFN-0015</v>
          </cell>
          <cell r="N1191" t="str">
            <v>Porto Tubarão</v>
          </cell>
          <cell r="O1191"/>
          <cell r="P1191" t="str">
            <v>39121732A</v>
          </cell>
          <cell r="Q1191" t="str">
            <v>Material elétrico</v>
          </cell>
          <cell r="R1191">
            <v>299.2</v>
          </cell>
          <cell r="S1191" t="str">
            <v>0201038091</v>
          </cell>
        </row>
        <row r="1192">
          <cell r="B1192">
            <v>15399931</v>
          </cell>
          <cell r="C1192" t="str">
            <v>MRO1</v>
          </cell>
          <cell r="D1192" t="str">
            <v>FUSIVEL CART LIMIT CORR 4,8KV 0,5A</v>
          </cell>
          <cell r="E1192" t="str">
            <v>PC</v>
          </cell>
          <cell r="F1192" t="str">
            <v>WESTINGHOUSE; BRUSH EL.MAC; CUTLER HAMME</v>
          </cell>
          <cell r="G1192" t="str">
            <v>5980C20G02; 5.5AMWNA1E; 5NCLPT-.5E</v>
          </cell>
          <cell r="H1192">
            <v>6</v>
          </cell>
          <cell r="I1192">
            <v>99.49666666666667</v>
          </cell>
          <cell r="J1192">
            <v>596.98</v>
          </cell>
          <cell r="K1192" t="str">
            <v>Norma NFN-0015</v>
          </cell>
          <cell r="L1192" t="str">
            <v>NFN-0015</v>
          </cell>
          <cell r="M1192" t="str">
            <v>NFN-0015</v>
          </cell>
          <cell r="N1192" t="str">
            <v>Porto Tubarão</v>
          </cell>
          <cell r="O1192"/>
          <cell r="P1192" t="str">
            <v>39121732A</v>
          </cell>
          <cell r="Q1192" t="str">
            <v>Material elétrico</v>
          </cell>
          <cell r="R1192">
            <v>99.49666666666667</v>
          </cell>
          <cell r="S1192" t="str">
            <v>0201072031</v>
          </cell>
        </row>
        <row r="1193">
          <cell r="B1193">
            <v>15515465</v>
          </cell>
          <cell r="C1193" t="str">
            <v>MRO1</v>
          </cell>
          <cell r="D1193" t="str">
            <v>FUSIVEL COMPON;DESENHO-DN900080220 SUPOT</v>
          </cell>
          <cell r="E1193" t="str">
            <v>PC</v>
          </cell>
          <cell r="F1193" t="str">
            <v/>
          </cell>
          <cell r="G1193" t="str">
            <v/>
          </cell>
          <cell r="H1193">
            <v>4</v>
          </cell>
          <cell r="I1193">
            <v>149</v>
          </cell>
          <cell r="J1193">
            <v>596</v>
          </cell>
          <cell r="K1193" t="str">
            <v>Norma NFN-0015</v>
          </cell>
          <cell r="L1193" t="str">
            <v>NFN-0015</v>
          </cell>
          <cell r="M1193" t="str">
            <v>NFN-0015</v>
          </cell>
          <cell r="N1193" t="str">
            <v>Porto Tubarão</v>
          </cell>
          <cell r="O1193"/>
          <cell r="P1193" t="str">
            <v>39121732A</v>
          </cell>
          <cell r="Q1193" t="str">
            <v>Material elétrico</v>
          </cell>
          <cell r="R1193">
            <v>149</v>
          </cell>
          <cell r="S1193" t="str">
            <v>0201044101</v>
          </cell>
        </row>
        <row r="1194">
          <cell r="B1194">
            <v>15396847</v>
          </cell>
          <cell r="C1194" t="str">
            <v>MRO1</v>
          </cell>
          <cell r="D1194" t="str">
            <v>CONE ROLAMENTO ROLOS CONICOS 73MM</v>
          </cell>
          <cell r="E1194" t="str">
            <v>PC</v>
          </cell>
          <cell r="F1194" t="str">
            <v>NSK; TIMKEN</v>
          </cell>
          <cell r="G1194" t="str">
            <v>6460; 6460</v>
          </cell>
          <cell r="H1194">
            <v>2</v>
          </cell>
          <cell r="I1194">
            <v>296.8</v>
          </cell>
          <cell r="J1194">
            <v>593.6</v>
          </cell>
          <cell r="K1194" t="str">
            <v>Norma NFN-0015</v>
          </cell>
          <cell r="L1194" t="str">
            <v>NFN-0015</v>
          </cell>
          <cell r="M1194" t="str">
            <v>NFN-0015</v>
          </cell>
          <cell r="N1194" t="str">
            <v>Porto Tubarão</v>
          </cell>
          <cell r="O1194"/>
          <cell r="P1194" t="str">
            <v>31171500</v>
          </cell>
          <cell r="Q1194" t="str">
            <v>Rolamentos</v>
          </cell>
          <cell r="R1194">
            <v>296.8</v>
          </cell>
          <cell r="S1194" t="str">
            <v>0201010141</v>
          </cell>
        </row>
        <row r="1195">
          <cell r="B1195">
            <v>15513245</v>
          </cell>
          <cell r="C1195" t="str">
            <v>MRO1</v>
          </cell>
          <cell r="D1195" t="str">
            <v>FUSIVEL LIMIT CORR 10 A 4,8 KV</v>
          </cell>
          <cell r="E1195" t="str">
            <v>PC</v>
          </cell>
          <cell r="F1195" t="str">
            <v>TOSHIBA</v>
          </cell>
          <cell r="G1195" t="str">
            <v>FPM4X25D10A4,8KV</v>
          </cell>
          <cell r="H1195">
            <v>34</v>
          </cell>
          <cell r="I1195">
            <v>17.364411764705881</v>
          </cell>
          <cell r="J1195">
            <v>590.39</v>
          </cell>
          <cell r="K1195" t="str">
            <v>Norma NFN-0015</v>
          </cell>
          <cell r="L1195" t="str">
            <v>NFN-0015</v>
          </cell>
          <cell r="M1195" t="str">
            <v>NFN-0015</v>
          </cell>
          <cell r="N1195" t="str">
            <v>Porto Tubarão</v>
          </cell>
          <cell r="O1195"/>
          <cell r="P1195" t="str">
            <v>39121732A</v>
          </cell>
          <cell r="Q1195" t="str">
            <v>Material elétrico</v>
          </cell>
          <cell r="R1195">
            <v>17.364411764705881</v>
          </cell>
          <cell r="S1195" t="str">
            <v>0102050061</v>
          </cell>
        </row>
        <row r="1196">
          <cell r="B1196">
            <v>15495061</v>
          </cell>
          <cell r="C1196" t="str">
            <v>MRO1</v>
          </cell>
          <cell r="D1196" t="str">
            <v>RODA COMPON;DX00810103-12 DEMAG-LAUCHHAM</v>
          </cell>
          <cell r="E1196" t="str">
            <v>PC</v>
          </cell>
          <cell r="F1196" t="str">
            <v>DEMAG-LAUCHH</v>
          </cell>
          <cell r="G1196" t="str">
            <v>DX00810103-12</v>
          </cell>
          <cell r="H1196">
            <v>1</v>
          </cell>
          <cell r="I1196">
            <v>586.6</v>
          </cell>
          <cell r="J1196">
            <v>586.6</v>
          </cell>
          <cell r="K1196" t="str">
            <v>Norma NFN-0015</v>
          </cell>
          <cell r="L1196" t="str">
            <v>NFN-0015</v>
          </cell>
          <cell r="M1196" t="str">
            <v>NFN-0015</v>
          </cell>
          <cell r="N1196" t="str">
            <v>Porto Tubarão</v>
          </cell>
          <cell r="O1196"/>
          <cell r="P1196" t="str">
            <v>31171800</v>
          </cell>
          <cell r="Q1196" t="str">
            <v>Rodas industriais</v>
          </cell>
          <cell r="R1196">
            <v>586.6</v>
          </cell>
          <cell r="S1196" t="str">
            <v>0201088101</v>
          </cell>
        </row>
        <row r="1197">
          <cell r="B1197">
            <v>15256220</v>
          </cell>
          <cell r="C1197" t="str">
            <v>MRO1</v>
          </cell>
          <cell r="D1197" t="str">
            <v>BOTOEIRA VAZIA</v>
          </cell>
          <cell r="E1197" t="str">
            <v>PC</v>
          </cell>
          <cell r="F1197" t="str">
            <v>BLINDEX BROW; EATON</v>
          </cell>
          <cell r="G1197" t="str">
            <v>33/06; 33/06</v>
          </cell>
          <cell r="H1197">
            <v>2</v>
          </cell>
          <cell r="I1197">
            <v>292.48</v>
          </cell>
          <cell r="J1197">
            <v>584.96</v>
          </cell>
          <cell r="K1197" t="str">
            <v>Norma NFN-0015</v>
          </cell>
          <cell r="L1197" t="str">
            <v>NFN-0015</v>
          </cell>
          <cell r="M1197" t="str">
            <v>NFN-0015</v>
          </cell>
          <cell r="N1197" t="str">
            <v>Porto Tubarão</v>
          </cell>
          <cell r="O1197"/>
          <cell r="P1197" t="str">
            <v>39121732A</v>
          </cell>
          <cell r="Q1197" t="str">
            <v>Material elétrico</v>
          </cell>
          <cell r="R1197">
            <v>292.48</v>
          </cell>
          <cell r="S1197" t="str">
            <v>0201046151</v>
          </cell>
        </row>
        <row r="1198">
          <cell r="B1198">
            <v>15426404</v>
          </cell>
          <cell r="C1198" t="str">
            <v>MRO1</v>
          </cell>
          <cell r="D1198" t="str">
            <v>PLACA ACIONAMENTO VX5A66109 TELEMECANIQU</v>
          </cell>
          <cell r="E1198" t="str">
            <v>PC</v>
          </cell>
          <cell r="F1198" t="str">
            <v>TELEMECANIQU</v>
          </cell>
          <cell r="G1198" t="str">
            <v>VX5A66109</v>
          </cell>
          <cell r="H1198">
            <v>1</v>
          </cell>
          <cell r="I1198">
            <v>581.84</v>
          </cell>
          <cell r="J1198">
            <v>581.84</v>
          </cell>
          <cell r="K1198" t="str">
            <v>Norma NFN-0015</v>
          </cell>
          <cell r="L1198" t="str">
            <v>NFN-0015</v>
          </cell>
          <cell r="M1198" t="str">
            <v>NFN-0015</v>
          </cell>
          <cell r="N1198" t="str">
            <v>Porto Tubarão</v>
          </cell>
          <cell r="O1198"/>
          <cell r="P1198" t="str">
            <v>32131000</v>
          </cell>
          <cell r="Q1198" t="str">
            <v>Peças e insumos e acessórios de componentes eletrônicos</v>
          </cell>
          <cell r="R1198">
            <v>581.84</v>
          </cell>
          <cell r="S1198" t="str">
            <v>1508003061</v>
          </cell>
        </row>
        <row r="1199">
          <cell r="B1199">
            <v>15280488</v>
          </cell>
          <cell r="C1199" t="str">
            <v>MRO1</v>
          </cell>
          <cell r="D1199" t="str">
            <v>BOBINA P/CONTATOR;;3TY7 503-0AG1 SIEMENS</v>
          </cell>
          <cell r="E1199" t="str">
            <v>PC</v>
          </cell>
          <cell r="F1199" t="str">
            <v>SIEMENS; SIEMENS</v>
          </cell>
          <cell r="G1199" t="str">
            <v>3TY7 503-0AG1; 3TY7 503-OAG1</v>
          </cell>
          <cell r="H1199">
            <v>9</v>
          </cell>
          <cell r="I1199">
            <v>63.938888888888897</v>
          </cell>
          <cell r="J1199">
            <v>575.45000000000005</v>
          </cell>
          <cell r="K1199" t="str">
            <v>Norma NFN-0015</v>
          </cell>
          <cell r="L1199" t="str">
            <v>NFN-0015</v>
          </cell>
          <cell r="M1199" t="str">
            <v>NFN-0015</v>
          </cell>
          <cell r="N1199" t="str">
            <v>Porto Tubarão</v>
          </cell>
          <cell r="O1199"/>
          <cell r="P1199" t="str">
            <v>39121732A</v>
          </cell>
          <cell r="Q1199" t="str">
            <v>Material elétrico</v>
          </cell>
          <cell r="R1199">
            <v>63.938888888888897</v>
          </cell>
          <cell r="S1199" t="str">
            <v>0201004071</v>
          </cell>
        </row>
        <row r="1200">
          <cell r="B1200">
            <v>15227335</v>
          </cell>
          <cell r="C1200" t="str">
            <v>MRO1</v>
          </cell>
          <cell r="D1200" t="str">
            <v>ROLO TRANSP 8MM 1466MM</v>
          </cell>
          <cell r="E1200" t="str">
            <v>PC</v>
          </cell>
          <cell r="F1200" t="str">
            <v>IMEPEL; PARCAN; PIM</v>
          </cell>
          <cell r="G1200"/>
          <cell r="H1200">
            <v>3</v>
          </cell>
          <cell r="I1200">
            <v>191.81333333333336</v>
          </cell>
          <cell r="J1200">
            <v>575.44000000000005</v>
          </cell>
          <cell r="K1200" t="str">
            <v>Norma NFN-0015</v>
          </cell>
          <cell r="L1200" t="str">
            <v>NFN-0015</v>
          </cell>
          <cell r="M1200" t="str">
            <v>NFN-0015</v>
          </cell>
          <cell r="N1200" t="str">
            <v>Porto Tubarão</v>
          </cell>
          <cell r="O1200"/>
          <cell r="P1200" t="str">
            <v>24101758A</v>
          </cell>
          <cell r="Q1200" t="str">
            <v>Rolos de retorno</v>
          </cell>
          <cell r="R1200">
            <v>191.81333333333336</v>
          </cell>
          <cell r="S1200" t="str">
            <v>2101058011</v>
          </cell>
        </row>
        <row r="1201">
          <cell r="B1201">
            <v>15226542</v>
          </cell>
          <cell r="C1201" t="str">
            <v>MRO1</v>
          </cell>
          <cell r="D1201" t="str">
            <v>EST;COM 214 267 29 0001/17 DESENHO SUPOT</v>
          </cell>
          <cell r="E1201" t="str">
            <v>PC</v>
          </cell>
          <cell r="F1201" t="str">
            <v>EMH</v>
          </cell>
          <cell r="G1201" t="str">
            <v>1-24-4-2312A</v>
          </cell>
          <cell r="H1201">
            <v>1</v>
          </cell>
          <cell r="I1201">
            <v>574.79</v>
          </cell>
          <cell r="J1201">
            <v>574.79</v>
          </cell>
          <cell r="K1201" t="str">
            <v>Norma NFN-0015</v>
          </cell>
          <cell r="L1201" t="str">
            <v>NFN-0015</v>
          </cell>
          <cell r="M1201" t="str">
            <v>NFN-0015</v>
          </cell>
          <cell r="N1201" t="str">
            <v>Porto Tubarão</v>
          </cell>
          <cell r="O1201"/>
          <cell r="P1201" t="str">
            <v>31162400</v>
          </cell>
          <cell r="Q1201" t="str">
            <v>Fixadores diversos</v>
          </cell>
          <cell r="R1201">
            <v>574.79</v>
          </cell>
          <cell r="S1201" t="str">
            <v>0701076041</v>
          </cell>
        </row>
        <row r="1202">
          <cell r="B1202">
            <v>15452415</v>
          </cell>
          <cell r="C1202" t="str">
            <v>MRO1</v>
          </cell>
          <cell r="D1202" t="str">
            <v>ROTATIVO CJ COMPONENTE; A;417053 VICKERS</v>
          </cell>
          <cell r="E1202" t="str">
            <v>PC</v>
          </cell>
          <cell r="F1202" t="str">
            <v>VICKERS</v>
          </cell>
          <cell r="G1202" t="str">
            <v>417053</v>
          </cell>
          <cell r="H1202">
            <v>1</v>
          </cell>
          <cell r="I1202">
            <v>574.38</v>
          </cell>
          <cell r="J1202">
            <v>574.38</v>
          </cell>
          <cell r="K1202" t="str">
            <v>Norma NFN-0015</v>
          </cell>
          <cell r="L1202" t="str">
            <v>NFN-0015</v>
          </cell>
          <cell r="M1202" t="str">
            <v>NFN-0015</v>
          </cell>
          <cell r="N1202" t="str">
            <v>Porto Tubarão</v>
          </cell>
          <cell r="O1202"/>
          <cell r="P1202" t="str">
            <v>40151700</v>
          </cell>
          <cell r="Q1202" t="str">
            <v>Peças e acessórios de bombas</v>
          </cell>
          <cell r="R1202">
            <v>574.38</v>
          </cell>
          <cell r="S1202" t="str">
            <v>0201074061</v>
          </cell>
        </row>
        <row r="1203">
          <cell r="B1203">
            <v>15503895</v>
          </cell>
          <cell r="C1203" t="str">
            <v>MRO1</v>
          </cell>
          <cell r="D1203" t="str">
            <v>ESCOVA CARVAO METALGRAFITE 170MM</v>
          </cell>
          <cell r="E1203" t="str">
            <v>PC</v>
          </cell>
          <cell r="F1203" t="str">
            <v/>
          </cell>
          <cell r="G1203" t="str">
            <v/>
          </cell>
          <cell r="H1203">
            <v>3</v>
          </cell>
          <cell r="I1203">
            <v>191.04666666666665</v>
          </cell>
          <cell r="J1203">
            <v>573.14</v>
          </cell>
          <cell r="K1203" t="str">
            <v>Norma NFN-0015</v>
          </cell>
          <cell r="L1203" t="str">
            <v>NFN-0015</v>
          </cell>
          <cell r="M1203" t="str">
            <v>NFN-0015</v>
          </cell>
          <cell r="N1203" t="str">
            <v>Porto Tubarão</v>
          </cell>
          <cell r="O1203"/>
          <cell r="P1203" t="str">
            <v>26101700</v>
          </cell>
          <cell r="Q1203" t="str">
            <v>Componentes e acessórios de motores</v>
          </cell>
          <cell r="R1203">
            <v>191.04666666666665</v>
          </cell>
          <cell r="S1203" t="str">
            <v>0201089021</v>
          </cell>
        </row>
        <row r="1204">
          <cell r="B1204">
            <v>15411393</v>
          </cell>
          <cell r="C1204" t="str">
            <v>MRO1</v>
          </cell>
          <cell r="D1204" t="str">
            <v>CONE ROLAMENTO ROLOS CONICOS; DIAMETRO:</v>
          </cell>
          <cell r="E1204" t="str">
            <v>PC</v>
          </cell>
          <cell r="F1204" t="str">
            <v>TIMKEN; FALK</v>
          </cell>
          <cell r="G1204" t="str">
            <v>HM237535; 921439 CONE</v>
          </cell>
          <cell r="H1204">
            <v>1</v>
          </cell>
          <cell r="I1204">
            <v>572.47</v>
          </cell>
          <cell r="J1204">
            <v>572.47</v>
          </cell>
          <cell r="K1204" t="str">
            <v>Norma NFN-0015</v>
          </cell>
          <cell r="L1204" t="str">
            <v>NFN-0015</v>
          </cell>
          <cell r="M1204" t="str">
            <v>NFN-0015</v>
          </cell>
          <cell r="N1204" t="str">
            <v>Porto Tubarão</v>
          </cell>
          <cell r="O1204"/>
          <cell r="P1204" t="str">
            <v>31171500</v>
          </cell>
          <cell r="Q1204" t="str">
            <v>Rolamentos</v>
          </cell>
          <cell r="R1204">
            <v>572.47</v>
          </cell>
          <cell r="S1204" t="str">
            <v>0202099091</v>
          </cell>
        </row>
        <row r="1205">
          <cell r="B1205">
            <v>15461477</v>
          </cell>
          <cell r="C1205" t="str">
            <v>MRO1</v>
          </cell>
          <cell r="D1205" t="str">
            <v>VOLTIMETRO P/PAINEL COMANDO 90171600 ABB</v>
          </cell>
          <cell r="E1205" t="str">
            <v>PC</v>
          </cell>
          <cell r="F1205" t="str">
            <v>ABB</v>
          </cell>
          <cell r="G1205" t="str">
            <v>90171600</v>
          </cell>
          <cell r="H1205">
            <v>6</v>
          </cell>
          <cell r="I1205">
            <v>94.924999999999997</v>
          </cell>
          <cell r="J1205">
            <v>569.54999999999995</v>
          </cell>
          <cell r="K1205" t="str">
            <v>Norma NFN-0015</v>
          </cell>
          <cell r="L1205" t="str">
            <v>NFN-0015</v>
          </cell>
          <cell r="M1205" t="str">
            <v>NFN-0015</v>
          </cell>
          <cell r="N1205" t="str">
            <v>Porto Tubarão</v>
          </cell>
          <cell r="O1205"/>
          <cell r="P1205" t="str">
            <v>41113600</v>
          </cell>
          <cell r="Q1205" t="str">
            <v>Equipamentos e acessórios de medição e teste elétrico</v>
          </cell>
          <cell r="R1205">
            <v>94.924999999999997</v>
          </cell>
          <cell r="S1205" t="str">
            <v>1502002051</v>
          </cell>
        </row>
        <row r="1206">
          <cell r="B1206">
            <v>15200528</v>
          </cell>
          <cell r="C1206" t="str">
            <v>MRO1</v>
          </cell>
          <cell r="D1206" t="str">
            <v>SUPORTE COMPON;DN013053801 DESENHO SUPOT</v>
          </cell>
          <cell r="E1206" t="str">
            <v>PC</v>
          </cell>
          <cell r="F1206" t="str">
            <v>ISHIKAWAJIMA</v>
          </cell>
          <cell r="G1206" t="str">
            <v>DN013053801</v>
          </cell>
          <cell r="H1206">
            <v>2</v>
          </cell>
          <cell r="I1206">
            <v>284.21499999999997</v>
          </cell>
          <cell r="J1206">
            <v>568.42999999999995</v>
          </cell>
          <cell r="K1206" t="str">
            <v>Norma NFN-0015</v>
          </cell>
          <cell r="L1206" t="str">
            <v>NFN-0015</v>
          </cell>
          <cell r="M1206" t="str">
            <v>NFN-0015</v>
          </cell>
          <cell r="N1206" t="str">
            <v>Porto Tubarão</v>
          </cell>
          <cell r="O1206"/>
          <cell r="P1206" t="str">
            <v>31162400</v>
          </cell>
          <cell r="Q1206" t="str">
            <v>Fixadores diversos</v>
          </cell>
          <cell r="R1206">
            <v>284.21499999999997</v>
          </cell>
          <cell r="S1206" t="str">
            <v>0701079021</v>
          </cell>
        </row>
        <row r="1207">
          <cell r="B1207">
            <v>15515943</v>
          </cell>
          <cell r="C1207" t="str">
            <v>MRO1</v>
          </cell>
          <cell r="D1207" t="str">
            <v>FUSIVEL LIMITADOR CORRENTE MED TENSAO;CA</v>
          </cell>
          <cell r="E1207" t="str">
            <v>PC</v>
          </cell>
          <cell r="F1207" t="str">
            <v/>
          </cell>
          <cell r="G1207" t="str">
            <v/>
          </cell>
          <cell r="H1207">
            <v>3</v>
          </cell>
          <cell r="I1207">
            <v>189.20000000000002</v>
          </cell>
          <cell r="J1207">
            <v>567.6</v>
          </cell>
          <cell r="K1207" t="str">
            <v>Norma NFN-0015</v>
          </cell>
          <cell r="L1207" t="str">
            <v>NFN-0015</v>
          </cell>
          <cell r="M1207" t="str">
            <v>NFN-0015</v>
          </cell>
          <cell r="N1207" t="str">
            <v>Porto Tubarão</v>
          </cell>
          <cell r="O1207"/>
          <cell r="P1207" t="str">
            <v>39121732A</v>
          </cell>
          <cell r="Q1207" t="str">
            <v>Material elétrico</v>
          </cell>
          <cell r="R1207">
            <v>189.20000000000002</v>
          </cell>
          <cell r="S1207" t="str">
            <v>0201030131</v>
          </cell>
        </row>
        <row r="1208">
          <cell r="B1208">
            <v>15364913</v>
          </cell>
          <cell r="C1208" t="str">
            <v>MRO1</v>
          </cell>
          <cell r="D1208" t="str">
            <v>FILTRO FLUIDO OLE</v>
          </cell>
          <cell r="E1208" t="str">
            <v>PC</v>
          </cell>
          <cell r="F1208" t="str">
            <v>LIEBHERR</v>
          </cell>
          <cell r="G1208" t="str">
            <v>10224238</v>
          </cell>
          <cell r="H1208">
            <v>2</v>
          </cell>
          <cell r="I1208">
            <v>283.14</v>
          </cell>
          <cell r="J1208">
            <v>566.28</v>
          </cell>
          <cell r="K1208" t="str">
            <v>Norma NFN-0015</v>
          </cell>
          <cell r="L1208" t="str">
            <v>NFN-0015</v>
          </cell>
          <cell r="M1208" t="str">
            <v>NFN-0015</v>
          </cell>
          <cell r="N1208" t="str">
            <v>Porto Tubarão</v>
          </cell>
          <cell r="O1208"/>
          <cell r="P1208" t="str">
            <v>40161534A</v>
          </cell>
          <cell r="Q1208" t="str">
            <v>Filtros</v>
          </cell>
          <cell r="R1208">
            <v>283.14</v>
          </cell>
          <cell r="S1208" t="str">
            <v>0201101041</v>
          </cell>
        </row>
        <row r="1209">
          <cell r="B1209">
            <v>15226534</v>
          </cell>
          <cell r="C1209" t="str">
            <v>MRO1</v>
          </cell>
          <cell r="D1209" t="str">
            <v>ES;COME 214 267 29 0001/16 DESENHO SUPOT</v>
          </cell>
          <cell r="E1209" t="str">
            <v>PC</v>
          </cell>
          <cell r="F1209" t="str">
            <v>EMH</v>
          </cell>
          <cell r="G1209" t="str">
            <v>1-24-4-2372A</v>
          </cell>
          <cell r="H1209">
            <v>1</v>
          </cell>
          <cell r="I1209">
            <v>563.91999999999996</v>
          </cell>
          <cell r="J1209">
            <v>563.91999999999996</v>
          </cell>
          <cell r="K1209" t="str">
            <v>Norma NFN-0015</v>
          </cell>
          <cell r="L1209" t="str">
            <v>NFN-0015</v>
          </cell>
          <cell r="M1209" t="str">
            <v>NFN-0015</v>
          </cell>
          <cell r="N1209" t="str">
            <v>Porto Tubarão</v>
          </cell>
          <cell r="O1209"/>
          <cell r="P1209" t="str">
            <v>31162400</v>
          </cell>
          <cell r="Q1209" t="str">
            <v>Fixadores diversos</v>
          </cell>
          <cell r="R1209">
            <v>563.91999999999996</v>
          </cell>
          <cell r="S1209" t="str">
            <v>0701076041</v>
          </cell>
        </row>
        <row r="1210">
          <cell r="B1210">
            <v>15233975</v>
          </cell>
          <cell r="C1210" t="str">
            <v>MRO1</v>
          </cell>
          <cell r="D1210" t="str">
            <v>CAVALETE 1180X487X287MM</v>
          </cell>
          <cell r="E1210" t="str">
            <v>PC</v>
          </cell>
          <cell r="F1210" t="str">
            <v/>
          </cell>
          <cell r="G1210" t="str">
            <v/>
          </cell>
          <cell r="H1210">
            <v>2</v>
          </cell>
          <cell r="I1210">
            <v>280.14999999999998</v>
          </cell>
          <cell r="J1210">
            <v>560.29999999999995</v>
          </cell>
          <cell r="K1210" t="str">
            <v>Norma NFN-0015</v>
          </cell>
          <cell r="L1210" t="str">
            <v>NFN-0015</v>
          </cell>
          <cell r="M1210" t="str">
            <v>NFN-0015</v>
          </cell>
          <cell r="N1210" t="str">
            <v>Porto Tubarão</v>
          </cell>
          <cell r="O1210"/>
          <cell r="P1210" t="str">
            <v>24101760A</v>
          </cell>
          <cell r="Q1210" t="str">
            <v>Estrutura metálica para transportador de correia</v>
          </cell>
          <cell r="R1210">
            <v>280.14999999999998</v>
          </cell>
          <cell r="S1210" t="str">
            <v>2701005011</v>
          </cell>
        </row>
        <row r="1211">
          <cell r="B1211">
            <v>15443458</v>
          </cell>
          <cell r="C1211" t="str">
            <v>MRO1</v>
          </cell>
          <cell r="D1211" t="str">
            <v>DISJUNTOR 12A</v>
          </cell>
          <cell r="E1211" t="str">
            <v>PC</v>
          </cell>
          <cell r="F1211" t="str">
            <v>SIEMENS</v>
          </cell>
          <cell r="G1211" t="str">
            <v>3RV1011-1KA10</v>
          </cell>
          <cell r="H1211">
            <v>4</v>
          </cell>
          <cell r="I1211">
            <v>139.95249999999999</v>
          </cell>
          <cell r="J1211">
            <v>559.80999999999995</v>
          </cell>
          <cell r="K1211" t="str">
            <v>Norma NFN-0015</v>
          </cell>
          <cell r="L1211" t="str">
            <v>NFN-0015</v>
          </cell>
          <cell r="M1211" t="str">
            <v>NFN-0015</v>
          </cell>
          <cell r="N1211" t="str">
            <v>Porto Tubarão</v>
          </cell>
          <cell r="O1211"/>
          <cell r="P1211" t="str">
            <v>39121601</v>
          </cell>
          <cell r="Q1211" t="str">
            <v>Disjuntores</v>
          </cell>
          <cell r="R1211">
            <v>139.95249999999999</v>
          </cell>
          <cell r="S1211" t="str">
            <v>0201066021</v>
          </cell>
        </row>
        <row r="1212">
          <cell r="B1212">
            <v>15334368</v>
          </cell>
          <cell r="C1212" t="str">
            <v>MRO1</v>
          </cell>
          <cell r="D1212" t="str">
            <v>TOMADA PAP0135N000 SAMPLA DO BRASIL</v>
          </cell>
          <cell r="E1212" t="str">
            <v>PC</v>
          </cell>
          <cell r="F1212" t="str">
            <v>SAMPLA</v>
          </cell>
          <cell r="G1212" t="str">
            <v>PAP0135N000</v>
          </cell>
          <cell r="H1212">
            <v>1</v>
          </cell>
          <cell r="I1212">
            <v>558.51</v>
          </cell>
          <cell r="J1212">
            <v>558.51</v>
          </cell>
          <cell r="K1212" t="str">
            <v>Norma NFN-0015</v>
          </cell>
          <cell r="L1212" t="str">
            <v>NFN-0015</v>
          </cell>
          <cell r="M1212" t="str">
            <v>NFN-0015</v>
          </cell>
          <cell r="N1212" t="str">
            <v>Porto Tubarão</v>
          </cell>
          <cell r="O1212"/>
          <cell r="P1212" t="str">
            <v>39121732A</v>
          </cell>
          <cell r="Q1212" t="str">
            <v>Material elétrico</v>
          </cell>
          <cell r="R1212">
            <v>558.51</v>
          </cell>
          <cell r="S1212" t="str">
            <v>0201071021</v>
          </cell>
        </row>
        <row r="1213">
          <cell r="B1213">
            <v>15229333</v>
          </cell>
          <cell r="C1213" t="str">
            <v>MRO1</v>
          </cell>
          <cell r="D1213" t="str">
            <v>ESPACADOR COMPONE;53.365.161.040 SVEDALA</v>
          </cell>
          <cell r="E1213" t="str">
            <v>PC</v>
          </cell>
          <cell r="F1213" t="str">
            <v>SVEDALA</v>
          </cell>
          <cell r="G1213" t="str">
            <v>53.365.161.040</v>
          </cell>
          <cell r="H1213">
            <v>1</v>
          </cell>
          <cell r="I1213">
            <v>556.1</v>
          </cell>
          <cell r="J1213">
            <v>556.1</v>
          </cell>
          <cell r="K1213" t="str">
            <v>Norma NFN-0015</v>
          </cell>
          <cell r="L1213" t="str">
            <v>NFN-0015</v>
          </cell>
          <cell r="M1213" t="str">
            <v>NFN-0015</v>
          </cell>
          <cell r="N1213" t="str">
            <v>Porto Tubarão</v>
          </cell>
          <cell r="O1213"/>
          <cell r="P1213" t="str">
            <v>20101622A</v>
          </cell>
          <cell r="Q1213" t="str">
            <v>Peças e acessórios de peneiras</v>
          </cell>
          <cell r="R1213">
            <v>556.1</v>
          </cell>
          <cell r="S1213" t="str">
            <v>0201025071</v>
          </cell>
        </row>
        <row r="1214">
          <cell r="B1214">
            <v>15488545</v>
          </cell>
          <cell r="C1214" t="str">
            <v>MRO1</v>
          </cell>
          <cell r="D1214" t="str">
            <v>REATOR LAMPADA FLUORE;RTL20B16PR PHILIPS</v>
          </cell>
          <cell r="E1214" t="str">
            <v>PC</v>
          </cell>
          <cell r="F1214" t="str">
            <v>PHILIPS; PETERCO; ILUMATIC</v>
          </cell>
          <cell r="G1214" t="str">
            <v>RTL20B16PR; SR0201266; SPR216</v>
          </cell>
          <cell r="H1214">
            <v>50</v>
          </cell>
          <cell r="I1214">
            <v>11.08</v>
          </cell>
          <cell r="J1214">
            <v>554</v>
          </cell>
          <cell r="K1214" t="str">
            <v>Norma NFN-0015</v>
          </cell>
          <cell r="L1214" t="str">
            <v>NFN-0015</v>
          </cell>
          <cell r="M1214" t="str">
            <v>NFN-0015</v>
          </cell>
          <cell r="N1214" t="str">
            <v>Porto Tubarão</v>
          </cell>
          <cell r="O1214"/>
          <cell r="P1214" t="str">
            <v>39121732A</v>
          </cell>
          <cell r="Q1214" t="str">
            <v>Material elétrico</v>
          </cell>
          <cell r="R1214">
            <v>11.08</v>
          </cell>
          <cell r="S1214" t="str">
            <v>0102030021</v>
          </cell>
        </row>
        <row r="1215">
          <cell r="B1215">
            <v>15365139</v>
          </cell>
          <cell r="C1215" t="str">
            <v>MRO1</v>
          </cell>
          <cell r="D1215" t="str">
            <v>FILTRO FLUIDO COMBUSTIVEL</v>
          </cell>
          <cell r="E1215" t="str">
            <v>PC</v>
          </cell>
          <cell r="F1215" t="str">
            <v>LIEBHERR</v>
          </cell>
          <cell r="G1215" t="str">
            <v>10224353</v>
          </cell>
          <cell r="H1215">
            <v>4</v>
          </cell>
          <cell r="I1215">
            <v>137.02000000000001</v>
          </cell>
          <cell r="J1215">
            <v>548.08000000000004</v>
          </cell>
          <cell r="K1215" t="str">
            <v>Norma NFN-0015</v>
          </cell>
          <cell r="L1215" t="str">
            <v>NFN-0015</v>
          </cell>
          <cell r="M1215" t="str">
            <v>NFN-0015</v>
          </cell>
          <cell r="N1215" t="str">
            <v>Porto Tubarão</v>
          </cell>
          <cell r="O1215"/>
          <cell r="P1215" t="str">
            <v>40161534A</v>
          </cell>
          <cell r="Q1215" t="str">
            <v>Filtros</v>
          </cell>
          <cell r="R1215">
            <v>137.02000000000001</v>
          </cell>
          <cell r="S1215" t="str">
            <v>0202109091</v>
          </cell>
        </row>
        <row r="1216">
          <cell r="B1216">
            <v>15240783</v>
          </cell>
          <cell r="C1216" t="str">
            <v>MRO1</v>
          </cell>
          <cell r="D1216" t="str">
            <v>PLACA DESGASTE PNEU RETG</v>
          </cell>
          <cell r="E1216" t="str">
            <v>PC</v>
          </cell>
          <cell r="F1216" t="str">
            <v>RUBBERBRAS; RUBBERBRAS</v>
          </cell>
          <cell r="G1216" t="str">
            <v>439250; 500x960</v>
          </cell>
          <cell r="H1216">
            <v>2</v>
          </cell>
          <cell r="I1216">
            <v>272.69</v>
          </cell>
          <cell r="J1216">
            <v>545.38</v>
          </cell>
          <cell r="K1216" t="str">
            <v>Norma NFN-0015</v>
          </cell>
          <cell r="L1216" t="str">
            <v>NFN-0015</v>
          </cell>
          <cell r="M1216" t="str">
            <v>NFN-0015</v>
          </cell>
          <cell r="N1216" t="str">
            <v>Porto Tubarão</v>
          </cell>
          <cell r="O1216"/>
          <cell r="P1216" t="str">
            <v>30102200</v>
          </cell>
          <cell r="Q1216" t="str">
            <v>Chapas</v>
          </cell>
          <cell r="R1216">
            <v>272.69</v>
          </cell>
          <cell r="S1216" t="str">
            <v>0702149041</v>
          </cell>
        </row>
        <row r="1217">
          <cell r="B1217">
            <v>15244724</v>
          </cell>
          <cell r="C1217" t="str">
            <v>MRO1</v>
          </cell>
          <cell r="D1217" t="str">
            <v>ESCOVA CARVAO ELETROGRAFITE 50MM</v>
          </cell>
          <cell r="E1217" t="str">
            <v>PC</v>
          </cell>
          <cell r="F1217" t="str">
            <v>CARBONO LORE; MOLINOX; SCHUNK</v>
          </cell>
          <cell r="G1217" t="str">
            <v>EG259; L1; E43-6X7,90X20MM</v>
          </cell>
          <cell r="H1217">
            <v>42</v>
          </cell>
          <cell r="I1217">
            <v>12.945952380952381</v>
          </cell>
          <cell r="J1217">
            <v>543.73</v>
          </cell>
          <cell r="K1217" t="str">
            <v>Norma NFN-0015</v>
          </cell>
          <cell r="L1217" t="str">
            <v>NFN-0015</v>
          </cell>
          <cell r="M1217" t="str">
            <v>NFN-0015</v>
          </cell>
          <cell r="N1217" t="str">
            <v>Porto Tubarão</v>
          </cell>
          <cell r="O1217"/>
          <cell r="P1217" t="str">
            <v>26101700</v>
          </cell>
          <cell r="Q1217" t="str">
            <v>Componentes e acessórios de motores</v>
          </cell>
          <cell r="R1217">
            <v>12.945952380952381</v>
          </cell>
          <cell r="S1217" t="str">
            <v>0201016061</v>
          </cell>
        </row>
        <row r="1218">
          <cell r="B1218">
            <v>15390838</v>
          </cell>
          <cell r="C1218" t="str">
            <v>MRO1</v>
          </cell>
          <cell r="D1218" t="str">
            <v>UNIAO TUBO PRECISAO;UMI 8X1/4"BSP ERMETO</v>
          </cell>
          <cell r="E1218" t="str">
            <v>PC</v>
          </cell>
          <cell r="F1218" t="str">
            <v>ERMETO</v>
          </cell>
          <cell r="G1218" t="str">
            <v>UMI 8X1/4"BSP</v>
          </cell>
          <cell r="H1218">
            <v>20</v>
          </cell>
          <cell r="I1218">
            <v>27.04</v>
          </cell>
          <cell r="J1218">
            <v>540.79999999999995</v>
          </cell>
          <cell r="K1218" t="str">
            <v>Norma NFN-0015</v>
          </cell>
          <cell r="L1218" t="str">
            <v>NFN-0015</v>
          </cell>
          <cell r="M1218" t="str">
            <v>NFN-0015</v>
          </cell>
          <cell r="N1218" t="str">
            <v>Porto Tubarão</v>
          </cell>
          <cell r="O1218"/>
          <cell r="P1218" t="str">
            <v>40142300</v>
          </cell>
          <cell r="Q1218" t="str">
            <v>Conexões de tubos</v>
          </cell>
          <cell r="R1218">
            <v>27.04</v>
          </cell>
          <cell r="S1218" t="str">
            <v>0201050101</v>
          </cell>
        </row>
        <row r="1219">
          <cell r="B1219">
            <v>15520865</v>
          </cell>
          <cell r="C1219" t="str">
            <v>MRO1</v>
          </cell>
          <cell r="D1219" t="str">
            <v>PLUGUE COMPONENTE; TIPO: MONOFASICO; APL</v>
          </cell>
          <cell r="E1219" t="str">
            <v>PC</v>
          </cell>
          <cell r="F1219" t="str">
            <v>TELEM-TECNIC</v>
          </cell>
          <cell r="G1219" t="str">
            <v>PR23</v>
          </cell>
          <cell r="H1219">
            <v>3</v>
          </cell>
          <cell r="I1219">
            <v>177.83</v>
          </cell>
          <cell r="J1219">
            <v>533.49</v>
          </cell>
          <cell r="K1219" t="str">
            <v>Norma NFN-0015</v>
          </cell>
          <cell r="L1219" t="str">
            <v>NFN-0015</v>
          </cell>
          <cell r="M1219" t="str">
            <v>NFN-0015</v>
          </cell>
          <cell r="N1219" t="str">
            <v>Porto Tubarão</v>
          </cell>
          <cell r="O1219"/>
          <cell r="P1219" t="str">
            <v>39121732A</v>
          </cell>
          <cell r="Q1219" t="str">
            <v>Material elétrico</v>
          </cell>
          <cell r="R1219">
            <v>177.83</v>
          </cell>
          <cell r="S1219" t="str">
            <v>0201040021</v>
          </cell>
        </row>
        <row r="1220">
          <cell r="B1220">
            <v>15519682</v>
          </cell>
          <cell r="C1220" t="str">
            <v>MRO1</v>
          </cell>
          <cell r="D1220" t="str">
            <v>BUCHA PROTETORA313T-46-10059 IT.12</v>
          </cell>
          <cell r="E1220" t="str">
            <v>PC</v>
          </cell>
          <cell r="F1220" t="str">
            <v/>
          </cell>
          <cell r="G1220" t="str">
            <v/>
          </cell>
          <cell r="H1220">
            <v>4</v>
          </cell>
          <cell r="I1220">
            <v>133</v>
          </cell>
          <cell r="J1220">
            <v>532</v>
          </cell>
          <cell r="K1220" t="str">
            <v>Norma NFN-0015</v>
          </cell>
          <cell r="L1220" t="str">
            <v>NFN-0015</v>
          </cell>
          <cell r="M1220" t="str">
            <v>NFN-0015</v>
          </cell>
          <cell r="N1220" t="str">
            <v>Porto Tubarão</v>
          </cell>
          <cell r="O1220"/>
          <cell r="P1220" t="str">
            <v>31162400</v>
          </cell>
          <cell r="Q1220" t="str">
            <v>Fixadores diversos</v>
          </cell>
          <cell r="R1220">
            <v>133</v>
          </cell>
          <cell r="S1220" t="str">
            <v>0201102111</v>
          </cell>
        </row>
        <row r="1221">
          <cell r="B1221">
            <v>15511897</v>
          </cell>
          <cell r="C1221" t="str">
            <v>MRO1</v>
          </cell>
          <cell r="D1221" t="str">
            <v>ELEMENTO FILT FLUID</v>
          </cell>
          <cell r="E1221" t="str">
            <v>PC</v>
          </cell>
          <cell r="F1221" t="str">
            <v>REXROTH</v>
          </cell>
          <cell r="G1221" t="str">
            <v>011820</v>
          </cell>
          <cell r="H1221">
            <v>4</v>
          </cell>
          <cell r="I1221">
            <v>132.4</v>
          </cell>
          <cell r="J1221">
            <v>529.6</v>
          </cell>
          <cell r="K1221" t="str">
            <v>Norma NFN-0015</v>
          </cell>
          <cell r="L1221" t="str">
            <v>NFN-0015</v>
          </cell>
          <cell r="M1221" t="str">
            <v>NFN-0015</v>
          </cell>
          <cell r="N1221" t="str">
            <v>Porto Tubarão</v>
          </cell>
          <cell r="O1221"/>
          <cell r="P1221" t="str">
            <v>40161526</v>
          </cell>
          <cell r="Q1221" t="str">
            <v>Peças e acessórios de filtros</v>
          </cell>
          <cell r="R1221">
            <v>132.4</v>
          </cell>
          <cell r="S1221" t="str">
            <v>0201012051</v>
          </cell>
        </row>
        <row r="1222">
          <cell r="B1222">
            <v>15344129</v>
          </cell>
          <cell r="C1222" t="str">
            <v>MRO1</v>
          </cell>
          <cell r="D1222" t="str">
            <v>VALVULA 8204093010 MERCEDES BENZ</v>
          </cell>
          <cell r="E1222" t="str">
            <v>PC</v>
          </cell>
          <cell r="F1222" t="str">
            <v>MERCEDES BEN; ATLAS COPCO</v>
          </cell>
          <cell r="G1222" t="str">
            <v>8204093010; 8204093010</v>
          </cell>
          <cell r="H1222">
            <v>3</v>
          </cell>
          <cell r="I1222">
            <v>176</v>
          </cell>
          <cell r="J1222">
            <v>528</v>
          </cell>
          <cell r="K1222" t="str">
            <v>Norma NFN-0015</v>
          </cell>
          <cell r="L1222" t="str">
            <v>NFN-0015</v>
          </cell>
          <cell r="M1222" t="str">
            <v>NFN-0015</v>
          </cell>
          <cell r="N1222" t="str">
            <v>Porto Tubarão</v>
          </cell>
          <cell r="O1222"/>
          <cell r="P1222" t="str">
            <v>40141660A</v>
          </cell>
          <cell r="Q1222" t="str">
            <v>Válvulas</v>
          </cell>
          <cell r="R1222">
            <v>176</v>
          </cell>
          <cell r="S1222" t="str">
            <v>0201125051</v>
          </cell>
        </row>
        <row r="1223">
          <cell r="B1223">
            <v>15465271</v>
          </cell>
          <cell r="C1223" t="str">
            <v>MRO1</v>
          </cell>
          <cell r="D1223" t="str">
            <v>SU;MIME26391229-0002/1/3A6 DESENHO SUPOT</v>
          </cell>
          <cell r="E1223" t="str">
            <v>PC</v>
          </cell>
          <cell r="F1223" t="str">
            <v/>
          </cell>
          <cell r="G1223" t="str">
            <v/>
          </cell>
          <cell r="H1223">
            <v>1</v>
          </cell>
          <cell r="I1223">
            <v>525</v>
          </cell>
          <cell r="J1223">
            <v>525</v>
          </cell>
          <cell r="K1223" t="str">
            <v>Norma NFN-0015</v>
          </cell>
          <cell r="L1223" t="str">
            <v>NFN-0015</v>
          </cell>
          <cell r="M1223" t="str">
            <v>NFN-0015</v>
          </cell>
          <cell r="N1223" t="str">
            <v>Porto Tubarão</v>
          </cell>
          <cell r="O1223"/>
          <cell r="P1223" t="str">
            <v>31162400</v>
          </cell>
          <cell r="Q1223" t="str">
            <v>Fixadores diversos</v>
          </cell>
          <cell r="R1223">
            <v>525</v>
          </cell>
          <cell r="S1223" t="str">
            <v>0701123021</v>
          </cell>
        </row>
        <row r="1224">
          <cell r="B1224">
            <v>15503937</v>
          </cell>
          <cell r="C1224" t="str">
            <v>MRO1</v>
          </cell>
          <cell r="D1224" t="str">
            <v>CONTATOR POTENCIA;NUME;S-K220 MITSUBISHI</v>
          </cell>
          <cell r="E1224" t="str">
            <v>PC</v>
          </cell>
          <cell r="F1224" t="str">
            <v>MITSUBISHI</v>
          </cell>
          <cell r="G1224" t="str">
            <v>S-K220</v>
          </cell>
          <cell r="H1224">
            <v>1</v>
          </cell>
          <cell r="I1224">
            <v>524.25</v>
          </cell>
          <cell r="J1224">
            <v>524.25</v>
          </cell>
          <cell r="K1224" t="str">
            <v>Norma NFN-0015</v>
          </cell>
          <cell r="L1224" t="str">
            <v>NFN-0015</v>
          </cell>
          <cell r="M1224" t="str">
            <v>NFN-0015</v>
          </cell>
          <cell r="N1224" t="str">
            <v>Porto Tubarão</v>
          </cell>
          <cell r="O1224"/>
          <cell r="P1224" t="str">
            <v>39121732A</v>
          </cell>
          <cell r="Q1224" t="str">
            <v>Material elétrico</v>
          </cell>
          <cell r="R1224">
            <v>524.25</v>
          </cell>
          <cell r="S1224" t="str">
            <v>0201032011</v>
          </cell>
        </row>
        <row r="1225">
          <cell r="B1225">
            <v>15280339</v>
          </cell>
          <cell r="C1225" t="str">
            <v>MRO1</v>
          </cell>
          <cell r="D1225" t="str">
            <v>FLANGE COMPONENTE; APL;53266572501 METSO</v>
          </cell>
          <cell r="E1225" t="str">
            <v>PC</v>
          </cell>
          <cell r="F1225" t="str">
            <v>METSO</v>
          </cell>
          <cell r="G1225" t="str">
            <v>53266572501</v>
          </cell>
          <cell r="H1225">
            <v>2</v>
          </cell>
          <cell r="I1225">
            <v>260.78500000000003</v>
          </cell>
          <cell r="J1225">
            <v>521.57000000000005</v>
          </cell>
          <cell r="K1225" t="str">
            <v>Norma NFN-0015</v>
          </cell>
          <cell r="L1225" t="str">
            <v>NFN-0015</v>
          </cell>
          <cell r="M1225" t="str">
            <v>NFN-0015</v>
          </cell>
          <cell r="N1225" t="str">
            <v>Porto Tubarão</v>
          </cell>
          <cell r="O1225"/>
          <cell r="P1225" t="str">
            <v>40142402</v>
          </cell>
          <cell r="Q1225" t="str">
            <v>Peças e acessórios de flanges</v>
          </cell>
          <cell r="R1225">
            <v>260.78500000000003</v>
          </cell>
          <cell r="S1225" t="str">
            <v>0201008101</v>
          </cell>
        </row>
        <row r="1226">
          <cell r="B1226">
            <v>15229235</v>
          </cell>
          <cell r="C1226" t="str">
            <v>MRO1</v>
          </cell>
          <cell r="D1226" t="str">
            <v>BOBINA LX1FJ220 SCHNEIDER</v>
          </cell>
          <cell r="E1226" t="str">
            <v>PC</v>
          </cell>
          <cell r="F1226" t="str">
            <v>SCHNEIDER</v>
          </cell>
          <cell r="G1226" t="str">
            <v>LX1FJ220</v>
          </cell>
          <cell r="H1226">
            <v>2</v>
          </cell>
          <cell r="I1226">
            <v>260.73</v>
          </cell>
          <cell r="J1226">
            <v>521.46</v>
          </cell>
          <cell r="K1226" t="str">
            <v>Norma NFN-0015</v>
          </cell>
          <cell r="L1226" t="str">
            <v>NFN-0015</v>
          </cell>
          <cell r="M1226" t="str">
            <v>NFN-0015</v>
          </cell>
          <cell r="N1226" t="str">
            <v>Porto Tubarão</v>
          </cell>
          <cell r="O1226"/>
          <cell r="P1226" t="str">
            <v>39121732A</v>
          </cell>
          <cell r="Q1226" t="str">
            <v>Material elétrico</v>
          </cell>
          <cell r="R1226">
            <v>260.73</v>
          </cell>
          <cell r="S1226" t="str">
            <v>0201054031</v>
          </cell>
        </row>
        <row r="1227">
          <cell r="B1227">
            <v>15490054</v>
          </cell>
          <cell r="C1227" t="str">
            <v>MRO1</v>
          </cell>
          <cell r="D1227" t="str">
            <v>ROLDANA PARA CABO 081D4GH409</v>
          </cell>
          <cell r="E1227" t="str">
            <v>PC</v>
          </cell>
          <cell r="F1227" t="str">
            <v/>
          </cell>
          <cell r="G1227" t="str">
            <v/>
          </cell>
          <cell r="H1227">
            <v>1</v>
          </cell>
          <cell r="I1227">
            <v>518.32000000000005</v>
          </cell>
          <cell r="J1227">
            <v>518.32000000000005</v>
          </cell>
          <cell r="K1227" t="str">
            <v>Norma NFN-0015</v>
          </cell>
          <cell r="L1227" t="str">
            <v>NFN-0015</v>
          </cell>
          <cell r="M1227" t="str">
            <v>NFN-0015</v>
          </cell>
          <cell r="N1227" t="str">
            <v>Porto Tubarão</v>
          </cell>
          <cell r="O1227"/>
          <cell r="P1227" t="str">
            <v>24101664A</v>
          </cell>
          <cell r="Q1227" t="str">
            <v>Peças acessórios equipamentos carregamento elevação</v>
          </cell>
          <cell r="R1227">
            <v>518.32000000000005</v>
          </cell>
          <cell r="S1227" t="str">
            <v>0701060031</v>
          </cell>
        </row>
        <row r="1228">
          <cell r="B1228">
            <v>15224710</v>
          </cell>
          <cell r="C1228" t="str">
            <v>MRO1</v>
          </cell>
          <cell r="D1228" t="str">
            <v>ROD;DESENHO-MIME63427329-0006/9A15 SUPOT</v>
          </cell>
          <cell r="E1228" t="str">
            <v>PC</v>
          </cell>
          <cell r="F1228" t="str">
            <v/>
          </cell>
          <cell r="G1228" t="str">
            <v/>
          </cell>
          <cell r="H1228">
            <v>2</v>
          </cell>
          <cell r="I1228">
            <v>257.76499999999999</v>
          </cell>
          <cell r="J1228">
            <v>515.53</v>
          </cell>
          <cell r="K1228" t="str">
            <v>Norma NFN-0015</v>
          </cell>
          <cell r="L1228" t="str">
            <v>NFN-0015</v>
          </cell>
          <cell r="M1228" t="str">
            <v>NFN-0015</v>
          </cell>
          <cell r="N1228" t="str">
            <v>Porto Tubarão</v>
          </cell>
          <cell r="O1228"/>
          <cell r="P1228" t="str">
            <v>25171900</v>
          </cell>
          <cell r="Q1228" t="str">
            <v>Rodas e aros</v>
          </cell>
          <cell r="R1228">
            <v>257.76499999999999</v>
          </cell>
          <cell r="S1228" t="str">
            <v>0701027041</v>
          </cell>
        </row>
        <row r="1229">
          <cell r="B1229">
            <v>15506432</v>
          </cell>
          <cell r="C1229" t="str">
            <v>MRO1</v>
          </cell>
          <cell r="D1229" t="str">
            <v>REVESTIMENTO COMPONENT;53374069504 METSO</v>
          </cell>
          <cell r="E1229" t="str">
            <v>PC</v>
          </cell>
          <cell r="F1229" t="str">
            <v>METSO MINERA</v>
          </cell>
          <cell r="G1229" t="str">
            <v>53374069504</v>
          </cell>
          <cell r="H1229">
            <v>4</v>
          </cell>
          <cell r="I1229">
            <v>128.80000000000001</v>
          </cell>
          <cell r="J1229">
            <v>515.20000000000005</v>
          </cell>
          <cell r="K1229" t="str">
            <v>Norma NFN-0015</v>
          </cell>
          <cell r="L1229" t="str">
            <v>NFN-0015</v>
          </cell>
          <cell r="M1229" t="str">
            <v>NFN-0015</v>
          </cell>
          <cell r="N1229" t="str">
            <v>Porto Tubarão</v>
          </cell>
          <cell r="O1229"/>
          <cell r="P1229" t="str">
            <v>20101602</v>
          </cell>
          <cell r="Q1229" t="str">
            <v>Alimentadores</v>
          </cell>
          <cell r="R1229">
            <v>128.80000000000001</v>
          </cell>
          <cell r="S1229" t="str">
            <v>0701111041</v>
          </cell>
        </row>
        <row r="1230">
          <cell r="B1230">
            <v>15295029</v>
          </cell>
          <cell r="C1230" t="str">
            <v>MRO1</v>
          </cell>
          <cell r="D1230" t="str">
            <v>FUSIVEL LAMINA AUTOMOTIVO;TIPO PADRAO;CA</v>
          </cell>
          <cell r="E1230" t="str">
            <v>PC</v>
          </cell>
          <cell r="F1230" t="str">
            <v/>
          </cell>
          <cell r="G1230" t="str">
            <v/>
          </cell>
          <cell r="H1230">
            <v>109</v>
          </cell>
          <cell r="I1230">
            <v>4.6881415929203536</v>
          </cell>
          <cell r="J1230">
            <v>511.00743362831855</v>
          </cell>
          <cell r="K1230" t="str">
            <v>Norma NFN-0015</v>
          </cell>
          <cell r="L1230" t="str">
            <v>NFN-0015</v>
          </cell>
          <cell r="M1230" t="str">
            <v>NFN-0015</v>
          </cell>
          <cell r="N1230" t="str">
            <v>Porto Tubarão</v>
          </cell>
          <cell r="O1230"/>
          <cell r="P1230" t="str">
            <v>25173900</v>
          </cell>
          <cell r="Q1230" t="str">
            <v>Componentes elétricos</v>
          </cell>
          <cell r="R1230">
            <v>4.6881415929203536</v>
          </cell>
          <cell r="S1230" t="str">
            <v>0202125121</v>
          </cell>
        </row>
        <row r="1231">
          <cell r="B1231">
            <v>15365169</v>
          </cell>
          <cell r="C1231" t="str">
            <v>MRO1</v>
          </cell>
          <cell r="D1231" t="str">
            <v>SEPARADOR COMPONENTE;;511707814 LIEBHERR</v>
          </cell>
          <cell r="E1231" t="str">
            <v>PC</v>
          </cell>
          <cell r="F1231" t="str">
            <v>LIEBHERR</v>
          </cell>
          <cell r="G1231" t="str">
            <v>511707814</v>
          </cell>
          <cell r="H1231">
            <v>3</v>
          </cell>
          <cell r="I1231">
            <v>170.22333333333333</v>
          </cell>
          <cell r="J1231">
            <v>510.66999999999996</v>
          </cell>
          <cell r="K1231" t="str">
            <v>Norma NFN-0015</v>
          </cell>
          <cell r="L1231" t="str">
            <v>NFN-0015</v>
          </cell>
          <cell r="M1231" t="str">
            <v>NFN-0015</v>
          </cell>
          <cell r="N1231" t="str">
            <v>Porto Tubarão</v>
          </cell>
          <cell r="O1231"/>
          <cell r="P1231" t="str">
            <v>26101700</v>
          </cell>
          <cell r="Q1231" t="str">
            <v>Componentes e acessórios de motores</v>
          </cell>
          <cell r="R1231">
            <v>170.22333333333333</v>
          </cell>
          <cell r="S1231" t="str">
            <v>0201012121</v>
          </cell>
        </row>
        <row r="1232">
          <cell r="B1232">
            <v>15490308</v>
          </cell>
          <cell r="C1232" t="str">
            <v>MRO1</v>
          </cell>
          <cell r="D1232" t="str">
            <v>PARAFUSO</v>
          </cell>
          <cell r="E1232" t="str">
            <v>JG</v>
          </cell>
          <cell r="F1232" t="str">
            <v>VICKERS</v>
          </cell>
          <cell r="G1232" t="str">
            <v>616452</v>
          </cell>
          <cell r="H1232">
            <v>20</v>
          </cell>
          <cell r="I1232">
            <v>25.5</v>
          </cell>
          <cell r="J1232">
            <v>510</v>
          </cell>
          <cell r="K1232" t="str">
            <v>Norma NFN-0015</v>
          </cell>
          <cell r="L1232" t="str">
            <v>NFN-0015</v>
          </cell>
          <cell r="M1232" t="str">
            <v>NFN-0015</v>
          </cell>
          <cell r="N1232" t="str">
            <v>Porto Tubarão</v>
          </cell>
          <cell r="O1232"/>
          <cell r="P1232" t="str">
            <v>31161627</v>
          </cell>
          <cell r="Q1232" t="str">
            <v>Conjunto de parafusos</v>
          </cell>
          <cell r="R1232">
            <v>25.5</v>
          </cell>
          <cell r="S1232" t="str">
            <v>0202035041</v>
          </cell>
        </row>
        <row r="1233">
          <cell r="B1233">
            <v>15273537</v>
          </cell>
          <cell r="C1233" t="str">
            <v>MRO1</v>
          </cell>
          <cell r="D1233" t="str">
            <v>MODULO TIRISTOR SC;SKKT 213/14E SEMIKRON</v>
          </cell>
          <cell r="E1233" t="str">
            <v>PC</v>
          </cell>
          <cell r="F1233" t="str">
            <v>SEMIKRON</v>
          </cell>
          <cell r="G1233" t="str">
            <v>SKKT 213/14E</v>
          </cell>
          <cell r="H1233">
            <v>1</v>
          </cell>
          <cell r="I1233">
            <v>502.94</v>
          </cell>
          <cell r="J1233">
            <v>502.94</v>
          </cell>
          <cell r="K1233" t="str">
            <v>Norma NFN-0015</v>
          </cell>
          <cell r="L1233" t="str">
            <v>NFN-0015</v>
          </cell>
          <cell r="M1233" t="str">
            <v>NFN-0015</v>
          </cell>
          <cell r="N1233" t="str">
            <v>Porto Tubarão</v>
          </cell>
          <cell r="O1233"/>
          <cell r="P1233" t="str">
            <v>32131000</v>
          </cell>
          <cell r="Q1233" t="str">
            <v>Peças e insumos e acessórios de componentes eletrônicos</v>
          </cell>
          <cell r="R1233">
            <v>502.94</v>
          </cell>
          <cell r="S1233" t="str">
            <v>1502005011</v>
          </cell>
        </row>
        <row r="1234">
          <cell r="B1234">
            <v>15506489</v>
          </cell>
          <cell r="C1234" t="str">
            <v>MRO1</v>
          </cell>
          <cell r="D1234" t="str">
            <v>REVESTIMENTO COMPONENT;53374069501 METSO</v>
          </cell>
          <cell r="E1234" t="str">
            <v>PC</v>
          </cell>
          <cell r="F1234" t="str">
            <v>METSO MINERA</v>
          </cell>
          <cell r="G1234" t="str">
            <v>53374069501</v>
          </cell>
          <cell r="H1234">
            <v>3</v>
          </cell>
          <cell r="I1234">
            <v>166.90666666666667</v>
          </cell>
          <cell r="J1234">
            <v>500.72</v>
          </cell>
          <cell r="K1234" t="str">
            <v>Norma NFN-0015</v>
          </cell>
          <cell r="L1234" t="str">
            <v>NFN-0015</v>
          </cell>
          <cell r="M1234" t="str">
            <v>NFN-0015</v>
          </cell>
          <cell r="N1234" t="str">
            <v>Porto Tubarão</v>
          </cell>
          <cell r="O1234"/>
          <cell r="P1234" t="str">
            <v>20101602</v>
          </cell>
          <cell r="Q1234" t="str">
            <v>Alimentadores</v>
          </cell>
          <cell r="R1234">
            <v>166.90666666666667</v>
          </cell>
          <cell r="S1234" t="str">
            <v>0701111041</v>
          </cell>
        </row>
        <row r="1235">
          <cell r="B1235">
            <v>15241539</v>
          </cell>
          <cell r="C1235" t="str">
            <v>MRO1</v>
          </cell>
          <cell r="D1235" t="str">
            <v>ESCOVA CARVAO METALGRAFITE</v>
          </cell>
          <cell r="E1235" t="str">
            <v>PC</v>
          </cell>
          <cell r="F1235" t="str">
            <v>CARBONO LORE; MOLINOX; SCHUNK</v>
          </cell>
          <cell r="G1235" t="str">
            <v>CG65-12X32X45MM; MG651; A12S</v>
          </cell>
          <cell r="H1235">
            <v>12</v>
          </cell>
          <cell r="I1235">
            <v>41.330833333333338</v>
          </cell>
          <cell r="J1235">
            <v>495.97</v>
          </cell>
          <cell r="K1235" t="str">
            <v>Norma NFN-0015</v>
          </cell>
          <cell r="L1235" t="str">
            <v>NFN-0015</v>
          </cell>
          <cell r="M1235" t="str">
            <v>NFN-0015</v>
          </cell>
          <cell r="N1235" t="str">
            <v>Porto Tubarão</v>
          </cell>
          <cell r="O1235"/>
          <cell r="P1235" t="str">
            <v>26101700</v>
          </cell>
          <cell r="Q1235" t="str">
            <v>Componentes e acessórios de motores</v>
          </cell>
          <cell r="R1235">
            <v>41.330833333333338</v>
          </cell>
          <cell r="S1235" t="str">
            <v>0201098071</v>
          </cell>
        </row>
        <row r="1236">
          <cell r="B1236">
            <v>15454081</v>
          </cell>
          <cell r="C1236" t="str">
            <v>MRO1</v>
          </cell>
          <cell r="D1236" t="str">
            <v>BUCHA COMPONENT;DN033020402 DESENHO CVRD</v>
          </cell>
          <cell r="E1236" t="str">
            <v>PC</v>
          </cell>
          <cell r="F1236" t="str">
            <v/>
          </cell>
          <cell r="G1236" t="str">
            <v/>
          </cell>
          <cell r="H1236">
            <v>4</v>
          </cell>
          <cell r="I1236">
            <v>123.9</v>
          </cell>
          <cell r="J1236">
            <v>495.6</v>
          </cell>
          <cell r="K1236" t="str">
            <v>Norma NFN-0015</v>
          </cell>
          <cell r="L1236" t="str">
            <v>NFN-0015</v>
          </cell>
          <cell r="M1236" t="str">
            <v>NFN-0015</v>
          </cell>
          <cell r="N1236" t="str">
            <v>Porto Tubarão</v>
          </cell>
          <cell r="O1236"/>
          <cell r="P1236" t="str">
            <v>31162400</v>
          </cell>
          <cell r="Q1236" t="str">
            <v>Fixadores diversos</v>
          </cell>
          <cell r="R1236">
            <v>123.9</v>
          </cell>
          <cell r="S1236" t="str">
            <v>0201062071</v>
          </cell>
        </row>
        <row r="1237">
          <cell r="B1237">
            <v>15208217</v>
          </cell>
          <cell r="C1237" t="str">
            <v>MRO1</v>
          </cell>
          <cell r="D1237" t="str">
            <v>RODA COMPONENT;DN017020403 DESENHO SUPOT</v>
          </cell>
          <cell r="E1237" t="str">
            <v>PC</v>
          </cell>
          <cell r="F1237" t="str">
            <v/>
          </cell>
          <cell r="G1237" t="str">
            <v/>
          </cell>
          <cell r="H1237">
            <v>2</v>
          </cell>
          <cell r="I1237">
            <v>246.80500000000001</v>
          </cell>
          <cell r="J1237">
            <v>493.61</v>
          </cell>
          <cell r="K1237" t="str">
            <v>Norma NFN-0015</v>
          </cell>
          <cell r="L1237" t="str">
            <v>NFN-0015</v>
          </cell>
          <cell r="M1237" t="str">
            <v>NFN-0015</v>
          </cell>
          <cell r="N1237" t="str">
            <v>Porto Tubarão</v>
          </cell>
          <cell r="O1237"/>
          <cell r="P1237" t="str">
            <v>25171900</v>
          </cell>
          <cell r="Q1237" t="str">
            <v>Rodas e aros</v>
          </cell>
          <cell r="R1237">
            <v>246.80500000000001</v>
          </cell>
          <cell r="S1237" t="str">
            <v>0201080131</v>
          </cell>
        </row>
        <row r="1238">
          <cell r="B1238">
            <v>15408913</v>
          </cell>
          <cell r="C1238" t="str">
            <v>MRO1</v>
          </cell>
          <cell r="D1238" t="str">
            <v>CONTATOR TRIPOLAR</v>
          </cell>
          <cell r="E1238" t="str">
            <v>PC</v>
          </cell>
          <cell r="F1238" t="str">
            <v>EATON</v>
          </cell>
          <cell r="G1238" t="str">
            <v>CE15ENS3BB</v>
          </cell>
          <cell r="H1238">
            <v>10</v>
          </cell>
          <cell r="I1238">
            <v>49.308</v>
          </cell>
          <cell r="J1238">
            <v>493.08</v>
          </cell>
          <cell r="K1238" t="str">
            <v>Norma NFN-0015</v>
          </cell>
          <cell r="L1238" t="str">
            <v>NFN-0015</v>
          </cell>
          <cell r="M1238" t="str">
            <v>NFN-0015</v>
          </cell>
          <cell r="N1238" t="str">
            <v>Porto Tubarão</v>
          </cell>
          <cell r="O1238"/>
          <cell r="P1238" t="str">
            <v>39121732A</v>
          </cell>
          <cell r="Q1238" t="str">
            <v>Material elétrico</v>
          </cell>
          <cell r="R1238">
            <v>49.308</v>
          </cell>
          <cell r="S1238" t="str">
            <v>0201026041</v>
          </cell>
        </row>
        <row r="1239">
          <cell r="B1239">
            <v>15239392</v>
          </cell>
          <cell r="C1239" t="str">
            <v>MRO1</v>
          </cell>
          <cell r="D1239" t="str">
            <v>PINO COMPON;DESENHO-DN001020915/41 SUPOT</v>
          </cell>
          <cell r="E1239" t="str">
            <v>PC</v>
          </cell>
          <cell r="F1239" t="str">
            <v/>
          </cell>
          <cell r="G1239" t="str">
            <v/>
          </cell>
          <cell r="H1239">
            <v>10</v>
          </cell>
          <cell r="I1239">
            <v>49</v>
          </cell>
          <cell r="J1239">
            <v>490</v>
          </cell>
          <cell r="K1239" t="str">
            <v>Norma NFN-0015</v>
          </cell>
          <cell r="L1239" t="str">
            <v>NFN-0015</v>
          </cell>
          <cell r="M1239" t="str">
            <v>NFN-0015</v>
          </cell>
          <cell r="N1239" t="str">
            <v>Porto Tubarão</v>
          </cell>
          <cell r="O1239"/>
          <cell r="P1239" t="str">
            <v>31162400</v>
          </cell>
          <cell r="Q1239" t="str">
            <v>Fixadores diversos</v>
          </cell>
          <cell r="R1239">
            <v>49</v>
          </cell>
          <cell r="S1239" t="str">
            <v>0201120081</v>
          </cell>
        </row>
        <row r="1240">
          <cell r="B1240">
            <v>15477738</v>
          </cell>
          <cell r="C1240" t="str">
            <v>MRO1</v>
          </cell>
          <cell r="D1240" t="str">
            <v>LAMPADA LED COMAN/SINAL 2MA 110VCA</v>
          </cell>
          <cell r="E1240" t="str">
            <v>PC</v>
          </cell>
          <cell r="F1240" t="str">
            <v>EATON; EATON</v>
          </cell>
          <cell r="G1240" t="str">
            <v>2B-2054/02NE.87Y; 2B-2054/02.120AM</v>
          </cell>
          <cell r="H1240">
            <v>7</v>
          </cell>
          <cell r="I1240">
            <v>70</v>
          </cell>
          <cell r="J1240">
            <v>490</v>
          </cell>
          <cell r="K1240" t="str">
            <v>Norma NFN-0015</v>
          </cell>
          <cell r="L1240" t="str">
            <v>NFN-0015</v>
          </cell>
          <cell r="M1240" t="str">
            <v>NFN-0015</v>
          </cell>
          <cell r="N1240" t="str">
            <v>Porto Tubarão</v>
          </cell>
          <cell r="O1240"/>
          <cell r="P1240" t="str">
            <v>39121732A</v>
          </cell>
          <cell r="Q1240" t="str">
            <v>Material elétrico</v>
          </cell>
          <cell r="R1240">
            <v>70</v>
          </cell>
          <cell r="S1240" t="str">
            <v>0201100071</v>
          </cell>
        </row>
        <row r="1241">
          <cell r="B1241">
            <v>15513777</v>
          </cell>
          <cell r="C1241" t="str">
            <v>MRO1</v>
          </cell>
          <cell r="D1241" t="str">
            <v>FUSIVEL NH;TIPO DE ACAO;SP-3 TRANSISTROL</v>
          </cell>
          <cell r="E1241" t="str">
            <v>PC</v>
          </cell>
          <cell r="F1241" t="str">
            <v>MC DOWELL WE; TRANSISTROL</v>
          </cell>
          <cell r="G1241" t="str">
            <v>NHT3; SP-3</v>
          </cell>
          <cell r="H1241">
            <v>9</v>
          </cell>
          <cell r="I1241">
            <v>54.41</v>
          </cell>
          <cell r="J1241">
            <v>489.68999999999994</v>
          </cell>
          <cell r="K1241" t="str">
            <v>Norma NFN-0015</v>
          </cell>
          <cell r="L1241" t="str">
            <v>NFN-0015</v>
          </cell>
          <cell r="M1241" t="str">
            <v>NFN-0015</v>
          </cell>
          <cell r="N1241" t="str">
            <v>Porto Tubarão</v>
          </cell>
          <cell r="O1241"/>
          <cell r="P1241" t="str">
            <v>39121732A</v>
          </cell>
          <cell r="Q1241" t="str">
            <v>Material elétrico</v>
          </cell>
          <cell r="R1241">
            <v>54.41</v>
          </cell>
          <cell r="S1241" t="str">
            <v>0201028031</v>
          </cell>
        </row>
        <row r="1242">
          <cell r="B1242">
            <v>15506467</v>
          </cell>
          <cell r="C1242" t="str">
            <v>MRO1</v>
          </cell>
          <cell r="D1242" t="str">
            <v>REVESTIMENTO COMPONENT;53374069502 METSO</v>
          </cell>
          <cell r="E1242" t="str">
            <v>PC</v>
          </cell>
          <cell r="F1242" t="str">
            <v>METSO MINERA</v>
          </cell>
          <cell r="G1242" t="str">
            <v>53374069502</v>
          </cell>
          <cell r="H1242">
            <v>3</v>
          </cell>
          <cell r="I1242">
            <v>162.72333333333333</v>
          </cell>
          <cell r="J1242">
            <v>488.16999999999996</v>
          </cell>
          <cell r="K1242" t="str">
            <v>Norma NFN-0015</v>
          </cell>
          <cell r="L1242" t="str">
            <v>NFN-0015</v>
          </cell>
          <cell r="M1242" t="str">
            <v>NFN-0015</v>
          </cell>
          <cell r="N1242" t="str">
            <v>Porto Tubarão</v>
          </cell>
          <cell r="O1242"/>
          <cell r="P1242" t="str">
            <v>20101602</v>
          </cell>
          <cell r="Q1242" t="str">
            <v>Alimentadores</v>
          </cell>
          <cell r="R1242">
            <v>162.72333333333333</v>
          </cell>
          <cell r="S1242" t="str">
            <v>0701111041</v>
          </cell>
        </row>
        <row r="1243">
          <cell r="B1243">
            <v>15425533</v>
          </cell>
          <cell r="C1243" t="str">
            <v>MRO1</v>
          </cell>
          <cell r="D1243" t="str">
            <v>FUSIVEL COMPONEN;VY1ADF450V700 SCHNEIDER</v>
          </cell>
          <cell r="E1243" t="str">
            <v>PC</v>
          </cell>
          <cell r="F1243" t="str">
            <v>SCHNEIDER</v>
          </cell>
          <cell r="G1243" t="str">
            <v>VY1ADF450V700</v>
          </cell>
          <cell r="H1243">
            <v>2</v>
          </cell>
          <cell r="I1243">
            <v>242.69499999999999</v>
          </cell>
          <cell r="J1243">
            <v>485.39</v>
          </cell>
          <cell r="K1243" t="str">
            <v>Norma NFN-0015</v>
          </cell>
          <cell r="L1243" t="str">
            <v>NFN-0015</v>
          </cell>
          <cell r="M1243" t="str">
            <v>NFN-0015</v>
          </cell>
          <cell r="N1243" t="str">
            <v>Porto Tubarão</v>
          </cell>
          <cell r="O1243"/>
          <cell r="P1243" t="str">
            <v>39121732A</v>
          </cell>
          <cell r="Q1243" t="str">
            <v>Material elétrico</v>
          </cell>
          <cell r="R1243">
            <v>242.69499999999999</v>
          </cell>
          <cell r="S1243" t="str">
            <v>0201030011</v>
          </cell>
        </row>
        <row r="1244">
          <cell r="B1244">
            <v>15482893</v>
          </cell>
          <cell r="C1244" t="str">
            <v>MRO1</v>
          </cell>
          <cell r="D1244" t="str">
            <v>CALCO COMPONENTE. - CA;CA</v>
          </cell>
          <cell r="E1244" t="str">
            <v>PC</v>
          </cell>
          <cell r="F1244" t="str">
            <v/>
          </cell>
          <cell r="G1244" t="str">
            <v/>
          </cell>
          <cell r="H1244">
            <v>21</v>
          </cell>
          <cell r="I1244">
            <v>23.1</v>
          </cell>
          <cell r="J1244">
            <v>485.1</v>
          </cell>
          <cell r="K1244" t="str">
            <v>Norma NFN-0015</v>
          </cell>
          <cell r="L1244" t="str">
            <v>NFN-0015</v>
          </cell>
          <cell r="M1244" t="str">
            <v>NFN-0015</v>
          </cell>
          <cell r="N1244" t="str">
            <v>Porto Tubarão</v>
          </cell>
          <cell r="O1244"/>
          <cell r="P1244" t="str">
            <v>31162400</v>
          </cell>
          <cell r="Q1244" t="str">
            <v>Fixadores diversos</v>
          </cell>
          <cell r="R1244">
            <v>23.1</v>
          </cell>
          <cell r="S1244" t="str">
            <v>0701117011</v>
          </cell>
        </row>
        <row r="1245">
          <cell r="B1245">
            <v>15459754</v>
          </cell>
          <cell r="C1245" t="str">
            <v>MRO1</v>
          </cell>
          <cell r="D1245" t="str">
            <v>BUCHA P/RECUPE;DN017072801 DESENHO SUPOT</v>
          </cell>
          <cell r="E1245" t="str">
            <v>PC</v>
          </cell>
          <cell r="F1245" t="str">
            <v/>
          </cell>
          <cell r="G1245" t="str">
            <v/>
          </cell>
          <cell r="H1245">
            <v>4</v>
          </cell>
          <cell r="I1245">
            <v>120.75</v>
          </cell>
          <cell r="J1245">
            <v>483</v>
          </cell>
          <cell r="K1245" t="str">
            <v>Norma NFN-0015</v>
          </cell>
          <cell r="L1245" t="str">
            <v>NFN-0015</v>
          </cell>
          <cell r="M1245" t="str">
            <v>NFN-0015</v>
          </cell>
          <cell r="N1245" t="str">
            <v>Porto Tubarão</v>
          </cell>
          <cell r="O1245"/>
          <cell r="P1245" t="str">
            <v>31162400</v>
          </cell>
          <cell r="Q1245" t="str">
            <v>Fixadores diversos</v>
          </cell>
          <cell r="R1245">
            <v>120.75</v>
          </cell>
          <cell r="S1245" t="str">
            <v>0201084121</v>
          </cell>
        </row>
        <row r="1246">
          <cell r="B1246">
            <v>15244529</v>
          </cell>
          <cell r="C1246" t="str">
            <v>MRO1</v>
          </cell>
          <cell r="D1246" t="str">
            <v>ESCOVA CARVAO METALGRAFITE</v>
          </cell>
          <cell r="E1246" t="str">
            <v>PC</v>
          </cell>
          <cell r="F1246" t="str">
            <v>CARBONO LORE; MOLINOX; SEECIL-RINGS</v>
          </cell>
          <cell r="G1246" t="str">
            <v>CG80 8X25X30MM; MG651; RE54</v>
          </cell>
          <cell r="H1246">
            <v>30</v>
          </cell>
          <cell r="I1246">
            <v>16.071666666666665</v>
          </cell>
          <cell r="J1246">
            <v>482.15</v>
          </cell>
          <cell r="K1246" t="str">
            <v>Norma NFN-0015</v>
          </cell>
          <cell r="L1246" t="str">
            <v>NFN-0015</v>
          </cell>
          <cell r="M1246" t="str">
            <v>NFN-0015</v>
          </cell>
          <cell r="N1246" t="str">
            <v>Porto Tubarão</v>
          </cell>
          <cell r="O1246"/>
          <cell r="P1246" t="str">
            <v>26101700</v>
          </cell>
          <cell r="Q1246" t="str">
            <v>Componentes e acessórios de motores</v>
          </cell>
          <cell r="R1246">
            <v>16.071666666666665</v>
          </cell>
          <cell r="S1246" t="str">
            <v>0202117091</v>
          </cell>
        </row>
        <row r="1247">
          <cell r="B1247">
            <v>15253532</v>
          </cell>
          <cell r="C1247" t="str">
            <v>MRO1</v>
          </cell>
          <cell r="D1247" t="str">
            <v>SEGMENTO DESENHHO-MIME95101029 SUPOT</v>
          </cell>
          <cell r="E1247" t="str">
            <v>PC</v>
          </cell>
          <cell r="F1247" t="str">
            <v/>
          </cell>
          <cell r="G1247" t="str">
            <v/>
          </cell>
          <cell r="H1247">
            <v>3</v>
          </cell>
          <cell r="I1247">
            <v>160.70333333333335</v>
          </cell>
          <cell r="J1247">
            <v>482.11</v>
          </cell>
          <cell r="K1247" t="str">
            <v>Norma NFN-0015</v>
          </cell>
          <cell r="L1247" t="str">
            <v>NFN-0015</v>
          </cell>
          <cell r="M1247" t="str">
            <v>NFN-0015</v>
          </cell>
          <cell r="N1247" t="str">
            <v>Porto Tubarão</v>
          </cell>
          <cell r="O1247"/>
          <cell r="P1247" t="str">
            <v>31162400</v>
          </cell>
          <cell r="Q1247" t="str">
            <v>Fixadores diversos</v>
          </cell>
          <cell r="R1247">
            <v>160.70333333333335</v>
          </cell>
          <cell r="S1247" t="str">
            <v>0701084031</v>
          </cell>
        </row>
        <row r="1248">
          <cell r="B1248">
            <v>15492182</v>
          </cell>
          <cell r="C1248" t="str">
            <v>MRO1</v>
          </cell>
          <cell r="D1248" t="str">
            <v>FUSIVEL LIMIT CORR 160 A 4,16 KV</v>
          </cell>
          <cell r="E1248" t="str">
            <v>PC</v>
          </cell>
          <cell r="F1248" t="str">
            <v>MONTEMA</v>
          </cell>
          <cell r="G1248" t="str">
            <v>IN-160A</v>
          </cell>
          <cell r="H1248">
            <v>1</v>
          </cell>
          <cell r="I1248">
            <v>480.65</v>
          </cell>
          <cell r="J1248">
            <v>480.65</v>
          </cell>
          <cell r="K1248" t="str">
            <v>Norma NFN-0015</v>
          </cell>
          <cell r="L1248" t="str">
            <v>NFN-0015</v>
          </cell>
          <cell r="M1248" t="str">
            <v>NFN-0015</v>
          </cell>
          <cell r="N1248" t="str">
            <v>Porto Tubarão</v>
          </cell>
          <cell r="O1248"/>
          <cell r="P1248" t="str">
            <v>39121732A</v>
          </cell>
          <cell r="Q1248" t="str">
            <v>Material elétrico</v>
          </cell>
          <cell r="R1248">
            <v>480.65</v>
          </cell>
          <cell r="S1248" t="str">
            <v>0201097041</v>
          </cell>
        </row>
        <row r="1249">
          <cell r="B1249">
            <v>15452190</v>
          </cell>
          <cell r="C1249" t="str">
            <v>MRO1</v>
          </cell>
          <cell r="D1249" t="str">
            <v>EIXO COMPONENTE; APLICACA;317654 VICKERS</v>
          </cell>
          <cell r="E1249" t="str">
            <v>PC</v>
          </cell>
          <cell r="F1249" t="str">
            <v>VICKERS</v>
          </cell>
          <cell r="G1249" t="str">
            <v>317654</v>
          </cell>
          <cell r="H1249">
            <v>2</v>
          </cell>
          <cell r="I1249">
            <v>238.83500000000001</v>
          </cell>
          <cell r="J1249">
            <v>477.67</v>
          </cell>
          <cell r="K1249" t="str">
            <v>Norma NFN-0015</v>
          </cell>
          <cell r="L1249" t="str">
            <v>NFN-0015</v>
          </cell>
          <cell r="M1249" t="str">
            <v>NFN-0015</v>
          </cell>
          <cell r="N1249" t="str">
            <v>Porto Tubarão</v>
          </cell>
          <cell r="O1249"/>
          <cell r="P1249" t="str">
            <v>26111508</v>
          </cell>
          <cell r="Q1249" t="str">
            <v>Transmissores de força mecânica</v>
          </cell>
          <cell r="R1249">
            <v>238.83500000000001</v>
          </cell>
          <cell r="S1249" t="str">
            <v>0201070071</v>
          </cell>
        </row>
        <row r="1250">
          <cell r="B1250">
            <v>15209155</v>
          </cell>
          <cell r="C1250" t="str">
            <v>MRO1</v>
          </cell>
          <cell r="D1250" t="str">
            <v>PI;812F-75-10035 / ITEM02,03,13 NIBRASCO</v>
          </cell>
          <cell r="E1250" t="str">
            <v>PC</v>
          </cell>
          <cell r="F1250" t="str">
            <v>NIBRASCO</v>
          </cell>
          <cell r="G1250" t="str">
            <v>812F-75-10035 / ITEM02,03,13</v>
          </cell>
          <cell r="H1250">
            <v>2</v>
          </cell>
          <cell r="I1250">
            <v>238.5</v>
          </cell>
          <cell r="J1250">
            <v>477</v>
          </cell>
          <cell r="K1250" t="str">
            <v>Norma NFN-0015</v>
          </cell>
          <cell r="L1250" t="str">
            <v>NFN-0015</v>
          </cell>
          <cell r="M1250" t="str">
            <v>NFN-0015</v>
          </cell>
          <cell r="N1250" t="str">
            <v>Porto Tubarão</v>
          </cell>
          <cell r="O1250"/>
          <cell r="P1250" t="str">
            <v>31162400</v>
          </cell>
          <cell r="Q1250" t="str">
            <v>Fixadores diversos</v>
          </cell>
          <cell r="R1250">
            <v>238.5</v>
          </cell>
          <cell r="S1250" t="str">
            <v>0703003021</v>
          </cell>
        </row>
        <row r="1251">
          <cell r="B1251">
            <v>15417915</v>
          </cell>
          <cell r="C1251" t="str">
            <v>MRO1</v>
          </cell>
          <cell r="D1251" t="str">
            <v>MANGUEIRA MONT 3/4POL 250MM 215BAR</v>
          </cell>
          <cell r="E1251" t="str">
            <v>PC</v>
          </cell>
          <cell r="F1251" t="str">
            <v>MANULI</v>
          </cell>
          <cell r="G1251" t="str">
            <v>2T-12 M11210-36 M21693-36 250</v>
          </cell>
          <cell r="H1251">
            <v>10</v>
          </cell>
          <cell r="I1251">
            <v>47.68</v>
          </cell>
          <cell r="J1251">
            <v>476.8</v>
          </cell>
          <cell r="K1251" t="str">
            <v>Norma NFN-0015</v>
          </cell>
          <cell r="L1251" t="str">
            <v>NFN-0015</v>
          </cell>
          <cell r="M1251" t="str">
            <v>NFN-0015</v>
          </cell>
          <cell r="N1251" t="str">
            <v>Porto Tubarão</v>
          </cell>
          <cell r="O1251"/>
          <cell r="P1251" t="str">
            <v>40142000</v>
          </cell>
          <cell r="Q1251" t="str">
            <v>Mangueiras</v>
          </cell>
          <cell r="R1251">
            <v>47.68</v>
          </cell>
          <cell r="S1251" t="str">
            <v>0201072041</v>
          </cell>
        </row>
        <row r="1252">
          <cell r="B1252">
            <v>15385447</v>
          </cell>
          <cell r="C1252" t="str">
            <v>MRO1</v>
          </cell>
          <cell r="D1252" t="str">
            <v>MODULO ELETR CLP 120/240VCA</v>
          </cell>
          <cell r="E1252" t="str">
            <v>PC</v>
          </cell>
          <cell r="F1252" t="str">
            <v>GENERAL ELEC</v>
          </cell>
          <cell r="G1252" t="str">
            <v>IC693MDL330F</v>
          </cell>
          <cell r="H1252">
            <v>1</v>
          </cell>
          <cell r="I1252">
            <v>476.76</v>
          </cell>
          <cell r="J1252">
            <v>476.76</v>
          </cell>
          <cell r="K1252" t="str">
            <v>Norma NFN-0015</v>
          </cell>
          <cell r="L1252" t="str">
            <v>NFN-0015</v>
          </cell>
          <cell r="M1252" t="str">
            <v>NFN-0015</v>
          </cell>
          <cell r="N1252" t="str">
            <v>Porto Tubarão</v>
          </cell>
          <cell r="O1252"/>
          <cell r="P1252" t="str">
            <v>32131000</v>
          </cell>
          <cell r="Q1252" t="str">
            <v>Peças e insumos e acessórios de componentes eletrônicos</v>
          </cell>
          <cell r="R1252">
            <v>476.76</v>
          </cell>
          <cell r="S1252" t="str">
            <v>1502006031</v>
          </cell>
        </row>
        <row r="1253">
          <cell r="B1253">
            <v>15364642</v>
          </cell>
          <cell r="C1253" t="str">
            <v>MRO1</v>
          </cell>
          <cell r="D1253" t="str">
            <v>PINHAO DN007010415 DESENHO VALE</v>
          </cell>
          <cell r="E1253" t="str">
            <v>PC</v>
          </cell>
          <cell r="F1253" t="str">
            <v/>
          </cell>
          <cell r="G1253" t="str">
            <v/>
          </cell>
          <cell r="H1253">
            <v>1</v>
          </cell>
          <cell r="I1253">
            <v>474</v>
          </cell>
          <cell r="J1253">
            <v>474</v>
          </cell>
          <cell r="K1253" t="str">
            <v>Norma NFN-0015</v>
          </cell>
          <cell r="L1253" t="str">
            <v>NFN-0015</v>
          </cell>
          <cell r="M1253" t="str">
            <v>NFN-0015</v>
          </cell>
          <cell r="N1253" t="str">
            <v>Porto Tubarão</v>
          </cell>
          <cell r="O1253"/>
          <cell r="P1253" t="str">
            <v>26111524</v>
          </cell>
          <cell r="Q1253" t="str">
            <v>Unidades de engrenagem</v>
          </cell>
          <cell r="R1253">
            <v>474</v>
          </cell>
          <cell r="S1253" t="str">
            <v>0201012111</v>
          </cell>
        </row>
        <row r="1254">
          <cell r="B1254">
            <v>15225609</v>
          </cell>
          <cell r="C1254" t="str">
            <v>MRO1</v>
          </cell>
          <cell r="D1254" t="str">
            <v>ETIQUETA IDENT 100 X 214 MM.</v>
          </cell>
          <cell r="E1254" t="str">
            <v>PC</v>
          </cell>
          <cell r="F1254" t="str">
            <v/>
          </cell>
          <cell r="G1254" t="str">
            <v/>
          </cell>
          <cell r="H1254">
            <v>8688</v>
          </cell>
          <cell r="I1254">
            <v>5.4449815837937385E-2</v>
          </cell>
          <cell r="J1254">
            <v>473.06</v>
          </cell>
          <cell r="K1254" t="str">
            <v>Norma NFN-0015</v>
          </cell>
          <cell r="L1254" t="str">
            <v>NFN-0015</v>
          </cell>
          <cell r="M1254" t="str">
            <v>NFN-0015</v>
          </cell>
          <cell r="N1254" t="str">
            <v>Porto Tubarão</v>
          </cell>
          <cell r="O1254"/>
          <cell r="P1254" t="str">
            <v>44100000</v>
          </cell>
          <cell r="Q1254" t="str">
            <v>Máquinas para escritório e seus suprimentos e acessórios</v>
          </cell>
          <cell r="R1254">
            <v>5.4449815837937385E-2</v>
          </cell>
          <cell r="S1254" t="str">
            <v>0201078131</v>
          </cell>
        </row>
        <row r="1255">
          <cell r="B1255">
            <v>15292213</v>
          </cell>
          <cell r="C1255" t="str">
            <v>MRO1</v>
          </cell>
          <cell r="D1255" t="str">
            <v>DISPOSITIVO BLOQUEIO P/DISJUNTOR; NUMERO</v>
          </cell>
          <cell r="E1255" t="str">
            <v>PC</v>
          </cell>
          <cell r="F1255" t="str">
            <v>SETON; SETON</v>
          </cell>
          <cell r="G1255" t="str">
            <v>69970; 46468</v>
          </cell>
          <cell r="H1255">
            <v>8</v>
          </cell>
          <cell r="I1255">
            <v>59.131250000000001</v>
          </cell>
          <cell r="J1255">
            <v>473.05</v>
          </cell>
          <cell r="K1255" t="str">
            <v>Norma NFN-0015</v>
          </cell>
          <cell r="L1255" t="str">
            <v>NFN-0015</v>
          </cell>
          <cell r="M1255" t="str">
            <v>NFN-0015</v>
          </cell>
          <cell r="N1255" t="str">
            <v>Porto Tubarão</v>
          </cell>
          <cell r="O1255"/>
          <cell r="P1255" t="str">
            <v>25121609A</v>
          </cell>
          <cell r="Q1255" t="str">
            <v>Peças e acessórios de vagão</v>
          </cell>
          <cell r="R1255">
            <v>59.131250000000001</v>
          </cell>
          <cell r="S1255" t="str">
            <v>0201072091</v>
          </cell>
        </row>
        <row r="1256">
          <cell r="B1256">
            <v>15201207</v>
          </cell>
          <cell r="C1256" t="str">
            <v>MRO1</v>
          </cell>
          <cell r="D1256" t="str">
            <v>EIXO P/EN;DNP400970401/1A3 DESENHO SUPOT</v>
          </cell>
          <cell r="E1256" t="str">
            <v>PC</v>
          </cell>
          <cell r="F1256" t="str">
            <v/>
          </cell>
          <cell r="G1256" t="str">
            <v/>
          </cell>
          <cell r="H1256">
            <v>3</v>
          </cell>
          <cell r="I1256">
            <v>157.41</v>
          </cell>
          <cell r="J1256">
            <v>472.23</v>
          </cell>
          <cell r="K1256" t="str">
            <v>Norma NFN-0015</v>
          </cell>
          <cell r="L1256" t="str">
            <v>NFN-0015</v>
          </cell>
          <cell r="M1256" t="str">
            <v>NFN-0015</v>
          </cell>
          <cell r="N1256" t="str">
            <v>Porto Tubarão</v>
          </cell>
          <cell r="O1256"/>
          <cell r="P1256" t="str">
            <v>24101664A</v>
          </cell>
          <cell r="Q1256" t="str">
            <v>Peças acessórios equipamentos carregamento elevação</v>
          </cell>
          <cell r="R1256">
            <v>157.41</v>
          </cell>
          <cell r="S1256" t="str">
            <v>0201086111</v>
          </cell>
        </row>
        <row r="1257">
          <cell r="B1257">
            <v>15408569</v>
          </cell>
          <cell r="C1257" t="str">
            <v>MRO1</v>
          </cell>
          <cell r="D1257" t="str">
            <v>PARTES E PECAS EQUIPAMENTOS DIVERSOS; NO</v>
          </cell>
          <cell r="E1257" t="str">
            <v>PC</v>
          </cell>
          <cell r="F1257" t="str">
            <v>STROMAG</v>
          </cell>
          <cell r="G1257" t="str">
            <v>5065/4-2</v>
          </cell>
          <cell r="H1257">
            <v>2</v>
          </cell>
          <cell r="I1257">
            <v>235.505</v>
          </cell>
          <cell r="J1257">
            <v>471.01</v>
          </cell>
          <cell r="K1257" t="str">
            <v>Norma NFN-0015</v>
          </cell>
          <cell r="L1257" t="str">
            <v>NFN-0015</v>
          </cell>
          <cell r="M1257" t="str">
            <v>NFN-0015</v>
          </cell>
          <cell r="N1257" t="str">
            <v>Porto Tubarão</v>
          </cell>
          <cell r="O1257"/>
          <cell r="P1257" t="str">
            <v>26111900</v>
          </cell>
          <cell r="Q1257" t="str">
            <v>Embreagens</v>
          </cell>
          <cell r="R1257">
            <v>235.505</v>
          </cell>
          <cell r="S1257" t="str">
            <v>TR-ZONE</v>
          </cell>
        </row>
        <row r="1258">
          <cell r="B1258">
            <v>15240665</v>
          </cell>
          <cell r="C1258" t="str">
            <v>MRO1</v>
          </cell>
          <cell r="D1258" t="str">
            <v>ENGRENAGEM 1-24-1-9732/7 EMH</v>
          </cell>
          <cell r="E1258" t="str">
            <v>PC</v>
          </cell>
          <cell r="F1258" t="str">
            <v>EMH</v>
          </cell>
          <cell r="G1258" t="str">
            <v>1-24-1-9732/7</v>
          </cell>
          <cell r="H1258">
            <v>1</v>
          </cell>
          <cell r="I1258">
            <v>465.25</v>
          </cell>
          <cell r="J1258">
            <v>465.25</v>
          </cell>
          <cell r="K1258" t="str">
            <v>Norma NFN-0015</v>
          </cell>
          <cell r="L1258" t="str">
            <v>NFN-0015</v>
          </cell>
          <cell r="M1258" t="str">
            <v>NFN-0015</v>
          </cell>
          <cell r="N1258" t="str">
            <v>Porto Tubarão</v>
          </cell>
          <cell r="O1258"/>
          <cell r="P1258" t="str">
            <v>25175102B</v>
          </cell>
          <cell r="Q1258" t="str">
            <v>Peças e acessórios de veículo pesado</v>
          </cell>
          <cell r="R1258">
            <v>465.25</v>
          </cell>
          <cell r="S1258" t="str">
            <v>0201022061</v>
          </cell>
        </row>
        <row r="1259">
          <cell r="B1259">
            <v>15504814</v>
          </cell>
          <cell r="C1259" t="str">
            <v>MRO1</v>
          </cell>
          <cell r="D1259" t="str">
            <v>PINO CJ COMPONENTE; SUB;DESENHO-09 SUPOT</v>
          </cell>
          <cell r="E1259" t="str">
            <v>PC</v>
          </cell>
          <cell r="F1259" t="str">
            <v/>
          </cell>
          <cell r="G1259" t="str">
            <v/>
          </cell>
          <cell r="H1259">
            <v>8</v>
          </cell>
          <cell r="I1259">
            <v>58</v>
          </cell>
          <cell r="J1259">
            <v>464</v>
          </cell>
          <cell r="K1259" t="str">
            <v>Norma NFN-0015</v>
          </cell>
          <cell r="L1259" t="str">
            <v>NFN-0015</v>
          </cell>
          <cell r="M1259" t="str">
            <v>NFN-0015</v>
          </cell>
          <cell r="N1259" t="str">
            <v>Porto Tubarão</v>
          </cell>
          <cell r="O1259"/>
          <cell r="P1259" t="str">
            <v>31162400</v>
          </cell>
          <cell r="Q1259" t="str">
            <v>Fixadores diversos</v>
          </cell>
          <cell r="R1259">
            <v>58</v>
          </cell>
          <cell r="S1259" t="str">
            <v>0701088051</v>
          </cell>
        </row>
        <row r="1260">
          <cell r="B1260">
            <v>15408151</v>
          </cell>
          <cell r="C1260" t="str">
            <v>MRO1</v>
          </cell>
          <cell r="D1260" t="str">
            <v>DISPOSITIVO BLOQUEIO P/DISJUNTOR; NUMERO</v>
          </cell>
          <cell r="E1260" t="str">
            <v>PC</v>
          </cell>
          <cell r="F1260" t="str">
            <v>SETON; MAQUIMP</v>
          </cell>
          <cell r="G1260" t="str">
            <v>45819; 65329</v>
          </cell>
          <cell r="H1260">
            <v>8</v>
          </cell>
          <cell r="I1260">
            <v>57.947499999999998</v>
          </cell>
          <cell r="J1260">
            <v>463.58</v>
          </cell>
          <cell r="K1260" t="str">
            <v>Norma NFN-0015</v>
          </cell>
          <cell r="L1260" t="str">
            <v>NFN-0015</v>
          </cell>
          <cell r="M1260" t="str">
            <v>NFN-0015</v>
          </cell>
          <cell r="N1260" t="str">
            <v>Porto Tubarão</v>
          </cell>
          <cell r="O1260"/>
          <cell r="P1260" t="str">
            <v>46160000</v>
          </cell>
          <cell r="Q1260" t="str">
            <v>Segurança e proteção pública</v>
          </cell>
          <cell r="R1260">
            <v>57.947499999999998</v>
          </cell>
          <cell r="S1260" t="str">
            <v>0201044101</v>
          </cell>
        </row>
        <row r="1261">
          <cell r="B1261">
            <v>15242753</v>
          </cell>
          <cell r="C1261" t="str">
            <v>MRO1</v>
          </cell>
          <cell r="D1261" t="str">
            <v>ESCOVA CARVAO METALGRAFITE</v>
          </cell>
          <cell r="E1261" t="str">
            <v>PC</v>
          </cell>
          <cell r="F1261" t="str">
            <v>MOLINOX; SCHUNK</v>
          </cell>
          <cell r="G1261" t="str">
            <v>BG9; B14Z1-10X20,30X16MM</v>
          </cell>
          <cell r="H1261">
            <v>19</v>
          </cell>
          <cell r="I1261">
            <v>24.173157894736843</v>
          </cell>
          <cell r="J1261">
            <v>459.29</v>
          </cell>
          <cell r="K1261" t="str">
            <v>Norma NFN-0015</v>
          </cell>
          <cell r="L1261" t="str">
            <v>NFN-0015</v>
          </cell>
          <cell r="M1261" t="str">
            <v>NFN-0015</v>
          </cell>
          <cell r="N1261" t="str">
            <v>Porto Tubarão</v>
          </cell>
          <cell r="O1261"/>
          <cell r="P1261" t="str">
            <v>26101700</v>
          </cell>
          <cell r="Q1261" t="str">
            <v>Componentes e acessórios de motores</v>
          </cell>
          <cell r="R1261">
            <v>24.173157894736843</v>
          </cell>
          <cell r="S1261" t="str">
            <v>0201054111</v>
          </cell>
        </row>
        <row r="1262">
          <cell r="B1262">
            <v>15243000</v>
          </cell>
          <cell r="C1262" t="str">
            <v>MRO1</v>
          </cell>
          <cell r="D1262" t="str">
            <v>ESCOVA ELE;0201, REVISAO 00 DESENHO CVRD</v>
          </cell>
          <cell r="E1262" t="str">
            <v>PC</v>
          </cell>
          <cell r="F1262" t="str">
            <v>CARBONO LORE; SCHUNK EBE; SEECIL-RINGS</v>
          </cell>
          <cell r="G1262" t="str">
            <v>CG80; A16; RC87</v>
          </cell>
          <cell r="H1262">
            <v>7</v>
          </cell>
          <cell r="I1262">
            <v>64.900000000000006</v>
          </cell>
          <cell r="J1262">
            <v>454.30000000000007</v>
          </cell>
          <cell r="K1262" t="str">
            <v>Norma NFN-0015</v>
          </cell>
          <cell r="L1262" t="str">
            <v>NFN-0015</v>
          </cell>
          <cell r="M1262" t="str">
            <v>NFN-0015</v>
          </cell>
          <cell r="N1262" t="str">
            <v>Porto Tubarão</v>
          </cell>
          <cell r="O1262"/>
          <cell r="P1262" t="str">
            <v>26101700</v>
          </cell>
          <cell r="Q1262" t="str">
            <v>Componentes e acessórios de motores</v>
          </cell>
          <cell r="R1262">
            <v>64.900000000000006</v>
          </cell>
          <cell r="S1262" t="str">
            <v>0201037121</v>
          </cell>
        </row>
        <row r="1263">
          <cell r="B1263">
            <v>15372291</v>
          </cell>
          <cell r="C1263" t="str">
            <v>MRO1</v>
          </cell>
          <cell r="D1263" t="str">
            <v>BRACO COMPONENTE; TIPO: TO;304B2 LAVRITA</v>
          </cell>
          <cell r="E1263" t="str">
            <v>PC</v>
          </cell>
          <cell r="F1263" t="str">
            <v>LAVRITA ENGE</v>
          </cell>
          <cell r="G1263" t="str">
            <v>304B2</v>
          </cell>
          <cell r="H1263">
            <v>4</v>
          </cell>
          <cell r="I1263">
            <v>113.20599999999999</v>
          </cell>
          <cell r="J1263">
            <v>452.82399999999996</v>
          </cell>
          <cell r="K1263" t="str">
            <v>Norma NFN-0015</v>
          </cell>
          <cell r="L1263" t="str">
            <v>NFN-0015</v>
          </cell>
          <cell r="M1263" t="str">
            <v>NFN-0015</v>
          </cell>
          <cell r="N1263" t="str">
            <v>Porto Tubarão</v>
          </cell>
          <cell r="O1263"/>
          <cell r="P1263" t="str">
            <v>24101755A</v>
          </cell>
          <cell r="Q1263" t="str">
            <v>Peças e acessórios de transportador de correia</v>
          </cell>
          <cell r="R1263">
            <v>113.20599999999999</v>
          </cell>
          <cell r="S1263" t="str">
            <v>0201074051</v>
          </cell>
        </row>
        <row r="1264">
          <cell r="B1264">
            <v>15321730</v>
          </cell>
          <cell r="C1264" t="str">
            <v>MRO1</v>
          </cell>
          <cell r="D1264" t="str">
            <v>VALVULA COMPONENTE;0081343/4 RENK ZANINI</v>
          </cell>
          <cell r="E1264" t="str">
            <v>PC</v>
          </cell>
          <cell r="F1264" t="str">
            <v>RENK ZANINI</v>
          </cell>
          <cell r="G1264" t="str">
            <v>0081343/4</v>
          </cell>
          <cell r="H1264">
            <v>2</v>
          </cell>
          <cell r="I1264">
            <v>226</v>
          </cell>
          <cell r="J1264">
            <v>452</v>
          </cell>
          <cell r="K1264" t="str">
            <v>Norma NFN-0015</v>
          </cell>
          <cell r="L1264" t="str">
            <v>NFN-0015</v>
          </cell>
          <cell r="M1264" t="str">
            <v>NFN-0015</v>
          </cell>
          <cell r="N1264" t="str">
            <v>Porto Tubarão</v>
          </cell>
          <cell r="O1264"/>
          <cell r="P1264" t="str">
            <v>40141660A</v>
          </cell>
          <cell r="Q1264" t="str">
            <v>Válvulas</v>
          </cell>
          <cell r="R1264">
            <v>226</v>
          </cell>
          <cell r="S1264" t="str">
            <v>0201008131</v>
          </cell>
        </row>
        <row r="1265">
          <cell r="B1265">
            <v>15221671</v>
          </cell>
          <cell r="C1265" t="str">
            <v>MRO1</v>
          </cell>
          <cell r="D1265" t="str">
            <v>TAMPA COMPONENTE;DESENHO-CA-211253 SUPOT</v>
          </cell>
          <cell r="E1265" t="str">
            <v>PC</v>
          </cell>
          <cell r="F1265" t="str">
            <v/>
          </cell>
          <cell r="G1265" t="str">
            <v/>
          </cell>
          <cell r="H1265">
            <v>1</v>
          </cell>
          <cell r="I1265">
            <v>442.19</v>
          </cell>
          <cell r="J1265">
            <v>442.19</v>
          </cell>
          <cell r="K1265" t="str">
            <v>Norma NFN-0015</v>
          </cell>
          <cell r="L1265" t="str">
            <v>NFN-0015</v>
          </cell>
          <cell r="M1265" t="str">
            <v>NFN-0015</v>
          </cell>
          <cell r="N1265" t="str">
            <v>Porto Tubarão</v>
          </cell>
          <cell r="O1265"/>
          <cell r="P1265" t="str">
            <v>31171600</v>
          </cell>
          <cell r="Q1265" t="str">
            <v>Mancal</v>
          </cell>
          <cell r="R1265">
            <v>442.19</v>
          </cell>
          <cell r="S1265" t="str">
            <v>0701054031</v>
          </cell>
        </row>
        <row r="1266">
          <cell r="B1266">
            <v>15464553</v>
          </cell>
          <cell r="C1266" t="str">
            <v>MRO1</v>
          </cell>
          <cell r="D1266" t="str">
            <v>RETENTOR NBR 165,1MM 190,1MM</v>
          </cell>
          <cell r="E1266" t="str">
            <v>PC</v>
          </cell>
          <cell r="F1266" t="str">
            <v>GARLOCK</v>
          </cell>
          <cell r="G1266" t="str">
            <v>2325003</v>
          </cell>
          <cell r="H1266">
            <v>1</v>
          </cell>
          <cell r="I1266">
            <v>442.16</v>
          </cell>
          <cell r="J1266">
            <v>442.16</v>
          </cell>
          <cell r="K1266" t="str">
            <v>Norma NFN-0015</v>
          </cell>
          <cell r="L1266" t="str">
            <v>NFN-0015</v>
          </cell>
          <cell r="M1266" t="str">
            <v>NFN-0015</v>
          </cell>
          <cell r="N1266" t="str">
            <v>Porto Tubarão</v>
          </cell>
          <cell r="O1266"/>
          <cell r="P1266" t="str">
            <v>31180000</v>
          </cell>
          <cell r="Q1266" t="str">
            <v>Juntas e vedações</v>
          </cell>
          <cell r="R1266">
            <v>442.16</v>
          </cell>
          <cell r="S1266" t="str">
            <v>0201062061</v>
          </cell>
        </row>
        <row r="1267">
          <cell r="B1267">
            <v>15393871</v>
          </cell>
          <cell r="C1267" t="str">
            <v>MRO1</v>
          </cell>
          <cell r="D1267" t="str">
            <v>EI;JPE-12520-0002-M12-2022 DESENHO SUPOT</v>
          </cell>
          <cell r="E1267" t="str">
            <v>PC</v>
          </cell>
          <cell r="F1267" t="str">
            <v/>
          </cell>
          <cell r="G1267" t="str">
            <v/>
          </cell>
          <cell r="H1267">
            <v>1</v>
          </cell>
          <cell r="I1267">
            <v>439.27</v>
          </cell>
          <cell r="J1267">
            <v>439.27</v>
          </cell>
          <cell r="K1267" t="str">
            <v>Norma NFN-0015</v>
          </cell>
          <cell r="L1267" t="str">
            <v>NFN-0015</v>
          </cell>
          <cell r="M1267" t="str">
            <v>NFN-0015</v>
          </cell>
          <cell r="N1267" t="str">
            <v>Porto Tubarão</v>
          </cell>
          <cell r="O1267"/>
          <cell r="P1267" t="str">
            <v>24101664A</v>
          </cell>
          <cell r="Q1267" t="str">
            <v>Peças acessórios equipamentos carregamento elevação</v>
          </cell>
          <cell r="R1267">
            <v>439.27</v>
          </cell>
          <cell r="S1267" t="str">
            <v>0000001559</v>
          </cell>
        </row>
        <row r="1268">
          <cell r="B1268">
            <v>15277477</v>
          </cell>
          <cell r="C1268" t="str">
            <v>MRO1</v>
          </cell>
          <cell r="D1268" t="str">
            <v>CONTAT 632451814 LIEBHERR</v>
          </cell>
          <cell r="E1268" t="str">
            <v>PC</v>
          </cell>
          <cell r="F1268" t="str">
            <v>LIEBHERR</v>
          </cell>
          <cell r="G1268" t="str">
            <v>632451814</v>
          </cell>
          <cell r="H1268">
            <v>4</v>
          </cell>
          <cell r="I1268">
            <v>109.63500000000001</v>
          </cell>
          <cell r="J1268">
            <v>438.54</v>
          </cell>
          <cell r="K1268" t="str">
            <v>Norma NFN-0015</v>
          </cell>
          <cell r="L1268" t="str">
            <v>NFN-0015</v>
          </cell>
          <cell r="M1268" t="str">
            <v>NFN-0015</v>
          </cell>
          <cell r="N1268" t="str">
            <v>Porto Tubarão</v>
          </cell>
          <cell r="O1268"/>
          <cell r="P1268" t="str">
            <v>39121732A</v>
          </cell>
          <cell r="Q1268" t="str">
            <v>Material elétrico</v>
          </cell>
          <cell r="R1268">
            <v>109.63500000000001</v>
          </cell>
          <cell r="S1268" t="str">
            <v>0201036141</v>
          </cell>
        </row>
        <row r="1269">
          <cell r="B1269">
            <v>15214855</v>
          </cell>
          <cell r="C1269" t="str">
            <v>MRO1</v>
          </cell>
          <cell r="D1269" t="str">
            <v>CONTATO;V94200030V9411551 TOSHIBA BRASIL</v>
          </cell>
          <cell r="E1269" t="str">
            <v>JG</v>
          </cell>
          <cell r="F1269" t="str">
            <v>TOSHIBA; TOSHIBA</v>
          </cell>
          <cell r="G1269" t="str">
            <v>V94200030V9411551; CA113-EATWI</v>
          </cell>
          <cell r="H1269">
            <v>97</v>
          </cell>
          <cell r="I1269">
            <v>4.5184536082474231</v>
          </cell>
          <cell r="J1269">
            <v>438.29</v>
          </cell>
          <cell r="K1269" t="str">
            <v>Norma NFN-0015</v>
          </cell>
          <cell r="L1269" t="str">
            <v>NFN-0015</v>
          </cell>
          <cell r="M1269" t="str">
            <v>NFN-0015</v>
          </cell>
          <cell r="N1269" t="str">
            <v>Porto Tubarão</v>
          </cell>
          <cell r="O1269"/>
          <cell r="P1269" t="str">
            <v>39121732A</v>
          </cell>
          <cell r="Q1269" t="str">
            <v>Material elétrico</v>
          </cell>
          <cell r="R1269">
            <v>4.5184536082474231</v>
          </cell>
          <cell r="S1269" t="str">
            <v>0201028061</v>
          </cell>
        </row>
        <row r="1270">
          <cell r="B1270">
            <v>15495771</v>
          </cell>
          <cell r="C1270" t="str">
            <v>MRO1</v>
          </cell>
          <cell r="D1270" t="str">
            <v>TERMINAL MANG RET 3/8POL 9/16POL</v>
          </cell>
          <cell r="E1270" t="str">
            <v>PC</v>
          </cell>
          <cell r="F1270" t="str">
            <v>AEROQUIP; ERMETO; MANGOFLEX</v>
          </cell>
          <cell r="G1270" t="str">
            <v>4721-6-6S; 250143-6-6; 3431-6-6S</v>
          </cell>
          <cell r="H1270">
            <v>47</v>
          </cell>
          <cell r="I1270">
            <v>9.2565957446808511</v>
          </cell>
          <cell r="J1270">
            <v>435.06</v>
          </cell>
          <cell r="K1270" t="str">
            <v>Norma NFN-0015</v>
          </cell>
          <cell r="L1270" t="str">
            <v>NFN-0015</v>
          </cell>
          <cell r="M1270" t="str">
            <v>NFN-0015</v>
          </cell>
          <cell r="N1270" t="str">
            <v>Porto Tubarão</v>
          </cell>
          <cell r="O1270"/>
          <cell r="P1270" t="str">
            <v>40142300</v>
          </cell>
          <cell r="Q1270" t="str">
            <v>Conexões de tubos</v>
          </cell>
          <cell r="R1270">
            <v>9.2565957446808511</v>
          </cell>
          <cell r="S1270" t="str">
            <v>0201124071</v>
          </cell>
        </row>
        <row r="1271">
          <cell r="B1271">
            <v>15291665</v>
          </cell>
          <cell r="C1271" t="str">
            <v>MRO1</v>
          </cell>
          <cell r="D1271" t="str">
            <v>ENGRENAGEM P/ENROLADOR ;T-2RTP-030/9 EMH</v>
          </cell>
          <cell r="E1271" t="str">
            <v>PC</v>
          </cell>
          <cell r="F1271" t="str">
            <v>EMH</v>
          </cell>
          <cell r="G1271" t="str">
            <v>T-2RTP-030/9</v>
          </cell>
          <cell r="H1271">
            <v>1</v>
          </cell>
          <cell r="I1271">
            <v>431.38</v>
          </cell>
          <cell r="J1271">
            <v>431.38</v>
          </cell>
          <cell r="K1271" t="str">
            <v>Norma NFN-0015</v>
          </cell>
          <cell r="L1271" t="str">
            <v>NFN-0015</v>
          </cell>
          <cell r="M1271" t="str">
            <v>NFN-0015</v>
          </cell>
          <cell r="N1271" t="str">
            <v>Porto Tubarão</v>
          </cell>
          <cell r="O1271"/>
          <cell r="P1271" t="str">
            <v>26111524</v>
          </cell>
          <cell r="Q1271" t="str">
            <v>Unidades de engrenagem</v>
          </cell>
          <cell r="R1271">
            <v>431.38</v>
          </cell>
          <cell r="S1271" t="str">
            <v>0201084111</v>
          </cell>
        </row>
        <row r="1272">
          <cell r="B1272">
            <v>15279354</v>
          </cell>
          <cell r="C1272" t="str">
            <v>MRO1</v>
          </cell>
          <cell r="D1272" t="str">
            <v>MODULO ELETRONICO;FUNCAO NAO ESPECIFICAD</v>
          </cell>
          <cell r="E1272" t="str">
            <v>PC</v>
          </cell>
          <cell r="F1272" t="str">
            <v>ENGELETRO; TOSHIBA</v>
          </cell>
          <cell r="G1272" t="str">
            <v>LFU1207C; LFU1207C</v>
          </cell>
          <cell r="H1272">
            <v>1</v>
          </cell>
          <cell r="I1272">
            <v>430.7</v>
          </cell>
          <cell r="J1272">
            <v>430.7</v>
          </cell>
          <cell r="K1272" t="str">
            <v>Norma NFN-0015</v>
          </cell>
          <cell r="L1272" t="str">
            <v>NFN-0015</v>
          </cell>
          <cell r="M1272" t="str">
            <v>NFN-0015</v>
          </cell>
          <cell r="N1272" t="str">
            <v>Porto Tubarão</v>
          </cell>
          <cell r="O1272"/>
          <cell r="P1272" t="str">
            <v>32131000</v>
          </cell>
          <cell r="Q1272" t="str">
            <v>Peças e insumos e acessórios de componentes eletrônicos</v>
          </cell>
          <cell r="R1272">
            <v>430.7</v>
          </cell>
          <cell r="S1272" t="str">
            <v>1508001021</v>
          </cell>
        </row>
        <row r="1273">
          <cell r="B1273">
            <v>15433588</v>
          </cell>
          <cell r="C1273" t="str">
            <v>MRO1</v>
          </cell>
          <cell r="D1273" t="str">
            <v>FUSIVEL CARTUCHO</v>
          </cell>
          <cell r="E1273" t="str">
            <v>PC</v>
          </cell>
          <cell r="F1273" t="str">
            <v>BUSSMANN</v>
          </cell>
          <cell r="G1273" t="str">
            <v>FWP-300A</v>
          </cell>
          <cell r="H1273">
            <v>5</v>
          </cell>
          <cell r="I1273">
            <v>85.81</v>
          </cell>
          <cell r="J1273">
            <v>429.05</v>
          </cell>
          <cell r="K1273" t="str">
            <v>Norma NFN-0015</v>
          </cell>
          <cell r="L1273" t="str">
            <v>NFN-0015</v>
          </cell>
          <cell r="M1273" t="str">
            <v>NFN-0015</v>
          </cell>
          <cell r="N1273" t="str">
            <v>Porto Tubarão</v>
          </cell>
          <cell r="O1273"/>
          <cell r="P1273" t="str">
            <v>39121732A</v>
          </cell>
          <cell r="Q1273" t="str">
            <v>Material elétrico</v>
          </cell>
          <cell r="R1273">
            <v>85.81</v>
          </cell>
          <cell r="S1273" t="str">
            <v>0201044101</v>
          </cell>
        </row>
        <row r="1274">
          <cell r="B1274">
            <v>15418088</v>
          </cell>
          <cell r="C1274" t="str">
            <v>MRO1</v>
          </cell>
          <cell r="D1274" t="str">
            <v>MANGUEIRA MONT 1/2POL 750MM 215BAR</v>
          </cell>
          <cell r="E1274" t="str">
            <v>PC</v>
          </cell>
          <cell r="F1274" t="str">
            <v>MANULI</v>
          </cell>
          <cell r="G1274" t="str">
            <v>2T-8 M11210-24 M21693-24 750</v>
          </cell>
          <cell r="H1274">
            <v>10</v>
          </cell>
          <cell r="I1274">
            <v>42.713000000000001</v>
          </cell>
          <cell r="J1274">
            <v>427.13</v>
          </cell>
          <cell r="K1274" t="str">
            <v>Norma NFN-0015</v>
          </cell>
          <cell r="L1274" t="str">
            <v>NFN-0015</v>
          </cell>
          <cell r="M1274" t="str">
            <v>NFN-0015</v>
          </cell>
          <cell r="N1274" t="str">
            <v>Porto Tubarão</v>
          </cell>
          <cell r="O1274"/>
          <cell r="P1274" t="str">
            <v>40142000</v>
          </cell>
          <cell r="Q1274" t="str">
            <v>Mangueiras</v>
          </cell>
          <cell r="R1274">
            <v>42.713000000000001</v>
          </cell>
          <cell r="S1274" t="str">
            <v>0703011021</v>
          </cell>
        </row>
        <row r="1275">
          <cell r="B1275">
            <v>15514074</v>
          </cell>
          <cell r="C1275" t="str">
            <v>MRO1</v>
          </cell>
          <cell r="D1275" t="str">
            <v>FUSIVEL LIMITADOR CORRE;H3386150 SIEMENS</v>
          </cell>
          <cell r="E1275" t="str">
            <v>PC</v>
          </cell>
          <cell r="F1275" t="str">
            <v>SIEMENS</v>
          </cell>
          <cell r="G1275" t="str">
            <v>H3386150</v>
          </cell>
          <cell r="H1275">
            <v>3</v>
          </cell>
          <cell r="I1275">
            <v>141.07666666666668</v>
          </cell>
          <cell r="J1275">
            <v>423.23</v>
          </cell>
          <cell r="K1275" t="str">
            <v>Norma NFN-0015</v>
          </cell>
          <cell r="L1275" t="str">
            <v>NFN-0015</v>
          </cell>
          <cell r="M1275" t="str">
            <v>NFN-0015</v>
          </cell>
          <cell r="N1275" t="str">
            <v>Porto Tubarão</v>
          </cell>
          <cell r="O1275"/>
          <cell r="P1275" t="str">
            <v>39121732A</v>
          </cell>
          <cell r="Q1275" t="str">
            <v>Material elétrico</v>
          </cell>
          <cell r="R1275">
            <v>141.07666666666668</v>
          </cell>
          <cell r="S1275" t="str">
            <v>0102040061</v>
          </cell>
        </row>
        <row r="1276">
          <cell r="B1276">
            <v>15280295</v>
          </cell>
          <cell r="C1276" t="str">
            <v>MRO1</v>
          </cell>
          <cell r="D1276" t="str">
            <v>MANCAL COMPONENTE; APL;53166580000 METSO</v>
          </cell>
          <cell r="E1276" t="str">
            <v>PC</v>
          </cell>
          <cell r="F1276" t="str">
            <v>METSO</v>
          </cell>
          <cell r="G1276" t="str">
            <v>53166580000</v>
          </cell>
          <cell r="H1276">
            <v>1</v>
          </cell>
          <cell r="I1276">
            <v>422.88</v>
          </cell>
          <cell r="J1276">
            <v>422.88</v>
          </cell>
          <cell r="K1276" t="str">
            <v>Norma NFN-0015</v>
          </cell>
          <cell r="L1276" t="str">
            <v>NFN-0015</v>
          </cell>
          <cell r="M1276" t="str">
            <v>NFN-0015</v>
          </cell>
          <cell r="N1276" t="str">
            <v>Porto Tubarão</v>
          </cell>
          <cell r="O1276"/>
          <cell r="P1276" t="str">
            <v>31171600</v>
          </cell>
          <cell r="Q1276" t="str">
            <v>Mancal</v>
          </cell>
          <cell r="R1276">
            <v>422.88</v>
          </cell>
          <cell r="S1276" t="str">
            <v>0201084141</v>
          </cell>
        </row>
        <row r="1277">
          <cell r="B1277">
            <v>15291627</v>
          </cell>
          <cell r="C1277" t="str">
            <v>MRO1</v>
          </cell>
          <cell r="D1277" t="str">
            <v>ENGRENAGEM P/ENROLADOR ;T-2NTP-030/8 EMH</v>
          </cell>
          <cell r="E1277" t="str">
            <v>PC</v>
          </cell>
          <cell r="F1277" t="str">
            <v>EMH</v>
          </cell>
          <cell r="G1277" t="str">
            <v>T-2NTP-030/8</v>
          </cell>
          <cell r="H1277">
            <v>2</v>
          </cell>
          <cell r="I1277">
            <v>209.19</v>
          </cell>
          <cell r="J1277">
            <v>418.38</v>
          </cell>
          <cell r="K1277" t="str">
            <v>Norma NFN-0015</v>
          </cell>
          <cell r="L1277" t="str">
            <v>NFN-0015</v>
          </cell>
          <cell r="M1277" t="str">
            <v>NFN-0015</v>
          </cell>
          <cell r="N1277" t="str">
            <v>Porto Tubarão</v>
          </cell>
          <cell r="O1277"/>
          <cell r="P1277" t="str">
            <v>26111524</v>
          </cell>
          <cell r="Q1277" t="str">
            <v>Unidades de engrenagem</v>
          </cell>
          <cell r="R1277">
            <v>209.19</v>
          </cell>
          <cell r="S1277" t="str">
            <v>0201086111</v>
          </cell>
        </row>
        <row r="1278">
          <cell r="B1278">
            <v>15519030</v>
          </cell>
          <cell r="C1278" t="str">
            <v>MRO1</v>
          </cell>
          <cell r="D1278" t="str">
            <v>DISJUNTOR 250A</v>
          </cell>
          <cell r="E1278" t="str">
            <v>PC</v>
          </cell>
          <cell r="F1278" t="str">
            <v>GE</v>
          </cell>
          <cell r="G1278" t="str">
            <v>TJK436250</v>
          </cell>
          <cell r="H1278">
            <v>1</v>
          </cell>
          <cell r="I1278">
            <v>418.15</v>
          </cell>
          <cell r="J1278">
            <v>418.15</v>
          </cell>
          <cell r="K1278" t="str">
            <v>Norma NFN-0015</v>
          </cell>
          <cell r="L1278" t="str">
            <v>NFN-0015</v>
          </cell>
          <cell r="M1278" t="str">
            <v>NFN-0015</v>
          </cell>
          <cell r="N1278" t="str">
            <v>Porto Tubarão</v>
          </cell>
          <cell r="O1278"/>
          <cell r="P1278" t="str">
            <v>39121601</v>
          </cell>
          <cell r="Q1278" t="str">
            <v>Disjuntores</v>
          </cell>
          <cell r="R1278">
            <v>418.15</v>
          </cell>
          <cell r="S1278" t="str">
            <v>0201102031</v>
          </cell>
        </row>
        <row r="1279">
          <cell r="B1279">
            <v>15497613</v>
          </cell>
          <cell r="C1279" t="str">
            <v>MRO1</v>
          </cell>
          <cell r="D1279" t="str">
            <v>EIXO COMPONENTE; AP;DN007011702 HUMBOLDT</v>
          </cell>
          <cell r="E1279" t="str">
            <v>PC</v>
          </cell>
          <cell r="F1279" t="str">
            <v>HUMBOLDT WED; HUMBOLDT</v>
          </cell>
          <cell r="G1279" t="str">
            <v>DN007011702; DN007011702</v>
          </cell>
          <cell r="H1279">
            <v>3</v>
          </cell>
          <cell r="I1279">
            <v>139</v>
          </cell>
          <cell r="J1279">
            <v>417</v>
          </cell>
          <cell r="K1279" t="str">
            <v>Norma NFN-0015</v>
          </cell>
          <cell r="L1279" t="str">
            <v>NFN-0015</v>
          </cell>
          <cell r="M1279" t="str">
            <v>NFN-0015</v>
          </cell>
          <cell r="N1279" t="str">
            <v>Porto Tubarão</v>
          </cell>
          <cell r="O1279"/>
          <cell r="P1279" t="str">
            <v>20101622A</v>
          </cell>
          <cell r="Q1279" t="str">
            <v>Peças e acessórios de peneiras</v>
          </cell>
          <cell r="R1279">
            <v>139</v>
          </cell>
          <cell r="S1279" t="str">
            <v>0702073031</v>
          </cell>
        </row>
        <row r="1280">
          <cell r="B1280">
            <v>15476583</v>
          </cell>
          <cell r="C1280" t="str">
            <v>MRO1</v>
          </cell>
          <cell r="D1280" t="str">
            <v>CONTATO JG P/CONTATOR;PN1-FB80 SCHNEIDER</v>
          </cell>
          <cell r="E1280" t="str">
            <v>PC</v>
          </cell>
          <cell r="F1280" t="str">
            <v>SCHNEIDER</v>
          </cell>
          <cell r="G1280" t="str">
            <v>PN1-FB80</v>
          </cell>
          <cell r="H1280">
            <v>10</v>
          </cell>
          <cell r="I1280">
            <v>41.667000000000002</v>
          </cell>
          <cell r="J1280">
            <v>416.67</v>
          </cell>
          <cell r="K1280" t="str">
            <v>Norma NFN-0015</v>
          </cell>
          <cell r="L1280" t="str">
            <v>NFN-0015</v>
          </cell>
          <cell r="M1280" t="str">
            <v>NFN-0015</v>
          </cell>
          <cell r="N1280" t="str">
            <v>Porto Tubarão</v>
          </cell>
          <cell r="O1280"/>
          <cell r="P1280" t="str">
            <v>39121732A</v>
          </cell>
          <cell r="Q1280" t="str">
            <v>Material elétrico</v>
          </cell>
          <cell r="R1280">
            <v>41.667000000000002</v>
          </cell>
          <cell r="S1280" t="str">
            <v>0202093111</v>
          </cell>
        </row>
        <row r="1281">
          <cell r="B1281">
            <v>15367326</v>
          </cell>
          <cell r="C1281" t="str">
            <v>MRO1</v>
          </cell>
          <cell r="D1281" t="str">
            <v>TE REDUCAO PVC RIGIDO PREDIAL; ANGULACAO</v>
          </cell>
          <cell r="E1281" t="str">
            <v>PC</v>
          </cell>
          <cell r="F1281" t="str">
            <v>HANSEN - TIG; HANSEN - TIG</v>
          </cell>
          <cell r="G1281" t="str">
            <v>SD-31 50MMX20MM; 22.21.689.9</v>
          </cell>
          <cell r="H1281">
            <v>100</v>
          </cell>
          <cell r="I1281">
            <v>4.1399999999999997</v>
          </cell>
          <cell r="J1281">
            <v>413.99999999999994</v>
          </cell>
          <cell r="K1281" t="str">
            <v>Norma NFN-0015</v>
          </cell>
          <cell r="L1281" t="str">
            <v>NFN-0015</v>
          </cell>
          <cell r="M1281" t="str">
            <v>NFN-0015</v>
          </cell>
          <cell r="N1281" t="str">
            <v>Porto Tubarão</v>
          </cell>
          <cell r="O1281"/>
          <cell r="P1281" t="str">
            <v>40142300</v>
          </cell>
          <cell r="Q1281" t="str">
            <v>Conexões de tubos</v>
          </cell>
          <cell r="R1281">
            <v>4.1399999999999997</v>
          </cell>
          <cell r="S1281" t="str">
            <v>0201006101</v>
          </cell>
        </row>
        <row r="1282">
          <cell r="B1282">
            <v>15255086</v>
          </cell>
          <cell r="C1282" t="str">
            <v>MRO1</v>
          </cell>
          <cell r="D1282" t="str">
            <v>PENEIRA;APLICACAO PENEIRADOR GILSON;F;CA</v>
          </cell>
          <cell r="E1282" t="str">
            <v>PC</v>
          </cell>
          <cell r="F1282" t="str">
            <v/>
          </cell>
          <cell r="G1282" t="str">
            <v/>
          </cell>
          <cell r="H1282">
            <v>2</v>
          </cell>
          <cell r="I1282">
            <v>206.27</v>
          </cell>
          <cell r="J1282">
            <v>412.54</v>
          </cell>
          <cell r="K1282" t="str">
            <v>Norma NFN-0015</v>
          </cell>
          <cell r="L1282" t="str">
            <v>NFN-0015</v>
          </cell>
          <cell r="M1282" t="str">
            <v>NFN-0015</v>
          </cell>
          <cell r="N1282" t="str">
            <v>Porto Tubarão</v>
          </cell>
          <cell r="O1282"/>
          <cell r="P1282" t="str">
            <v>20101601</v>
          </cell>
          <cell r="Q1282" t="str">
            <v>Peneiras</v>
          </cell>
          <cell r="R1282">
            <v>206.27</v>
          </cell>
          <cell r="S1282" t="str">
            <v>0701074031</v>
          </cell>
        </row>
        <row r="1283">
          <cell r="B1283">
            <v>15226387</v>
          </cell>
          <cell r="C1283" t="str">
            <v>MRO1</v>
          </cell>
          <cell r="D1283" t="str">
            <v>EN;COME 214 267 29 0001/10 DESENHO SUPOT</v>
          </cell>
          <cell r="E1283" t="str">
            <v>PC</v>
          </cell>
          <cell r="F1283" t="str">
            <v>EMH</v>
          </cell>
          <cell r="G1283" t="str">
            <v>1-29-4-10463</v>
          </cell>
          <cell r="H1283">
            <v>1</v>
          </cell>
          <cell r="I1283">
            <v>412.1</v>
          </cell>
          <cell r="J1283">
            <v>412.1</v>
          </cell>
          <cell r="K1283" t="str">
            <v>Norma NFN-0015</v>
          </cell>
          <cell r="L1283" t="str">
            <v>NFN-0015</v>
          </cell>
          <cell r="M1283" t="str">
            <v>NFN-0015</v>
          </cell>
          <cell r="N1283" t="str">
            <v>Porto Tubarão</v>
          </cell>
          <cell r="O1283"/>
          <cell r="P1283" t="str">
            <v>26111524</v>
          </cell>
          <cell r="Q1283" t="str">
            <v>Unidades de engrenagem</v>
          </cell>
          <cell r="R1283">
            <v>412.1</v>
          </cell>
          <cell r="S1283" t="str">
            <v>0701076041</v>
          </cell>
        </row>
        <row r="1284">
          <cell r="B1284">
            <v>15244863</v>
          </cell>
          <cell r="C1284" t="str">
            <v>MRO1</v>
          </cell>
          <cell r="D1284" t="str">
            <v>ESCOVA CARVAO ELETROGRAFITE 90MM</v>
          </cell>
          <cell r="E1284" t="str">
            <v>PC</v>
          </cell>
          <cell r="F1284" t="str">
            <v>CARBONO LORE; MOLINOX; SCHUNK</v>
          </cell>
          <cell r="G1284" t="str">
            <v>EG251; 2025; E49X-10X32X40MM</v>
          </cell>
          <cell r="H1284">
            <v>28</v>
          </cell>
          <cell r="I1284">
            <v>14.713571428571429</v>
          </cell>
          <cell r="J1284">
            <v>411.98</v>
          </cell>
          <cell r="K1284" t="str">
            <v>Norma NFN-0015</v>
          </cell>
          <cell r="L1284" t="str">
            <v>NFN-0015</v>
          </cell>
          <cell r="M1284" t="str">
            <v>NFN-0015</v>
          </cell>
          <cell r="N1284" t="str">
            <v>Porto Tubarão</v>
          </cell>
          <cell r="O1284"/>
          <cell r="P1284" t="str">
            <v>26101700</v>
          </cell>
          <cell r="Q1284" t="str">
            <v>Componentes e acessórios de motores</v>
          </cell>
          <cell r="R1284">
            <v>14.713571428571429</v>
          </cell>
          <cell r="S1284" t="str">
            <v>0201052051</v>
          </cell>
        </row>
        <row r="1285">
          <cell r="B1285">
            <v>15270806</v>
          </cell>
          <cell r="C1285" t="str">
            <v>MRO1</v>
          </cell>
          <cell r="D1285" t="str">
            <v>MODULO ELETR 24VCC VW3A66201Q TELEMECANI</v>
          </cell>
          <cell r="E1285" t="str">
            <v>PC</v>
          </cell>
          <cell r="F1285" t="str">
            <v>TELEMECANIQU</v>
          </cell>
          <cell r="G1285" t="str">
            <v>VW3A66201Q</v>
          </cell>
          <cell r="H1285">
            <v>1</v>
          </cell>
          <cell r="I1285">
            <v>411.07</v>
          </cell>
          <cell r="J1285">
            <v>411.07</v>
          </cell>
          <cell r="K1285" t="str">
            <v>Norma NFN-0015</v>
          </cell>
          <cell r="L1285" t="str">
            <v>NFN-0015</v>
          </cell>
          <cell r="M1285" t="str">
            <v>NFN-0015</v>
          </cell>
          <cell r="N1285" t="str">
            <v>Porto Tubarão</v>
          </cell>
          <cell r="O1285"/>
          <cell r="P1285" t="str">
            <v>32131000</v>
          </cell>
          <cell r="Q1285" t="str">
            <v>Peças e insumos e acessórios de componentes eletrônicos</v>
          </cell>
          <cell r="R1285">
            <v>411.07</v>
          </cell>
          <cell r="S1285" t="str">
            <v>1502005011</v>
          </cell>
        </row>
        <row r="1286">
          <cell r="B1286">
            <v>15241871</v>
          </cell>
          <cell r="C1286" t="str">
            <v>MRO1</v>
          </cell>
          <cell r="D1286" t="str">
            <v>ESCOVA CARVAO METALGRAFITE 75MM</v>
          </cell>
          <cell r="E1286" t="str">
            <v>PC</v>
          </cell>
          <cell r="F1286" t="str">
            <v>CARBONO LORE; MOLINOX; SCHUNK</v>
          </cell>
          <cell r="G1286" t="str">
            <v>CG65F; MG651; A12S-12,70X28,50X50MM</v>
          </cell>
          <cell r="H1286">
            <v>25</v>
          </cell>
          <cell r="I1286">
            <v>16.3384</v>
          </cell>
          <cell r="J1286">
            <v>408.46</v>
          </cell>
          <cell r="K1286" t="str">
            <v>Norma NFN-0015</v>
          </cell>
          <cell r="L1286" t="str">
            <v>NFN-0015</v>
          </cell>
          <cell r="M1286" t="str">
            <v>NFN-0015</v>
          </cell>
          <cell r="N1286" t="str">
            <v>Porto Tubarão</v>
          </cell>
          <cell r="O1286"/>
          <cell r="P1286" t="str">
            <v>26101700</v>
          </cell>
          <cell r="Q1286" t="str">
            <v>Componentes e acessórios de motores</v>
          </cell>
          <cell r="R1286">
            <v>16.3384</v>
          </cell>
          <cell r="S1286" t="str">
            <v>0201084021</v>
          </cell>
        </row>
        <row r="1287">
          <cell r="B1287">
            <v>15351873</v>
          </cell>
          <cell r="C1287" t="str">
            <v>MRO1</v>
          </cell>
          <cell r="D1287" t="str">
            <v>TAMPA COMPONEN;DESENHO-DN028040803 SUPOT</v>
          </cell>
          <cell r="E1287" t="str">
            <v>PC</v>
          </cell>
          <cell r="F1287" t="str">
            <v/>
          </cell>
          <cell r="G1287" t="str">
            <v/>
          </cell>
          <cell r="H1287">
            <v>2</v>
          </cell>
          <cell r="I1287">
            <v>204.19</v>
          </cell>
          <cell r="J1287">
            <v>408.38</v>
          </cell>
          <cell r="K1287" t="str">
            <v>Norma NFN-0015</v>
          </cell>
          <cell r="L1287" t="str">
            <v>NFN-0015</v>
          </cell>
          <cell r="M1287" t="str">
            <v>NFN-0015</v>
          </cell>
          <cell r="N1287" t="str">
            <v>Porto Tubarão</v>
          </cell>
          <cell r="O1287"/>
          <cell r="P1287" t="str">
            <v>31171600</v>
          </cell>
          <cell r="Q1287" t="str">
            <v>Mancal</v>
          </cell>
          <cell r="R1287">
            <v>204.19</v>
          </cell>
          <cell r="S1287" t="str">
            <v>0201101131</v>
          </cell>
        </row>
        <row r="1288">
          <cell r="B1288">
            <v>15272968</v>
          </cell>
          <cell r="C1288" t="str">
            <v>MRO1</v>
          </cell>
          <cell r="D1288" t="str">
            <v>ANEL COMPONEN;325408M26004 DESENHO SUPOT</v>
          </cell>
          <cell r="E1288" t="str">
            <v>PC</v>
          </cell>
          <cell r="F1288" t="str">
            <v/>
          </cell>
          <cell r="G1288" t="str">
            <v/>
          </cell>
          <cell r="H1288">
            <v>12</v>
          </cell>
          <cell r="I1288">
            <v>34</v>
          </cell>
          <cell r="J1288">
            <v>408</v>
          </cell>
          <cell r="K1288" t="str">
            <v>Norma NFN-0015</v>
          </cell>
          <cell r="L1288" t="str">
            <v>NFN-0015</v>
          </cell>
          <cell r="M1288" t="str">
            <v>NFN-0015</v>
          </cell>
          <cell r="N1288" t="str">
            <v>Porto Tubarão</v>
          </cell>
          <cell r="O1288"/>
          <cell r="P1288" t="str">
            <v>31132105</v>
          </cell>
          <cell r="Q1288" t="str">
            <v>Usinado de metal forjado em calor</v>
          </cell>
          <cell r="R1288">
            <v>34</v>
          </cell>
          <cell r="S1288" t="str">
            <v>0201094031</v>
          </cell>
        </row>
        <row r="1289">
          <cell r="B1289">
            <v>15242119</v>
          </cell>
          <cell r="C1289" t="str">
            <v>MRO1</v>
          </cell>
          <cell r="D1289" t="str">
            <v>ESCOVA CARVAO ELETROGRAFITE 112MM</v>
          </cell>
          <cell r="E1289" t="str">
            <v>PC</v>
          </cell>
          <cell r="F1289" t="str">
            <v>CARBONO LORE; MOLINOX; SCHUNK</v>
          </cell>
          <cell r="G1289" t="str">
            <v>EG98B 20X31,80X50MM; AC72; E49 20X31,80X50MM</v>
          </cell>
          <cell r="H1289">
            <v>4</v>
          </cell>
          <cell r="I1289">
            <v>101.1</v>
          </cell>
          <cell r="J1289">
            <v>404.4</v>
          </cell>
          <cell r="K1289" t="str">
            <v>Norma NFN-0015</v>
          </cell>
          <cell r="L1289" t="str">
            <v>NFN-0015</v>
          </cell>
          <cell r="M1289" t="str">
            <v>NFN-0015</v>
          </cell>
          <cell r="N1289" t="str">
            <v>Porto Tubarão</v>
          </cell>
          <cell r="O1289"/>
          <cell r="P1289" t="str">
            <v>26101700</v>
          </cell>
          <cell r="Q1289" t="str">
            <v>Componentes e acessórios de motores</v>
          </cell>
          <cell r="R1289">
            <v>101.1</v>
          </cell>
          <cell r="S1289" t="str">
            <v>0201046121</v>
          </cell>
        </row>
        <row r="1290">
          <cell r="B1290">
            <v>15514634</v>
          </cell>
          <cell r="C1290" t="str">
            <v>MRO1</v>
          </cell>
          <cell r="D1290" t="str">
            <v>FUSIVEL LIMIT CORR 200 A 17,5 KV</v>
          </cell>
          <cell r="E1290" t="str">
            <v>PC</v>
          </cell>
          <cell r="F1290" t="str">
            <v>DREYFFUS</v>
          </cell>
          <cell r="G1290" t="str">
            <v>UKD-8 200A 17,5KV</v>
          </cell>
          <cell r="H1290">
            <v>12</v>
          </cell>
          <cell r="I1290">
            <v>33.468333333333334</v>
          </cell>
          <cell r="J1290">
            <v>401.62</v>
          </cell>
          <cell r="K1290" t="str">
            <v>Norma NFN-0015</v>
          </cell>
          <cell r="L1290" t="str">
            <v>NFN-0015</v>
          </cell>
          <cell r="M1290" t="str">
            <v>NFN-0015</v>
          </cell>
          <cell r="N1290" t="str">
            <v>Porto Tubarão</v>
          </cell>
          <cell r="O1290"/>
          <cell r="P1290" t="str">
            <v>39121732A</v>
          </cell>
          <cell r="Q1290" t="str">
            <v>Material elétrico</v>
          </cell>
          <cell r="R1290">
            <v>33.468333333333334</v>
          </cell>
          <cell r="S1290" t="str">
            <v>0102012041</v>
          </cell>
        </row>
        <row r="1291">
          <cell r="B1291">
            <v>15440107</v>
          </cell>
          <cell r="C1291" t="str">
            <v>MRO1</v>
          </cell>
          <cell r="D1291" t="str">
            <v>MANOMETRO COMPON;ET0081361/4 RENK ZANINI</v>
          </cell>
          <cell r="E1291" t="str">
            <v>PC</v>
          </cell>
          <cell r="F1291" t="str">
            <v>RENK ZANINI</v>
          </cell>
          <cell r="G1291" t="str">
            <v>ET0081361/4</v>
          </cell>
          <cell r="H1291">
            <v>1</v>
          </cell>
          <cell r="I1291">
            <v>400</v>
          </cell>
          <cell r="J1291">
            <v>400</v>
          </cell>
          <cell r="K1291" t="str">
            <v>Norma NFN-0015</v>
          </cell>
          <cell r="L1291" t="str">
            <v>NFN-0015</v>
          </cell>
          <cell r="M1291" t="str">
            <v>NFN-0015</v>
          </cell>
          <cell r="N1291" t="str">
            <v>Porto Tubarão</v>
          </cell>
          <cell r="O1291"/>
          <cell r="P1291" t="str">
            <v>41112400</v>
          </cell>
          <cell r="Q1291" t="str">
            <v>Instrumentos de medição e controle de pressão</v>
          </cell>
          <cell r="R1291">
            <v>400</v>
          </cell>
          <cell r="S1291" t="str">
            <v>0201050021</v>
          </cell>
        </row>
        <row r="1292">
          <cell r="B1292">
            <v>15240827</v>
          </cell>
          <cell r="C1292" t="str">
            <v>MRO1</v>
          </cell>
          <cell r="D1292" t="str">
            <v>ENGRENAGEM P/EMPILHAD;1-24-1-9732/17 EMH</v>
          </cell>
          <cell r="E1292" t="str">
            <v>PC</v>
          </cell>
          <cell r="F1292" t="str">
            <v>EMH</v>
          </cell>
          <cell r="G1292" t="str">
            <v>1-24-1-9732/17</v>
          </cell>
          <cell r="H1292">
            <v>1</v>
          </cell>
          <cell r="I1292">
            <v>396.67</v>
          </cell>
          <cell r="J1292">
            <v>396.67</v>
          </cell>
          <cell r="K1292" t="str">
            <v>Norma NFN-0015</v>
          </cell>
          <cell r="L1292" t="str">
            <v>NFN-0015</v>
          </cell>
          <cell r="M1292" t="str">
            <v>NFN-0015</v>
          </cell>
          <cell r="N1292" t="str">
            <v>Porto Tubarão</v>
          </cell>
          <cell r="O1292"/>
          <cell r="P1292" t="str">
            <v>26111524</v>
          </cell>
          <cell r="Q1292" t="str">
            <v>Unidades de engrenagem</v>
          </cell>
          <cell r="R1292">
            <v>396.67</v>
          </cell>
          <cell r="S1292" t="str">
            <v>0201095011</v>
          </cell>
        </row>
        <row r="1293">
          <cell r="B1293">
            <v>15199719</v>
          </cell>
          <cell r="C1293" t="str">
            <v>MRO1</v>
          </cell>
          <cell r="D1293" t="str">
            <v>PINO COMPONENT;840A-42-10043 / 698 SUPOT</v>
          </cell>
          <cell r="E1293" t="str">
            <v>PC</v>
          </cell>
          <cell r="F1293" t="str">
            <v/>
          </cell>
          <cell r="G1293" t="str">
            <v/>
          </cell>
          <cell r="H1293">
            <v>4</v>
          </cell>
          <cell r="I1293">
            <v>98.495000000000005</v>
          </cell>
          <cell r="J1293">
            <v>393.98</v>
          </cell>
          <cell r="K1293" t="str">
            <v>Norma NFN-0015</v>
          </cell>
          <cell r="L1293" t="str">
            <v>NFN-0015</v>
          </cell>
          <cell r="M1293" t="str">
            <v>NFN-0015</v>
          </cell>
          <cell r="N1293" t="str">
            <v>Porto Tubarão</v>
          </cell>
          <cell r="O1293"/>
          <cell r="P1293" t="str">
            <v>31162400</v>
          </cell>
          <cell r="Q1293" t="str">
            <v>Fixadores diversos</v>
          </cell>
          <cell r="R1293">
            <v>98.495000000000005</v>
          </cell>
          <cell r="S1293" t="str">
            <v>0201058061</v>
          </cell>
        </row>
        <row r="1294">
          <cell r="B1294">
            <v>15213286</v>
          </cell>
          <cell r="C1294" t="str">
            <v>MRO1</v>
          </cell>
          <cell r="D1294" t="str">
            <v>FUSIVEL DIAZED . .</v>
          </cell>
          <cell r="E1294" t="str">
            <v>PC</v>
          </cell>
          <cell r="F1294" t="str">
            <v/>
          </cell>
          <cell r="G1294" t="str">
            <v/>
          </cell>
          <cell r="H1294">
            <v>1</v>
          </cell>
          <cell r="I1294">
            <v>392</v>
          </cell>
          <cell r="J1294">
            <v>392</v>
          </cell>
          <cell r="K1294" t="str">
            <v>Norma NFN-0015</v>
          </cell>
          <cell r="L1294" t="str">
            <v>NFN-0015</v>
          </cell>
          <cell r="M1294" t="str">
            <v>NFN-0015</v>
          </cell>
          <cell r="N1294" t="str">
            <v>Porto Tubarão</v>
          </cell>
          <cell r="O1294"/>
          <cell r="P1294" t="str">
            <v>39121732A</v>
          </cell>
          <cell r="Q1294" t="str">
            <v>Material elétrico</v>
          </cell>
          <cell r="R1294">
            <v>392</v>
          </cell>
          <cell r="S1294" t="str">
            <v>0201056131</v>
          </cell>
        </row>
        <row r="1295">
          <cell r="B1295">
            <v>15299726</v>
          </cell>
          <cell r="C1295" t="str">
            <v>MRO1</v>
          </cell>
          <cell r="D1295" t="str">
            <v>PLUGUE 605253314 LIEBHERR</v>
          </cell>
          <cell r="E1295" t="str">
            <v>PC</v>
          </cell>
          <cell r="F1295" t="str">
            <v>LIEBHERR</v>
          </cell>
          <cell r="G1295" t="str">
            <v>605253314</v>
          </cell>
          <cell r="H1295">
            <v>20</v>
          </cell>
          <cell r="I1295">
            <v>19.579499999999999</v>
          </cell>
          <cell r="J1295">
            <v>391.59</v>
          </cell>
          <cell r="K1295" t="str">
            <v>Norma NFN-0015</v>
          </cell>
          <cell r="L1295" t="str">
            <v>NFN-0015</v>
          </cell>
          <cell r="M1295" t="str">
            <v>NFN-0015</v>
          </cell>
          <cell r="N1295" t="str">
            <v>Porto Tubarão</v>
          </cell>
          <cell r="O1295"/>
          <cell r="P1295" t="str">
            <v>24101664A</v>
          </cell>
          <cell r="Q1295" t="str">
            <v>Peças acessórios equipamentos carregamento elevação</v>
          </cell>
          <cell r="R1295">
            <v>19.579499999999999</v>
          </cell>
          <cell r="S1295" t="str">
            <v>0201012101</v>
          </cell>
        </row>
        <row r="1296">
          <cell r="B1296">
            <v>15234326</v>
          </cell>
          <cell r="C1296" t="str">
            <v>MRO1</v>
          </cell>
          <cell r="D1296" t="str">
            <v>DIODO RETIF 1600 V 3,3 A</v>
          </cell>
          <cell r="E1296" t="str">
            <v>PC</v>
          </cell>
          <cell r="F1296" t="str">
            <v>SEMIKRON</v>
          </cell>
          <cell r="G1296" t="str">
            <v>SK 3/16</v>
          </cell>
          <cell r="H1296">
            <v>74</v>
          </cell>
          <cell r="I1296">
            <v>5.2343243243243238</v>
          </cell>
          <cell r="J1296">
            <v>387.34</v>
          </cell>
          <cell r="K1296" t="str">
            <v>Norma NFN-0015</v>
          </cell>
          <cell r="L1296" t="str">
            <v>NFN-0015</v>
          </cell>
          <cell r="M1296" t="str">
            <v>NFN-0015</v>
          </cell>
          <cell r="N1296" t="str">
            <v>Porto Tubarão</v>
          </cell>
          <cell r="O1296"/>
          <cell r="P1296" t="str">
            <v>32131000</v>
          </cell>
          <cell r="Q1296" t="str">
            <v>Peças e insumos e acessórios de componentes eletrônicos</v>
          </cell>
          <cell r="R1296">
            <v>5.2343243243243238</v>
          </cell>
          <cell r="S1296" t="str">
            <v>0201128071</v>
          </cell>
        </row>
        <row r="1297">
          <cell r="B1297">
            <v>15518471</v>
          </cell>
          <cell r="C1297" t="str">
            <v>MRO1</v>
          </cell>
          <cell r="D1297" t="str">
            <v>DISJUNTOR 15A 65KA TRIP</v>
          </cell>
          <cell r="E1297" t="str">
            <v>PC</v>
          </cell>
          <cell r="F1297" t="str">
            <v>EATON</v>
          </cell>
          <cell r="G1297" t="str">
            <v>HFB3015</v>
          </cell>
          <cell r="H1297">
            <v>2</v>
          </cell>
          <cell r="I1297">
            <v>193.5</v>
          </cell>
          <cell r="J1297">
            <v>387</v>
          </cell>
          <cell r="K1297" t="str">
            <v>Norma NFN-0015</v>
          </cell>
          <cell r="L1297" t="str">
            <v>NFN-0015</v>
          </cell>
          <cell r="M1297" t="str">
            <v>NFN-0015</v>
          </cell>
          <cell r="N1297" t="str">
            <v>Porto Tubarão</v>
          </cell>
          <cell r="O1297"/>
          <cell r="P1297" t="str">
            <v>39121601</v>
          </cell>
          <cell r="Q1297" t="str">
            <v>Disjuntores</v>
          </cell>
          <cell r="R1297">
            <v>193.5</v>
          </cell>
          <cell r="S1297" t="str">
            <v>0201064021</v>
          </cell>
        </row>
        <row r="1298">
          <cell r="B1298">
            <v>15243461</v>
          </cell>
          <cell r="C1298" t="str">
            <v>MRO1</v>
          </cell>
          <cell r="D1298" t="str">
            <v>ESCOVA CARVAO ELETROGRAFITE 60MM</v>
          </cell>
          <cell r="E1298" t="str">
            <v>PC</v>
          </cell>
          <cell r="F1298" t="str">
            <v>CARBONO LORE; MOLINOX; SEECIL-RINGS</v>
          </cell>
          <cell r="G1298" t="str">
            <v>EG34D 10X25X25MM; AC121; RE59</v>
          </cell>
          <cell r="H1298">
            <v>20</v>
          </cell>
          <cell r="I1298">
            <v>19.3325</v>
          </cell>
          <cell r="J1298">
            <v>386.65</v>
          </cell>
          <cell r="K1298" t="str">
            <v>Norma NFN-0015</v>
          </cell>
          <cell r="L1298" t="str">
            <v>NFN-0015</v>
          </cell>
          <cell r="M1298" t="str">
            <v>NFN-0015</v>
          </cell>
          <cell r="N1298" t="str">
            <v>Porto Tubarão</v>
          </cell>
          <cell r="O1298"/>
          <cell r="P1298" t="str">
            <v>26101700</v>
          </cell>
          <cell r="Q1298" t="str">
            <v>Componentes e acessórios de motores</v>
          </cell>
          <cell r="R1298">
            <v>19.3325</v>
          </cell>
          <cell r="S1298" t="str">
            <v>0202105091</v>
          </cell>
        </row>
        <row r="1299">
          <cell r="B1299">
            <v>15509418</v>
          </cell>
          <cell r="C1299" t="str">
            <v>MRO1</v>
          </cell>
          <cell r="D1299" t="str">
            <v>LUVA TUBO FEMEA NPT 1.1/2POL 73,2MM</v>
          </cell>
          <cell r="E1299" t="str">
            <v>PC</v>
          </cell>
          <cell r="F1299" t="str">
            <v>TUPY</v>
          </cell>
          <cell r="G1299" t="str">
            <v>2045 1.1/2NPT GALVANIZADO</v>
          </cell>
          <cell r="H1299">
            <v>19</v>
          </cell>
          <cell r="I1299">
            <v>20.281578947368423</v>
          </cell>
          <cell r="J1299">
            <v>385.35</v>
          </cell>
          <cell r="K1299" t="str">
            <v>Norma NFN-0015</v>
          </cell>
          <cell r="L1299" t="str">
            <v>NFN-0015</v>
          </cell>
          <cell r="M1299" t="str">
            <v>NFN-0015</v>
          </cell>
          <cell r="N1299" t="str">
            <v>Porto Tubarão</v>
          </cell>
          <cell r="O1299"/>
          <cell r="P1299" t="str">
            <v>31163005</v>
          </cell>
          <cell r="Q1299" t="str">
            <v>Luvas de acoplamento</v>
          </cell>
          <cell r="R1299">
            <v>20.281578947368423</v>
          </cell>
          <cell r="S1299" t="str">
            <v>0201078041</v>
          </cell>
        </row>
        <row r="1300">
          <cell r="B1300">
            <v>15208254</v>
          </cell>
          <cell r="C1300" t="str">
            <v>MRO1</v>
          </cell>
          <cell r="D1300" t="str">
            <v>RODA DENTADA;P;DN017020406 DESENHO SUPOT</v>
          </cell>
          <cell r="E1300" t="str">
            <v>PC</v>
          </cell>
          <cell r="F1300" t="str">
            <v/>
          </cell>
          <cell r="G1300" t="str">
            <v/>
          </cell>
          <cell r="H1300">
            <v>2</v>
          </cell>
          <cell r="I1300">
            <v>191.82</v>
          </cell>
          <cell r="J1300">
            <v>383.64</v>
          </cell>
          <cell r="K1300" t="str">
            <v>Norma NFN-0015</v>
          </cell>
          <cell r="L1300" t="str">
            <v>NFN-0015</v>
          </cell>
          <cell r="M1300" t="str">
            <v>NFN-0015</v>
          </cell>
          <cell r="N1300" t="str">
            <v>Porto Tubarão</v>
          </cell>
          <cell r="O1300"/>
          <cell r="P1300" t="str">
            <v>31171800</v>
          </cell>
          <cell r="Q1300" t="str">
            <v>Rodas industriais</v>
          </cell>
          <cell r="R1300">
            <v>191.82</v>
          </cell>
          <cell r="S1300" t="str">
            <v>0202117101</v>
          </cell>
        </row>
        <row r="1301">
          <cell r="B1301">
            <v>15304107</v>
          </cell>
          <cell r="C1301" t="str">
            <v>MRO1</v>
          </cell>
          <cell r="D1301" t="str">
            <v>CONECTOR COMPO;1485P-P1N5-MN5L1 ROCKWELL</v>
          </cell>
          <cell r="E1301" t="str">
            <v>PC</v>
          </cell>
          <cell r="F1301" t="str">
            <v>ROCKWELL</v>
          </cell>
          <cell r="G1301" t="str">
            <v>1485P-P1N5-MN5L1</v>
          </cell>
          <cell r="H1301">
            <v>2</v>
          </cell>
          <cell r="I1301">
            <v>191.005</v>
          </cell>
          <cell r="J1301">
            <v>382.01</v>
          </cell>
          <cell r="K1301" t="str">
            <v>Norma NFN-0015</v>
          </cell>
          <cell r="L1301" t="str">
            <v>NFN-0015</v>
          </cell>
          <cell r="M1301" t="str">
            <v>NFN-0015</v>
          </cell>
          <cell r="N1301" t="str">
            <v>Porto Tubarão</v>
          </cell>
          <cell r="O1301"/>
          <cell r="P1301" t="str">
            <v>39121732A</v>
          </cell>
          <cell r="Q1301" t="str">
            <v>Material elétrico</v>
          </cell>
          <cell r="R1301">
            <v>191.005</v>
          </cell>
          <cell r="S1301" t="str">
            <v>0201042031</v>
          </cell>
        </row>
        <row r="1302">
          <cell r="B1302">
            <v>15407504</v>
          </cell>
          <cell r="C1302" t="str">
            <v>MRO1</v>
          </cell>
          <cell r="D1302" t="str">
            <v>CORPO ENGATE RAPIDO; TIPO ENGATE: ALAVAN</v>
          </cell>
          <cell r="E1302" t="str">
            <v>PC</v>
          </cell>
          <cell r="F1302" t="str">
            <v>ATRI NYLOX; INAFLEX</v>
          </cell>
          <cell r="G1302" t="str">
            <v>CE-300BSP BRONZE; INA-B 3BSP BRONZE</v>
          </cell>
          <cell r="H1302">
            <v>3</v>
          </cell>
          <cell r="I1302">
            <v>126.99000000000001</v>
          </cell>
          <cell r="J1302">
            <v>380.97</v>
          </cell>
          <cell r="K1302" t="str">
            <v>Norma NFN-0015</v>
          </cell>
          <cell r="L1302" t="str">
            <v>NFN-0015</v>
          </cell>
          <cell r="M1302" t="str">
            <v>NFN-0015</v>
          </cell>
          <cell r="N1302" t="str">
            <v>Porto Tubarão</v>
          </cell>
          <cell r="O1302"/>
          <cell r="P1302" t="str">
            <v>40142300</v>
          </cell>
          <cell r="Q1302" t="str">
            <v>Conexões de tubos</v>
          </cell>
          <cell r="R1302">
            <v>126.99000000000001</v>
          </cell>
          <cell r="S1302" t="str">
            <v>0201080061</v>
          </cell>
        </row>
        <row r="1303">
          <cell r="B1303">
            <v>15504142</v>
          </cell>
          <cell r="C1303" t="str">
            <v>MRO1</v>
          </cell>
          <cell r="D1303" t="str">
            <v>ESCOVA ELETRICA;MA;SEL017 CARBONO LORENA</v>
          </cell>
          <cell r="E1303" t="str">
            <v>PC</v>
          </cell>
          <cell r="F1303" t="str">
            <v>CARBONO LORE</v>
          </cell>
          <cell r="G1303" t="str">
            <v>SEL017</v>
          </cell>
          <cell r="H1303">
            <v>26</v>
          </cell>
          <cell r="I1303">
            <v>14.579615384615384</v>
          </cell>
          <cell r="J1303">
            <v>379.07</v>
          </cell>
          <cell r="K1303" t="str">
            <v>Norma NFN-0015</v>
          </cell>
          <cell r="L1303" t="str">
            <v>NFN-0015</v>
          </cell>
          <cell r="M1303" t="str">
            <v>NFN-0015</v>
          </cell>
          <cell r="N1303" t="str">
            <v>Porto Tubarão</v>
          </cell>
          <cell r="O1303"/>
          <cell r="P1303" t="str">
            <v>26101700</v>
          </cell>
          <cell r="Q1303" t="str">
            <v>Componentes e acessórios de motores</v>
          </cell>
          <cell r="R1303">
            <v>14.579615384615384</v>
          </cell>
          <cell r="S1303" t="str">
            <v>0201127101</v>
          </cell>
        </row>
        <row r="1304">
          <cell r="B1304">
            <v>15515632</v>
          </cell>
          <cell r="C1304" t="str">
            <v>MRO1</v>
          </cell>
          <cell r="D1304" t="str">
            <v>FUSIVEL LIMIT CORR 2,5 A 7,2 KV</v>
          </cell>
          <cell r="E1304" t="str">
            <v>PC</v>
          </cell>
          <cell r="F1304" t="str">
            <v>DREYFFUS</v>
          </cell>
          <cell r="G1304" t="str">
            <v>UKD-6 2,50A 7,2KV</v>
          </cell>
          <cell r="H1304">
            <v>2</v>
          </cell>
          <cell r="I1304">
            <v>189.2</v>
          </cell>
          <cell r="J1304">
            <v>378.4</v>
          </cell>
          <cell r="K1304" t="str">
            <v>Norma NFN-0015</v>
          </cell>
          <cell r="L1304" t="str">
            <v>NFN-0015</v>
          </cell>
          <cell r="M1304" t="str">
            <v>NFN-0015</v>
          </cell>
          <cell r="N1304" t="str">
            <v>Porto Tubarão</v>
          </cell>
          <cell r="O1304"/>
          <cell r="P1304" t="str">
            <v>39121732A</v>
          </cell>
          <cell r="Q1304" t="str">
            <v>Material elétrico</v>
          </cell>
          <cell r="R1304">
            <v>189.2</v>
          </cell>
          <cell r="S1304" t="str">
            <v>0201074041</v>
          </cell>
        </row>
        <row r="1305">
          <cell r="B1305">
            <v>15270741</v>
          </cell>
          <cell r="C1305" t="str">
            <v>MRO1</v>
          </cell>
          <cell r="D1305" t="str">
            <v>CHAVE COMPONENT;EH87985544 MANNESMANN DE</v>
          </cell>
          <cell r="E1305" t="str">
            <v>PC</v>
          </cell>
          <cell r="F1305" t="str">
            <v>KOMATSU; MANNESMANN D</v>
          </cell>
          <cell r="G1305" t="str">
            <v>EH87985544; EH87985544</v>
          </cell>
          <cell r="H1305">
            <v>1</v>
          </cell>
          <cell r="I1305">
            <v>377.3</v>
          </cell>
          <cell r="J1305">
            <v>377.3</v>
          </cell>
          <cell r="K1305" t="str">
            <v>Norma NFN-0015</v>
          </cell>
          <cell r="L1305" t="str">
            <v>NFN-0015</v>
          </cell>
          <cell r="M1305" t="str">
            <v>NFN-0015</v>
          </cell>
          <cell r="N1305" t="str">
            <v>Porto Tubarão</v>
          </cell>
          <cell r="O1305"/>
          <cell r="P1305" t="str">
            <v>26101700</v>
          </cell>
          <cell r="Q1305" t="str">
            <v>Componentes e acessórios de motores</v>
          </cell>
          <cell r="R1305">
            <v>377.3</v>
          </cell>
          <cell r="S1305" t="str">
            <v>0201086081</v>
          </cell>
        </row>
        <row r="1306">
          <cell r="B1306">
            <v>15200384</v>
          </cell>
          <cell r="C1306" t="str">
            <v>MRO1</v>
          </cell>
          <cell r="D1306" t="str">
            <v>BUCHA COMPONENTE.</v>
          </cell>
          <cell r="E1306" t="str">
            <v>PC</v>
          </cell>
          <cell r="F1306" t="str">
            <v>ISHIKAWAJIMA</v>
          </cell>
          <cell r="G1306" t="str">
            <v>DN029013612</v>
          </cell>
          <cell r="H1306">
            <v>1</v>
          </cell>
          <cell r="I1306">
            <v>376.04</v>
          </cell>
          <cell r="J1306">
            <v>376.04</v>
          </cell>
          <cell r="K1306" t="str">
            <v>Norma NFN-0015</v>
          </cell>
          <cell r="L1306" t="str">
            <v>NFN-0015</v>
          </cell>
          <cell r="M1306" t="str">
            <v>NFN-0015</v>
          </cell>
          <cell r="N1306" t="str">
            <v>Porto Tubarão</v>
          </cell>
          <cell r="O1306"/>
          <cell r="P1306" t="str">
            <v>31162400</v>
          </cell>
          <cell r="Q1306" t="str">
            <v>Fixadores diversos</v>
          </cell>
          <cell r="R1306">
            <v>376.04</v>
          </cell>
          <cell r="S1306" t="str">
            <v>0702071041</v>
          </cell>
        </row>
        <row r="1307">
          <cell r="B1307">
            <v>15243810</v>
          </cell>
          <cell r="C1307" t="str">
            <v>MRO1</v>
          </cell>
          <cell r="D1307" t="str">
            <v>FUSIVEL LIMIT CORR 63 A 4,16 KV</v>
          </cell>
          <cell r="E1307" t="str">
            <v>PC</v>
          </cell>
          <cell r="F1307" t="str">
            <v>AMERICAN FUS</v>
          </cell>
          <cell r="G1307" t="str">
            <v>NP4162</v>
          </cell>
          <cell r="H1307">
            <v>2</v>
          </cell>
          <cell r="I1307">
            <v>186.94499999999999</v>
          </cell>
          <cell r="J1307">
            <v>373.89</v>
          </cell>
          <cell r="K1307" t="str">
            <v>Norma NFN-0015</v>
          </cell>
          <cell r="L1307" t="str">
            <v>NFN-0015</v>
          </cell>
          <cell r="M1307" t="str">
            <v>NFN-0015</v>
          </cell>
          <cell r="N1307" t="str">
            <v>Porto Tubarão</v>
          </cell>
          <cell r="O1307"/>
          <cell r="P1307" t="str">
            <v>39121732A</v>
          </cell>
          <cell r="Q1307" t="str">
            <v>Material elétrico</v>
          </cell>
          <cell r="R1307">
            <v>186.94499999999999</v>
          </cell>
          <cell r="S1307" t="str">
            <v>0201034131</v>
          </cell>
        </row>
        <row r="1308">
          <cell r="B1308">
            <v>15395291</v>
          </cell>
          <cell r="C1308" t="str">
            <v>MRO1</v>
          </cell>
          <cell r="D1308" t="str">
            <v>ROLAMENTO 22314 E1 XL S TVPB FAG</v>
          </cell>
          <cell r="E1308" t="str">
            <v>PC</v>
          </cell>
          <cell r="F1308" t="str">
            <v>FAG; ADARO; POHLIG HECKE</v>
          </cell>
          <cell r="G1308" t="str">
            <v>22314 E1 XL S TVPB; Y2630028; 356539828</v>
          </cell>
          <cell r="H1308">
            <v>1</v>
          </cell>
          <cell r="I1308">
            <v>372</v>
          </cell>
          <cell r="J1308">
            <v>372</v>
          </cell>
          <cell r="K1308" t="str">
            <v>Norma NFN-0015</v>
          </cell>
          <cell r="L1308" t="str">
            <v>NFN-0015</v>
          </cell>
          <cell r="M1308" t="str">
            <v>NFN-0015</v>
          </cell>
          <cell r="N1308" t="str">
            <v>Porto Tubarão</v>
          </cell>
          <cell r="O1308"/>
          <cell r="P1308" t="str">
            <v>31171500</v>
          </cell>
          <cell r="Q1308" t="str">
            <v>Rolamentos</v>
          </cell>
          <cell r="R1308">
            <v>372</v>
          </cell>
          <cell r="S1308" t="str">
            <v>0202125081</v>
          </cell>
        </row>
        <row r="1309">
          <cell r="B1309">
            <v>15515620</v>
          </cell>
          <cell r="C1309" t="str">
            <v>MRO1</v>
          </cell>
          <cell r="D1309" t="str">
            <v>ESCOVA CARVAO METALGRAFITE</v>
          </cell>
          <cell r="E1309" t="str">
            <v>PC</v>
          </cell>
          <cell r="F1309" t="str">
            <v>CARBONO LORE; MOLINOX; SEECIL-RINGS</v>
          </cell>
          <cell r="G1309" t="str">
            <v>CG65-25X40X50MM; MG651; RC67-25X40X50MM</v>
          </cell>
          <cell r="H1309">
            <v>24</v>
          </cell>
          <cell r="I1309">
            <v>15.39875</v>
          </cell>
          <cell r="J1309">
            <v>369.57</v>
          </cell>
          <cell r="K1309" t="str">
            <v>Norma NFN-0015</v>
          </cell>
          <cell r="L1309" t="str">
            <v>NFN-0015</v>
          </cell>
          <cell r="M1309" t="str">
            <v>NFN-0015</v>
          </cell>
          <cell r="N1309" t="str">
            <v>Porto Tubarão</v>
          </cell>
          <cell r="O1309"/>
          <cell r="P1309" t="str">
            <v>26101700</v>
          </cell>
          <cell r="Q1309" t="str">
            <v>Componentes e acessórios de motores</v>
          </cell>
          <cell r="R1309">
            <v>15.39875</v>
          </cell>
          <cell r="S1309" t="str">
            <v>0201076121</v>
          </cell>
        </row>
        <row r="1310">
          <cell r="B1310">
            <v>15519051</v>
          </cell>
          <cell r="C1310" t="str">
            <v>MRO1</v>
          </cell>
          <cell r="D1310" t="str">
            <v>BORRACHA COMPONENT;XKM9501 TELEMECANIQUE</v>
          </cell>
          <cell r="E1310" t="str">
            <v>PC</v>
          </cell>
          <cell r="F1310" t="str">
            <v>TELEMECANIQU</v>
          </cell>
          <cell r="G1310" t="str">
            <v>XKM9501</v>
          </cell>
          <cell r="H1310">
            <v>5</v>
          </cell>
          <cell r="I1310">
            <v>73</v>
          </cell>
          <cell r="J1310">
            <v>365</v>
          </cell>
          <cell r="K1310" t="str">
            <v>Norma NFN-0015</v>
          </cell>
          <cell r="L1310" t="str">
            <v>NFN-0015</v>
          </cell>
          <cell r="M1310" t="str">
            <v>NFN-0015</v>
          </cell>
          <cell r="N1310" t="str">
            <v>Porto Tubarão</v>
          </cell>
          <cell r="O1310"/>
          <cell r="P1310" t="str">
            <v>13101500</v>
          </cell>
          <cell r="Q1310" t="str">
            <v>Borracha natural</v>
          </cell>
          <cell r="R1310">
            <v>73</v>
          </cell>
          <cell r="S1310" t="str">
            <v>0201036031</v>
          </cell>
        </row>
        <row r="1311">
          <cell r="B1311">
            <v>15244587</v>
          </cell>
          <cell r="C1311" t="str">
            <v>MRO1</v>
          </cell>
          <cell r="D1311" t="str">
            <v>ESCOVA CARVAO METALGRAFITE 90MM</v>
          </cell>
          <cell r="E1311" t="str">
            <v>PC</v>
          </cell>
          <cell r="F1311" t="str">
            <v>CARBONO LORE; MOLINOX; SEECIL-RINGS</v>
          </cell>
          <cell r="G1311" t="str">
            <v>CG50 12,60X25,40X50MM; MG50; RC53 12,60X25,40X50MM</v>
          </cell>
          <cell r="H1311">
            <v>19</v>
          </cell>
          <cell r="I1311">
            <v>18.428421052631577</v>
          </cell>
          <cell r="J1311">
            <v>350.14</v>
          </cell>
          <cell r="K1311" t="str">
            <v>Norma NFN-0015</v>
          </cell>
          <cell r="L1311" t="str">
            <v>NFN-0015</v>
          </cell>
          <cell r="M1311" t="str">
            <v>NFN-0015</v>
          </cell>
          <cell r="N1311" t="str">
            <v>Porto Tubarão</v>
          </cell>
          <cell r="O1311"/>
          <cell r="P1311" t="str">
            <v>26101700</v>
          </cell>
          <cell r="Q1311" t="str">
            <v>Componentes e acessórios de motores</v>
          </cell>
          <cell r="R1311">
            <v>18.428421052631577</v>
          </cell>
          <cell r="S1311" t="str">
            <v>0201118061</v>
          </cell>
        </row>
        <row r="1312">
          <cell r="B1312">
            <v>15305361</v>
          </cell>
          <cell r="C1312" t="str">
            <v>MRO1</v>
          </cell>
          <cell r="D1312" t="str">
            <v>BARR;DESENHO-MIME95101029-00042/3A SUPOT</v>
          </cell>
          <cell r="E1312" t="str">
            <v>PC</v>
          </cell>
          <cell r="F1312" t="str">
            <v/>
          </cell>
          <cell r="G1312" t="str">
            <v/>
          </cell>
          <cell r="H1312">
            <v>5</v>
          </cell>
          <cell r="I1312">
            <v>69.929999999999993</v>
          </cell>
          <cell r="J1312">
            <v>349.65</v>
          </cell>
          <cell r="K1312" t="str">
            <v>Norma NFN-0015</v>
          </cell>
          <cell r="L1312" t="str">
            <v>NFN-0015</v>
          </cell>
          <cell r="M1312" t="str">
            <v>NFN-0015</v>
          </cell>
          <cell r="N1312" t="str">
            <v>Porto Tubarão</v>
          </cell>
          <cell r="O1312"/>
          <cell r="P1312" t="str">
            <v>30101600</v>
          </cell>
          <cell r="Q1312" t="str">
            <v>Barras</v>
          </cell>
          <cell r="R1312">
            <v>69.929999999999993</v>
          </cell>
          <cell r="S1312" t="str">
            <v>0702098031</v>
          </cell>
        </row>
        <row r="1313">
          <cell r="B1313">
            <v>15507934</v>
          </cell>
          <cell r="C1313" t="str">
            <v>MRO1</v>
          </cell>
          <cell r="D1313" t="str">
            <v>ADAPTADOR HIDRAULIC;226-16-16S MANGOFLEX</v>
          </cell>
          <cell r="E1313" t="str">
            <v>PC</v>
          </cell>
          <cell r="F1313" t="str">
            <v>MANGOFLEX; AEROQUIP; ACOPLEX</v>
          </cell>
          <cell r="G1313" t="str">
            <v>226-16-16S; 2083-16-16S; 6009-16-16S</v>
          </cell>
          <cell r="H1313">
            <v>20</v>
          </cell>
          <cell r="I1313">
            <v>17.457000000000001</v>
          </cell>
          <cell r="J1313">
            <v>349.14</v>
          </cell>
          <cell r="K1313" t="str">
            <v>Norma NFN-0015</v>
          </cell>
          <cell r="L1313" t="str">
            <v>NFN-0015</v>
          </cell>
          <cell r="M1313" t="str">
            <v>NFN-0015</v>
          </cell>
          <cell r="N1313" t="str">
            <v>Porto Tubarão</v>
          </cell>
          <cell r="O1313"/>
          <cell r="P1313" t="str">
            <v>40142300</v>
          </cell>
          <cell r="Q1313" t="str">
            <v>Conexões de tubos</v>
          </cell>
          <cell r="R1313">
            <v>17.457000000000001</v>
          </cell>
          <cell r="S1313" t="str">
            <v>0201083041</v>
          </cell>
        </row>
        <row r="1314">
          <cell r="B1314">
            <v>15513867</v>
          </cell>
          <cell r="C1314" t="str">
            <v>MRO1</v>
          </cell>
          <cell r="D1314" t="str">
            <v>FUSIVEL CARTUCHO</v>
          </cell>
          <cell r="E1314" t="str">
            <v>PC</v>
          </cell>
          <cell r="F1314" t="str">
            <v>DCA IRTA</v>
          </cell>
          <cell r="G1314" t="str">
            <v>F597</v>
          </cell>
          <cell r="H1314">
            <v>9</v>
          </cell>
          <cell r="I1314">
            <v>38.675555555555555</v>
          </cell>
          <cell r="J1314">
            <v>348.08</v>
          </cell>
          <cell r="K1314" t="str">
            <v>Norma NFN-0015</v>
          </cell>
          <cell r="L1314" t="str">
            <v>NFN-0015</v>
          </cell>
          <cell r="M1314" t="str">
            <v>NFN-0015</v>
          </cell>
          <cell r="N1314" t="str">
            <v>Porto Tubarão</v>
          </cell>
          <cell r="O1314"/>
          <cell r="P1314" t="str">
            <v>39121732A</v>
          </cell>
          <cell r="Q1314" t="str">
            <v>Material elétrico</v>
          </cell>
          <cell r="R1314">
            <v>38.675555555555555</v>
          </cell>
          <cell r="S1314" t="str">
            <v>0201066051</v>
          </cell>
        </row>
        <row r="1315">
          <cell r="B1315">
            <v>15255190</v>
          </cell>
          <cell r="C1315" t="str">
            <v>MRO1</v>
          </cell>
          <cell r="D1315" t="str">
            <v>TORRE 14 MIDES</v>
          </cell>
          <cell r="E1315" t="str">
            <v>PC</v>
          </cell>
          <cell r="F1315" t="str">
            <v>MIDES</v>
          </cell>
          <cell r="G1315" t="str">
            <v>14</v>
          </cell>
          <cell r="H1315">
            <v>8</v>
          </cell>
          <cell r="I1315">
            <v>43.348750000000003</v>
          </cell>
          <cell r="J1315">
            <v>346.79</v>
          </cell>
          <cell r="K1315" t="str">
            <v>Norma NFN-0015</v>
          </cell>
          <cell r="L1315" t="str">
            <v>NFN-0015</v>
          </cell>
          <cell r="M1315" t="str">
            <v>NFN-0015</v>
          </cell>
          <cell r="N1315" t="str">
            <v>Porto Tubarão</v>
          </cell>
          <cell r="O1315"/>
          <cell r="P1315" t="str">
            <v>26111508</v>
          </cell>
          <cell r="Q1315" t="str">
            <v>Transmissores de força mecânica</v>
          </cell>
          <cell r="R1315">
            <v>43.348750000000003</v>
          </cell>
          <cell r="S1315" t="str">
            <v>0201124051</v>
          </cell>
        </row>
        <row r="1316">
          <cell r="B1316">
            <v>15442092</v>
          </cell>
          <cell r="C1316" t="str">
            <v>MRO1</v>
          </cell>
          <cell r="D1316" t="str">
            <v>SAPATA COMPONENTE;C71824202 ISHIKAWAJIMA</v>
          </cell>
          <cell r="E1316" t="str">
            <v>PC</v>
          </cell>
          <cell r="F1316" t="str">
            <v>ISHIKAWAJIMA; ISHIKAWAJIMA</v>
          </cell>
          <cell r="G1316" t="str">
            <v>CO1741; C71824202</v>
          </cell>
          <cell r="H1316">
            <v>7</v>
          </cell>
          <cell r="I1316">
            <v>49.237142857142864</v>
          </cell>
          <cell r="J1316">
            <v>344.66</v>
          </cell>
          <cell r="K1316" t="str">
            <v>Norma NFN-0015</v>
          </cell>
          <cell r="L1316" t="str">
            <v>NFN-0015</v>
          </cell>
          <cell r="M1316" t="str">
            <v>NFN-0015</v>
          </cell>
          <cell r="N1316" t="str">
            <v>Porto Tubarão</v>
          </cell>
          <cell r="O1316"/>
          <cell r="P1316" t="str">
            <v>26112100</v>
          </cell>
          <cell r="Q1316" t="str">
            <v>Sistemas de freios industriais</v>
          </cell>
          <cell r="R1316">
            <v>49.237142857142864</v>
          </cell>
          <cell r="S1316" t="str">
            <v>0201030081</v>
          </cell>
        </row>
        <row r="1317">
          <cell r="B1317">
            <v>15421650</v>
          </cell>
          <cell r="C1317" t="str">
            <v>MRO1</v>
          </cell>
          <cell r="D1317" t="str">
            <v>BORRACHA P/PENEIRA;APL;C1 HUMBOLDT WEDAG</v>
          </cell>
          <cell r="E1317" t="str">
            <v>PC</v>
          </cell>
          <cell r="F1317" t="str">
            <v>HUMBOLDT WED</v>
          </cell>
          <cell r="G1317" t="str">
            <v>C1</v>
          </cell>
          <cell r="H1317">
            <v>4</v>
          </cell>
          <cell r="I1317">
            <v>85.674999999999997</v>
          </cell>
          <cell r="J1317">
            <v>342.7</v>
          </cell>
          <cell r="K1317" t="str">
            <v>Norma NFN-0015</v>
          </cell>
          <cell r="L1317" t="str">
            <v>NFN-0015</v>
          </cell>
          <cell r="M1317" t="str">
            <v>NFN-0015</v>
          </cell>
          <cell r="N1317" t="str">
            <v>Porto Tubarão</v>
          </cell>
          <cell r="O1317"/>
          <cell r="P1317" t="str">
            <v>20101622A</v>
          </cell>
          <cell r="Q1317" t="str">
            <v>Peças e acessórios de peneiras</v>
          </cell>
          <cell r="R1317">
            <v>85.674999999999997</v>
          </cell>
          <cell r="S1317" t="str">
            <v>0201076051</v>
          </cell>
        </row>
        <row r="1318">
          <cell r="B1318">
            <v>15499070</v>
          </cell>
          <cell r="C1318" t="str">
            <v>MRO1</v>
          </cell>
          <cell r="D1318" t="str">
            <v>VEDACAO PLANA</v>
          </cell>
          <cell r="E1318" t="str">
            <v>JG</v>
          </cell>
          <cell r="F1318" t="str">
            <v>REXROTH</v>
          </cell>
          <cell r="G1318" t="str">
            <v>18108003</v>
          </cell>
          <cell r="H1318">
            <v>1</v>
          </cell>
          <cell r="I1318">
            <v>340.85</v>
          </cell>
          <cell r="J1318">
            <v>340.85</v>
          </cell>
          <cell r="K1318" t="str">
            <v>Norma NFN-0015</v>
          </cell>
          <cell r="L1318" t="str">
            <v>NFN-0015</v>
          </cell>
          <cell r="M1318" t="str">
            <v>NFN-0015</v>
          </cell>
          <cell r="N1318" t="str">
            <v>Porto Tubarão</v>
          </cell>
          <cell r="O1318"/>
          <cell r="P1318" t="str">
            <v>31180000</v>
          </cell>
          <cell r="Q1318" t="str">
            <v>Juntas e vedações</v>
          </cell>
          <cell r="R1318">
            <v>340.85</v>
          </cell>
          <cell r="S1318" t="str">
            <v>0202121091</v>
          </cell>
        </row>
        <row r="1319">
          <cell r="B1319">
            <v>15243552</v>
          </cell>
          <cell r="C1319" t="str">
            <v>MRO1</v>
          </cell>
          <cell r="D1319" t="str">
            <v>ESCOVA CARVAO METALGRAFITE</v>
          </cell>
          <cell r="E1319" t="str">
            <v>PC</v>
          </cell>
          <cell r="F1319" t="str">
            <v>MOLINOX; SCHUNK</v>
          </cell>
          <cell r="G1319" t="str">
            <v>MG90; B14Z1</v>
          </cell>
          <cell r="H1319">
            <v>40</v>
          </cell>
          <cell r="I1319">
            <v>8.4190000000000005</v>
          </cell>
          <cell r="J1319">
            <v>336.76</v>
          </cell>
          <cell r="K1319" t="str">
            <v>Norma NFN-0015</v>
          </cell>
          <cell r="L1319" t="str">
            <v>NFN-0015</v>
          </cell>
          <cell r="M1319" t="str">
            <v>NFN-0015</v>
          </cell>
          <cell r="N1319" t="str">
            <v>Porto Tubarão</v>
          </cell>
          <cell r="O1319"/>
          <cell r="P1319" t="str">
            <v>26101700</v>
          </cell>
          <cell r="Q1319" t="str">
            <v>Componentes e acessórios de motores</v>
          </cell>
          <cell r="R1319">
            <v>8.4190000000000005</v>
          </cell>
          <cell r="S1319" t="str">
            <v>0000001335</v>
          </cell>
        </row>
        <row r="1320">
          <cell r="B1320">
            <v>15477180</v>
          </cell>
          <cell r="C1320" t="str">
            <v>MRO1</v>
          </cell>
          <cell r="D1320" t="str">
            <v>TAMPA ;DESENHO-MIME60600129-0001/B SUPOT</v>
          </cell>
          <cell r="E1320" t="str">
            <v>PC</v>
          </cell>
          <cell r="F1320" t="str">
            <v/>
          </cell>
          <cell r="G1320" t="str">
            <v/>
          </cell>
          <cell r="H1320">
            <v>2</v>
          </cell>
          <cell r="I1320">
            <v>165.9</v>
          </cell>
          <cell r="J1320">
            <v>331.8</v>
          </cell>
          <cell r="K1320" t="str">
            <v>Norma NFN-0015</v>
          </cell>
          <cell r="L1320" t="str">
            <v>NFN-0015</v>
          </cell>
          <cell r="M1320" t="str">
            <v>NFN-0015</v>
          </cell>
          <cell r="N1320" t="str">
            <v>Porto Tubarão</v>
          </cell>
          <cell r="O1320"/>
          <cell r="P1320" t="str">
            <v>24101760A</v>
          </cell>
          <cell r="Q1320" t="str">
            <v>Estrutura metálica para transportador de correia</v>
          </cell>
          <cell r="R1320">
            <v>165.9</v>
          </cell>
          <cell r="S1320" t="str">
            <v>0201120111</v>
          </cell>
        </row>
        <row r="1321">
          <cell r="B1321">
            <v>15241749</v>
          </cell>
          <cell r="C1321" t="str">
            <v>MRO1</v>
          </cell>
          <cell r="D1321" t="str">
            <v>ESCOVA CARVAO METALGRAFITE 80MM</v>
          </cell>
          <cell r="E1321" t="str">
            <v>PC</v>
          </cell>
          <cell r="F1321" t="str">
            <v>CARBONO LORE; MOLINOX; SCHUNK</v>
          </cell>
          <cell r="G1321" t="str">
            <v>EG65 15,80X39,60X55,50MM; MG651; A12S 15,80X39,60X55,50MM</v>
          </cell>
          <cell r="H1321">
            <v>6</v>
          </cell>
          <cell r="I1321">
            <v>54.876666666666665</v>
          </cell>
          <cell r="J1321">
            <v>329.26</v>
          </cell>
          <cell r="K1321" t="str">
            <v>Norma NFN-0015</v>
          </cell>
          <cell r="L1321" t="str">
            <v>NFN-0015</v>
          </cell>
          <cell r="M1321" t="str">
            <v>NFN-0015</v>
          </cell>
          <cell r="N1321" t="str">
            <v>Porto Tubarão</v>
          </cell>
          <cell r="O1321"/>
          <cell r="P1321" t="str">
            <v>26101700</v>
          </cell>
          <cell r="Q1321" t="str">
            <v>Componentes e acessórios de motores</v>
          </cell>
          <cell r="R1321">
            <v>54.876666666666665</v>
          </cell>
          <cell r="S1321" t="str">
            <v>0201046041</v>
          </cell>
        </row>
        <row r="1322">
          <cell r="B1322">
            <v>15512663</v>
          </cell>
          <cell r="C1322" t="str">
            <v>MRO1</v>
          </cell>
          <cell r="D1322" t="str">
            <v>FUSIVEL LIMITADOR CORREN;3GA1115 SIEMENS</v>
          </cell>
          <cell r="E1322" t="str">
            <v>PC</v>
          </cell>
          <cell r="F1322" t="str">
            <v>SIEMENS; SIEMENS</v>
          </cell>
          <cell r="G1322" t="str">
            <v>3GA11156KV40A; 3GA1115</v>
          </cell>
          <cell r="H1322">
            <v>3</v>
          </cell>
          <cell r="I1322">
            <v>109.44</v>
          </cell>
          <cell r="J1322">
            <v>328.32</v>
          </cell>
          <cell r="K1322" t="str">
            <v>Norma NFN-0015</v>
          </cell>
          <cell r="L1322" t="str">
            <v>NFN-0015</v>
          </cell>
          <cell r="M1322" t="str">
            <v>NFN-0015</v>
          </cell>
          <cell r="N1322" t="str">
            <v>Porto Tubarão</v>
          </cell>
          <cell r="O1322"/>
          <cell r="P1322" t="str">
            <v>39121732A</v>
          </cell>
          <cell r="Q1322" t="str">
            <v>Material elétrico</v>
          </cell>
          <cell r="R1322">
            <v>109.44</v>
          </cell>
          <cell r="S1322" t="str">
            <v>0201080011</v>
          </cell>
        </row>
        <row r="1323">
          <cell r="B1323">
            <v>15480945</v>
          </cell>
          <cell r="C1323" t="str">
            <v>MRO1</v>
          </cell>
          <cell r="D1323" t="str">
            <v>LUMINARIA INDUSTRIAL L;C10 TELEM-TECNICA</v>
          </cell>
          <cell r="E1323" t="str">
            <v>PC</v>
          </cell>
          <cell r="F1323" t="str">
            <v>TELEM-TECNIC</v>
          </cell>
          <cell r="G1323" t="str">
            <v>C10</v>
          </cell>
          <cell r="H1323">
            <v>18</v>
          </cell>
          <cell r="I1323">
            <v>18.218888888888888</v>
          </cell>
          <cell r="J1323">
            <v>327.94</v>
          </cell>
          <cell r="K1323" t="str">
            <v>Norma NFN-0015</v>
          </cell>
          <cell r="L1323" t="str">
            <v>NFN-0015</v>
          </cell>
          <cell r="M1323" t="str">
            <v>NFN-0015</v>
          </cell>
          <cell r="N1323" t="str">
            <v>Porto Tubarão</v>
          </cell>
          <cell r="O1323"/>
          <cell r="P1323" t="str">
            <v>39111609</v>
          </cell>
          <cell r="Q1323" t="str">
            <v>Poste ou pedestal e ferragens de iluminação</v>
          </cell>
          <cell r="R1323">
            <v>18.218888888888888</v>
          </cell>
          <cell r="S1323" t="str">
            <v>0201050011</v>
          </cell>
        </row>
        <row r="1324">
          <cell r="B1324">
            <v>15380240</v>
          </cell>
          <cell r="C1324" t="str">
            <v>MRO1</v>
          </cell>
          <cell r="D1324" t="str">
            <v>ELEMENTO ELASTICO; APLICACAO: VICFLEX MV</v>
          </cell>
          <cell r="E1324" t="str">
            <v>PC</v>
          </cell>
          <cell r="F1324" t="str">
            <v>VICFLEX</v>
          </cell>
          <cell r="G1324" t="str">
            <v>MV-70 ELEM ELASTICO</v>
          </cell>
          <cell r="H1324">
            <v>3</v>
          </cell>
          <cell r="I1324">
            <v>109.14666666666666</v>
          </cell>
          <cell r="J1324">
            <v>327.44</v>
          </cell>
          <cell r="K1324" t="str">
            <v>Norma NFN-0015</v>
          </cell>
          <cell r="L1324" t="str">
            <v>NFN-0015</v>
          </cell>
          <cell r="M1324" t="str">
            <v>NFN-0015</v>
          </cell>
          <cell r="N1324" t="str">
            <v>Porto Tubarão</v>
          </cell>
          <cell r="O1324"/>
          <cell r="P1324" t="str">
            <v>13101500</v>
          </cell>
          <cell r="Q1324" t="str">
            <v>Borracha natural</v>
          </cell>
          <cell r="R1324">
            <v>109.14666666666666</v>
          </cell>
          <cell r="S1324" t="str">
            <v>0201066031</v>
          </cell>
        </row>
        <row r="1325">
          <cell r="B1325">
            <v>15436671</v>
          </cell>
          <cell r="C1325" t="str">
            <v>MRO1</v>
          </cell>
          <cell r="D1325" t="str">
            <v>CHAVE MAGNETICA CONTROLE ILUMINACAO; SIS</v>
          </cell>
          <cell r="E1325" t="str">
            <v>PC</v>
          </cell>
          <cell r="F1325" t="str">
            <v>TECNOWATT</v>
          </cell>
          <cell r="G1325" t="str">
            <v>6906 - 2X30A</v>
          </cell>
          <cell r="H1325">
            <v>3</v>
          </cell>
          <cell r="I1325">
            <v>109.12666666666667</v>
          </cell>
          <cell r="J1325">
            <v>327.38</v>
          </cell>
          <cell r="K1325" t="str">
            <v>Norma NFN-0015</v>
          </cell>
          <cell r="L1325" t="str">
            <v>NFN-0015</v>
          </cell>
          <cell r="M1325" t="str">
            <v>NFN-0015</v>
          </cell>
          <cell r="N1325" t="str">
            <v>Porto Tubarão</v>
          </cell>
          <cell r="O1325"/>
          <cell r="P1325" t="str">
            <v>39121732A</v>
          </cell>
          <cell r="Q1325" t="str">
            <v>Material elétrico</v>
          </cell>
          <cell r="R1325">
            <v>109.12666666666667</v>
          </cell>
          <cell r="S1325" t="str">
            <v>0201126151</v>
          </cell>
        </row>
        <row r="1326">
          <cell r="B1326">
            <v>15356523</v>
          </cell>
          <cell r="C1326" t="str">
            <v>MRO1</v>
          </cell>
          <cell r="D1326" t="str">
            <v>ROLAMENTO ESFERAS 4206 FAG</v>
          </cell>
          <cell r="E1326" t="str">
            <v>PC</v>
          </cell>
          <cell r="F1326" t="str">
            <v>FAG; TIMKEN; SKF</v>
          </cell>
          <cell r="G1326" t="str">
            <v>4206; .; .</v>
          </cell>
          <cell r="H1326">
            <v>3</v>
          </cell>
          <cell r="I1326">
            <v>108.77666666666666</v>
          </cell>
          <cell r="J1326">
            <v>326.33</v>
          </cell>
          <cell r="K1326" t="str">
            <v>Norma NFN-0015</v>
          </cell>
          <cell r="L1326" t="str">
            <v>NFN-0015</v>
          </cell>
          <cell r="M1326" t="str">
            <v>NFN-0015</v>
          </cell>
          <cell r="N1326" t="str">
            <v>Porto Tubarão</v>
          </cell>
          <cell r="O1326"/>
          <cell r="P1326" t="str">
            <v>31171500</v>
          </cell>
          <cell r="Q1326" t="str">
            <v>Rolamentos</v>
          </cell>
          <cell r="R1326">
            <v>108.77666666666666</v>
          </cell>
          <cell r="S1326" t="str">
            <v>0202127081</v>
          </cell>
        </row>
        <row r="1327">
          <cell r="B1327">
            <v>15199126</v>
          </cell>
          <cell r="C1327" t="str">
            <v>MRO1</v>
          </cell>
          <cell r="D1327" t="str">
            <v>VALVULA COMPONENTE; TIPO;209-C11 LAVRITA</v>
          </cell>
          <cell r="E1327" t="str">
            <v>PC</v>
          </cell>
          <cell r="F1327" t="str">
            <v>LAVRITA ENGE</v>
          </cell>
          <cell r="G1327" t="str">
            <v>209-C11</v>
          </cell>
          <cell r="H1327">
            <v>2</v>
          </cell>
          <cell r="I1327">
            <v>161.86500000000001</v>
          </cell>
          <cell r="J1327">
            <v>323.73</v>
          </cell>
          <cell r="K1327" t="str">
            <v>Norma NFN-0015</v>
          </cell>
          <cell r="L1327" t="str">
            <v>NFN-0015</v>
          </cell>
          <cell r="M1327" t="str">
            <v>NFN-0015</v>
          </cell>
          <cell r="N1327" t="str">
            <v>Porto Tubarão</v>
          </cell>
          <cell r="O1327"/>
          <cell r="P1327" t="str">
            <v>40141660A</v>
          </cell>
          <cell r="Q1327" t="str">
            <v>Válvulas</v>
          </cell>
          <cell r="R1327">
            <v>161.86500000000001</v>
          </cell>
          <cell r="S1327" t="str">
            <v>0201012051</v>
          </cell>
        </row>
        <row r="1328">
          <cell r="B1328">
            <v>15488010</v>
          </cell>
          <cell r="C1328" t="str">
            <v>MRO1</v>
          </cell>
          <cell r="D1328" t="str">
            <v>REATOR LAMPADA VAPOR MERCU;E25A226 LINSA</v>
          </cell>
          <cell r="E1328" t="str">
            <v>PC</v>
          </cell>
          <cell r="F1328" t="str">
            <v>HELFONT; ILUMATIC; LINSA</v>
          </cell>
          <cell r="G1328" t="str">
            <v>AE-226; ME-226AE; E25A226</v>
          </cell>
          <cell r="H1328">
            <v>5</v>
          </cell>
          <cell r="I1328">
            <v>64.572000000000003</v>
          </cell>
          <cell r="J1328">
            <v>322.86</v>
          </cell>
          <cell r="K1328" t="str">
            <v>Norma NFN-0015</v>
          </cell>
          <cell r="L1328" t="str">
            <v>NFN-0015</v>
          </cell>
          <cell r="M1328" t="str">
            <v>NFN-0015</v>
          </cell>
          <cell r="N1328" t="str">
            <v>Porto Tubarão</v>
          </cell>
          <cell r="O1328"/>
          <cell r="P1328" t="str">
            <v>39121732A</v>
          </cell>
          <cell r="Q1328" t="str">
            <v>Material elétrico</v>
          </cell>
          <cell r="R1328">
            <v>64.572000000000003</v>
          </cell>
          <cell r="S1328" t="str">
            <v>0202035091</v>
          </cell>
        </row>
        <row r="1329">
          <cell r="B1329">
            <v>15390721</v>
          </cell>
          <cell r="C1329" t="str">
            <v>MRO1</v>
          </cell>
          <cell r="D1329" t="str">
            <v>EIXO COMANDO 13078 BOZZA</v>
          </cell>
          <cell r="E1329" t="str">
            <v>PC</v>
          </cell>
          <cell r="F1329" t="str">
            <v>JOSE MURILIA</v>
          </cell>
          <cell r="G1329" t="str">
            <v>13078</v>
          </cell>
          <cell r="H1329">
            <v>5</v>
          </cell>
          <cell r="I1329">
            <v>63.915999999999997</v>
          </cell>
          <cell r="J1329">
            <v>319.58</v>
          </cell>
          <cell r="K1329" t="str">
            <v>Norma NFN-0015</v>
          </cell>
          <cell r="L1329" t="str">
            <v>NFN-0015</v>
          </cell>
          <cell r="M1329" t="str">
            <v>NFN-0015</v>
          </cell>
          <cell r="N1329" t="str">
            <v>Porto Tubarão</v>
          </cell>
          <cell r="O1329"/>
          <cell r="P1329" t="str">
            <v>40142703B</v>
          </cell>
          <cell r="Q1329" t="str">
            <v>Equipamento de lubrificação e suas peças e acessórios</v>
          </cell>
          <cell r="R1329">
            <v>63.915999999999997</v>
          </cell>
          <cell r="S1329" t="str">
            <v>0201092071</v>
          </cell>
        </row>
        <row r="1330">
          <cell r="B1330">
            <v>15230876</v>
          </cell>
          <cell r="C1330" t="str">
            <v>MRO1</v>
          </cell>
          <cell r="D1330" t="str">
            <v>ITEM SEM DESCRICAO; CADASTRADA NO SISTEM</v>
          </cell>
          <cell r="E1330" t="str">
            <v>PC</v>
          </cell>
          <cell r="F1330" t="str">
            <v>TOSHIBA</v>
          </cell>
          <cell r="G1330" t="str">
            <v>SF150U11</v>
          </cell>
          <cell r="H1330">
            <v>31</v>
          </cell>
          <cell r="I1330">
            <v>10.248387096774193</v>
          </cell>
          <cell r="J1330">
            <v>317.7</v>
          </cell>
          <cell r="K1330" t="str">
            <v>Norma NFN-0015</v>
          </cell>
          <cell r="L1330" t="str">
            <v>NFN-0015</v>
          </cell>
          <cell r="M1330" t="str">
            <v>NFN-0015</v>
          </cell>
          <cell r="N1330" t="str">
            <v>Porto Tubarão</v>
          </cell>
          <cell r="O1330"/>
          <cell r="P1330" t="str">
            <v>39121732A</v>
          </cell>
          <cell r="Q1330" t="str">
            <v>Material elétrico</v>
          </cell>
          <cell r="R1330">
            <v>10.248387096774193</v>
          </cell>
          <cell r="S1330" t="str">
            <v>0201030101</v>
          </cell>
        </row>
        <row r="1331">
          <cell r="B1331">
            <v>15519377</v>
          </cell>
          <cell r="C1331" t="str">
            <v>MRO1</v>
          </cell>
          <cell r="D1331" t="str">
            <v>DISJUNTOR 800A TRIP</v>
          </cell>
          <cell r="E1331" t="str">
            <v>PC</v>
          </cell>
          <cell r="F1331" t="str">
            <v>TOSHIBA; TOSHIBA</v>
          </cell>
          <cell r="G1331" t="str">
            <v>S800; S8003P800A</v>
          </cell>
          <cell r="H1331">
            <v>1</v>
          </cell>
          <cell r="I1331">
            <v>317.5</v>
          </cell>
          <cell r="J1331">
            <v>317.5</v>
          </cell>
          <cell r="K1331" t="str">
            <v>Norma NFN-0015</v>
          </cell>
          <cell r="L1331" t="str">
            <v>NFN-0015</v>
          </cell>
          <cell r="M1331" t="str">
            <v>NFN-0015</v>
          </cell>
          <cell r="N1331" t="str">
            <v>Porto Tubarão</v>
          </cell>
          <cell r="O1331"/>
          <cell r="P1331" t="str">
            <v>39121601</v>
          </cell>
          <cell r="Q1331" t="str">
            <v>Disjuntores</v>
          </cell>
          <cell r="R1331">
            <v>317.5</v>
          </cell>
          <cell r="S1331" t="str">
            <v>0201066021</v>
          </cell>
        </row>
        <row r="1332">
          <cell r="B1332">
            <v>15283299</v>
          </cell>
          <cell r="C1332" t="str">
            <v>MRO1</v>
          </cell>
          <cell r="D1332" t="str">
            <v>FUSIVEL LIMIT CORR 25 A 4,16/4,8 KV</v>
          </cell>
          <cell r="E1332" t="str">
            <v>PC</v>
          </cell>
          <cell r="F1332" t="str">
            <v>DCA IRTA</v>
          </cell>
          <cell r="G1332" t="str">
            <v>OBD045325 4,16/4,8KV 25A</v>
          </cell>
          <cell r="H1332">
            <v>3</v>
          </cell>
          <cell r="I1332">
            <v>105.27</v>
          </cell>
          <cell r="J1332">
            <v>315.81</v>
          </cell>
          <cell r="K1332" t="str">
            <v>Norma NFN-0015</v>
          </cell>
          <cell r="L1332" t="str">
            <v>NFN-0015</v>
          </cell>
          <cell r="M1332" t="str">
            <v>NFN-0015</v>
          </cell>
          <cell r="N1332" t="str">
            <v>Porto Tubarão</v>
          </cell>
          <cell r="O1332"/>
          <cell r="P1332" t="str">
            <v>39121732A</v>
          </cell>
          <cell r="Q1332" t="str">
            <v>Material elétrico</v>
          </cell>
          <cell r="R1332">
            <v>105.27</v>
          </cell>
          <cell r="S1332" t="str">
            <v>0201038081</v>
          </cell>
        </row>
        <row r="1333">
          <cell r="B1333">
            <v>15396516</v>
          </cell>
          <cell r="C1333" t="str">
            <v>MRO1</v>
          </cell>
          <cell r="D1333" t="str">
            <v>ROLAMENTO ESF 2218 SKF</v>
          </cell>
          <cell r="E1333" t="str">
            <v>PC</v>
          </cell>
          <cell r="F1333" t="str">
            <v>SKF; NTN</v>
          </cell>
          <cell r="G1333" t="str">
            <v>2218; 2218</v>
          </cell>
          <cell r="H1333">
            <v>2</v>
          </cell>
          <cell r="I1333">
            <v>157.51499999999999</v>
          </cell>
          <cell r="J1333">
            <v>315.02999999999997</v>
          </cell>
          <cell r="K1333" t="str">
            <v>Norma NFN-0015</v>
          </cell>
          <cell r="L1333" t="str">
            <v>NFN-0015</v>
          </cell>
          <cell r="M1333" t="str">
            <v>NFN-0015</v>
          </cell>
          <cell r="N1333" t="str">
            <v>Porto Tubarão</v>
          </cell>
          <cell r="O1333"/>
          <cell r="P1333" t="str">
            <v>31171500</v>
          </cell>
          <cell r="Q1333" t="str">
            <v>Rolamentos</v>
          </cell>
          <cell r="R1333">
            <v>157.51499999999999</v>
          </cell>
          <cell r="S1333" t="str">
            <v>0201030081</v>
          </cell>
        </row>
        <row r="1334">
          <cell r="B1334">
            <v>15219331</v>
          </cell>
          <cell r="C1334" t="str">
            <v>MRO1</v>
          </cell>
          <cell r="D1334" t="str">
            <v>RELE TRIP SOBRECARG BIMETALICO; FAIXA RE</v>
          </cell>
          <cell r="E1334" t="str">
            <v>PC</v>
          </cell>
          <cell r="F1334" t="str">
            <v>SCHNEIDER</v>
          </cell>
          <cell r="G1334" t="str">
            <v>LR1-D09310</v>
          </cell>
          <cell r="H1334">
            <v>7</v>
          </cell>
          <cell r="I1334">
            <v>44.89142857142857</v>
          </cell>
          <cell r="J1334">
            <v>314.24</v>
          </cell>
          <cell r="K1334" t="str">
            <v>Norma NFN-0015</v>
          </cell>
          <cell r="L1334" t="str">
            <v>NFN-0015</v>
          </cell>
          <cell r="M1334" t="str">
            <v>NFN-0015</v>
          </cell>
          <cell r="N1334" t="str">
            <v>Porto Tubarão</v>
          </cell>
          <cell r="O1334"/>
          <cell r="P1334" t="str">
            <v>39122325</v>
          </cell>
          <cell r="Q1334" t="str">
            <v>Relé de aplicação geral</v>
          </cell>
          <cell r="R1334">
            <v>44.89142857142857</v>
          </cell>
          <cell r="S1334" t="str">
            <v>0201076091</v>
          </cell>
        </row>
        <row r="1335">
          <cell r="B1335">
            <v>15291825</v>
          </cell>
          <cell r="C1335" t="str">
            <v>MRO1</v>
          </cell>
          <cell r="D1335" t="str">
            <v>SOQUETE COMPONENTE; T;630122908 LIEBHERR</v>
          </cell>
          <cell r="E1335" t="str">
            <v>PC</v>
          </cell>
          <cell r="F1335" t="str">
            <v>LIEBHERR</v>
          </cell>
          <cell r="G1335" t="str">
            <v>630122908</v>
          </cell>
          <cell r="H1335">
            <v>38</v>
          </cell>
          <cell r="I1335">
            <v>8.2660526315789475</v>
          </cell>
          <cell r="J1335">
            <v>314.11</v>
          </cell>
          <cell r="K1335" t="str">
            <v>Norma NFN-0015</v>
          </cell>
          <cell r="L1335" t="str">
            <v>NFN-0015</v>
          </cell>
          <cell r="M1335" t="str">
            <v>NFN-0015</v>
          </cell>
          <cell r="N1335" t="str">
            <v>Porto Tubarão</v>
          </cell>
          <cell r="O1335"/>
          <cell r="P1335" t="str">
            <v>39121732A</v>
          </cell>
          <cell r="Q1335" t="str">
            <v>Material elétrico</v>
          </cell>
          <cell r="R1335">
            <v>8.2660526315789475</v>
          </cell>
          <cell r="S1335" t="str">
            <v>0201108121</v>
          </cell>
        </row>
        <row r="1336">
          <cell r="B1336">
            <v>15314920</v>
          </cell>
          <cell r="C1336" t="str">
            <v>MRO1</v>
          </cell>
          <cell r="D1336" t="str">
            <v>TAMPA COMPONEN;DESENHO-DN013010227 SUPOT</v>
          </cell>
          <cell r="E1336" t="str">
            <v>PC</v>
          </cell>
          <cell r="F1336" t="str">
            <v/>
          </cell>
          <cell r="G1336" t="str">
            <v/>
          </cell>
          <cell r="H1336">
            <v>2</v>
          </cell>
          <cell r="I1336">
            <v>155.59</v>
          </cell>
          <cell r="J1336">
            <v>311.18</v>
          </cell>
          <cell r="K1336" t="str">
            <v>Norma NFN-0015</v>
          </cell>
          <cell r="L1336" t="str">
            <v>NFN-0015</v>
          </cell>
          <cell r="M1336" t="str">
            <v>NFN-0015</v>
          </cell>
          <cell r="N1336" t="str">
            <v>Porto Tubarão</v>
          </cell>
          <cell r="O1336"/>
          <cell r="P1336" t="str">
            <v>31171600</v>
          </cell>
          <cell r="Q1336" t="str">
            <v>Mancal</v>
          </cell>
          <cell r="R1336">
            <v>155.59</v>
          </cell>
          <cell r="S1336" t="str">
            <v>0000001532</v>
          </cell>
        </row>
        <row r="1337">
          <cell r="B1337">
            <v>15342802</v>
          </cell>
          <cell r="C1337" t="str">
            <v>MRO1</v>
          </cell>
          <cell r="D1337" t="str">
            <v>MANGUEIRA MONTADA NAO METALICA; DIAMETRO</v>
          </cell>
          <cell r="E1337" t="str">
            <v>PC</v>
          </cell>
          <cell r="F1337" t="str">
            <v>AEROQUIP</v>
          </cell>
          <cell r="G1337" t="str">
            <v>FC13616+500MM+1BA16FJ16</v>
          </cell>
          <cell r="H1337">
            <v>5</v>
          </cell>
          <cell r="I1337">
            <v>61.616</v>
          </cell>
          <cell r="J1337">
            <v>308.08</v>
          </cell>
          <cell r="K1337" t="str">
            <v>Norma NFN-0015</v>
          </cell>
          <cell r="L1337" t="str">
            <v>NFN-0015</v>
          </cell>
          <cell r="M1337" t="str">
            <v>NFN-0015</v>
          </cell>
          <cell r="N1337" t="str">
            <v>Porto Tubarão</v>
          </cell>
          <cell r="O1337"/>
          <cell r="P1337" t="str">
            <v>40142000</v>
          </cell>
          <cell r="Q1337" t="str">
            <v>Mangueiras</v>
          </cell>
          <cell r="R1337">
            <v>61.616</v>
          </cell>
          <cell r="S1337" t="str">
            <v>0701074021</v>
          </cell>
        </row>
        <row r="1338">
          <cell r="B1338">
            <v>15346475</v>
          </cell>
          <cell r="C1338" t="str">
            <v>MRO1</v>
          </cell>
          <cell r="D1338" t="str">
            <v>ROLAMENTO ESF 6021 SKF</v>
          </cell>
          <cell r="E1338" t="str">
            <v>PC</v>
          </cell>
          <cell r="F1338" t="str">
            <v>CATERPILLAR; CATERPILLAR; FAG</v>
          </cell>
          <cell r="G1338" t="str">
            <v>3F8175; 1F0651; 6021</v>
          </cell>
          <cell r="H1338">
            <v>2</v>
          </cell>
          <cell r="I1338">
            <v>153.54</v>
          </cell>
          <cell r="J1338">
            <v>307.08</v>
          </cell>
          <cell r="K1338" t="str">
            <v>Norma NFN-0015</v>
          </cell>
          <cell r="L1338" t="str">
            <v>NFN-0015</v>
          </cell>
          <cell r="M1338" t="str">
            <v>NFN-0015</v>
          </cell>
          <cell r="N1338" t="str">
            <v>Porto Tubarão</v>
          </cell>
          <cell r="O1338"/>
          <cell r="P1338" t="str">
            <v>31171500</v>
          </cell>
          <cell r="Q1338" t="str">
            <v>Rolamentos</v>
          </cell>
          <cell r="R1338">
            <v>153.54</v>
          </cell>
          <cell r="S1338" t="str">
            <v>0202127071</v>
          </cell>
        </row>
        <row r="1339">
          <cell r="B1339">
            <v>15469111</v>
          </cell>
          <cell r="C1339" t="str">
            <v>MRO1</v>
          </cell>
          <cell r="D1339" t="str">
            <v>MOLA 2253186000 ATLAS COPCO</v>
          </cell>
          <cell r="E1339" t="str">
            <v>PC</v>
          </cell>
          <cell r="F1339" t="str">
            <v>ATLAS COPCO</v>
          </cell>
          <cell r="G1339" t="str">
            <v>2253186000</v>
          </cell>
          <cell r="H1339">
            <v>3</v>
          </cell>
          <cell r="I1339">
            <v>102.09333333333332</v>
          </cell>
          <cell r="J1339">
            <v>306.27999999999997</v>
          </cell>
          <cell r="K1339" t="str">
            <v>Norma NFN-0015</v>
          </cell>
          <cell r="L1339" t="str">
            <v>NFN-0015</v>
          </cell>
          <cell r="M1339" t="str">
            <v>NFN-0015</v>
          </cell>
          <cell r="N1339" t="str">
            <v>Porto Tubarão</v>
          </cell>
          <cell r="O1339"/>
          <cell r="P1339" t="str">
            <v>31161900</v>
          </cell>
          <cell r="Q1339" t="str">
            <v>Molas</v>
          </cell>
          <cell r="R1339">
            <v>102.09333333333332</v>
          </cell>
          <cell r="S1339" t="str">
            <v>0201078081</v>
          </cell>
        </row>
        <row r="1340">
          <cell r="B1340">
            <v>15205544</v>
          </cell>
          <cell r="C1340" t="str">
            <v>MRO1</v>
          </cell>
          <cell r="D1340" t="str">
            <v>CONECTOR BARRA 50 A CREME 23MM</v>
          </cell>
          <cell r="E1340" t="str">
            <v>PC</v>
          </cell>
          <cell r="F1340" t="str">
            <v>SISA</v>
          </cell>
          <cell r="G1340" t="str">
            <v>SRS-619-12-50</v>
          </cell>
          <cell r="H1340">
            <v>40</v>
          </cell>
          <cell r="I1340">
            <v>7.65</v>
          </cell>
          <cell r="J1340">
            <v>306</v>
          </cell>
          <cell r="K1340" t="str">
            <v>Norma NFN-0015</v>
          </cell>
          <cell r="L1340" t="str">
            <v>NFN-0015</v>
          </cell>
          <cell r="M1340" t="str">
            <v>NFN-0015</v>
          </cell>
          <cell r="N1340" t="str">
            <v>Porto Tubarão</v>
          </cell>
          <cell r="O1340"/>
          <cell r="P1340" t="str">
            <v>26120000</v>
          </cell>
          <cell r="Q1340" t="str">
            <v>Fios e cabos e conexões elétricas</v>
          </cell>
          <cell r="R1340">
            <v>7.65</v>
          </cell>
          <cell r="S1340" t="str">
            <v>0201016041</v>
          </cell>
        </row>
        <row r="1341">
          <cell r="B1341">
            <v>15343948</v>
          </cell>
          <cell r="C1341" t="str">
            <v>MRO1</v>
          </cell>
          <cell r="D1341" t="str">
            <v>BUCHA COMPONENTE;821E-52-10047 /15 SUPEL</v>
          </cell>
          <cell r="E1341" t="str">
            <v>PC</v>
          </cell>
          <cell r="F1341" t="str">
            <v/>
          </cell>
          <cell r="G1341" t="str">
            <v/>
          </cell>
          <cell r="H1341">
            <v>2</v>
          </cell>
          <cell r="I1341">
            <v>151.935</v>
          </cell>
          <cell r="J1341">
            <v>303.87</v>
          </cell>
          <cell r="K1341" t="str">
            <v>Norma NFN-0015</v>
          </cell>
          <cell r="L1341" t="str">
            <v>NFN-0015</v>
          </cell>
          <cell r="M1341" t="str">
            <v>NFN-0015</v>
          </cell>
          <cell r="N1341" t="str">
            <v>Porto Tubarão</v>
          </cell>
          <cell r="O1341"/>
          <cell r="P1341" t="str">
            <v>31162400</v>
          </cell>
          <cell r="Q1341" t="str">
            <v>Fixadores diversos</v>
          </cell>
          <cell r="R1341">
            <v>151.935</v>
          </cell>
          <cell r="S1341" t="str">
            <v>0702083021</v>
          </cell>
        </row>
        <row r="1342">
          <cell r="B1342">
            <v>15483297</v>
          </cell>
          <cell r="C1342" t="str">
            <v>MRO1</v>
          </cell>
          <cell r="D1342" t="str">
            <v>LAMPADA HALOGENA HA 300-230V PHILIPS</v>
          </cell>
          <cell r="E1342" t="str">
            <v>PC</v>
          </cell>
          <cell r="F1342" t="str">
            <v>PHILIPS</v>
          </cell>
          <cell r="G1342" t="str">
            <v>HA 300-230V</v>
          </cell>
          <cell r="H1342">
            <v>73</v>
          </cell>
          <cell r="I1342">
            <v>4.1250684931506845</v>
          </cell>
          <cell r="J1342">
            <v>301.12999999999994</v>
          </cell>
          <cell r="K1342" t="str">
            <v>Norma NFN-0015</v>
          </cell>
          <cell r="L1342" t="str">
            <v>NFN-0015</v>
          </cell>
          <cell r="M1342" t="str">
            <v>NFN-0015</v>
          </cell>
          <cell r="N1342" t="str">
            <v>Porto Tubarão</v>
          </cell>
          <cell r="O1342"/>
          <cell r="P1342" t="str">
            <v>39121732A</v>
          </cell>
          <cell r="Q1342" t="str">
            <v>Material elétrico</v>
          </cell>
          <cell r="R1342">
            <v>4.1250684931506845</v>
          </cell>
          <cell r="S1342" t="str">
            <v>0102052051</v>
          </cell>
        </row>
        <row r="1343">
          <cell r="B1343">
            <v>15212359</v>
          </cell>
          <cell r="C1343" t="str">
            <v>MRO1</v>
          </cell>
          <cell r="D1343" t="str">
            <v>DISJUNTOR TRIPOLAR SECO</v>
          </cell>
          <cell r="E1343" t="str">
            <v>PC</v>
          </cell>
          <cell r="F1343" t="str">
            <v>MERLIN GERIN</v>
          </cell>
          <cell r="G1343" t="str">
            <v>NS100H/MA50</v>
          </cell>
          <cell r="H1343">
            <v>1</v>
          </cell>
          <cell r="I1343">
            <v>300.85000000000002</v>
          </cell>
          <cell r="J1343">
            <v>300.85000000000002</v>
          </cell>
          <cell r="K1343" t="str">
            <v>Norma NFN-0015</v>
          </cell>
          <cell r="L1343" t="str">
            <v>NFN-0015</v>
          </cell>
          <cell r="M1343" t="str">
            <v>NFN-0015</v>
          </cell>
          <cell r="N1343" t="str">
            <v>Porto Tubarão</v>
          </cell>
          <cell r="O1343"/>
          <cell r="P1343" t="str">
            <v>39121601</v>
          </cell>
          <cell r="Q1343" t="str">
            <v>Disjuntores</v>
          </cell>
          <cell r="R1343">
            <v>300.85000000000002</v>
          </cell>
          <cell r="S1343" t="str">
            <v>0201062031</v>
          </cell>
        </row>
        <row r="1344">
          <cell r="B1344">
            <v>15280398</v>
          </cell>
          <cell r="C1344" t="str">
            <v>MRO1</v>
          </cell>
          <cell r="D1344" t="str">
            <v>CUBO 53468289000 METSO</v>
          </cell>
          <cell r="E1344" t="str">
            <v>PC</v>
          </cell>
          <cell r="F1344" t="str">
            <v>METSO</v>
          </cell>
          <cell r="G1344" t="str">
            <v>53468289000</v>
          </cell>
          <cell r="H1344">
            <v>1</v>
          </cell>
          <cell r="I1344">
            <v>300.8</v>
          </cell>
          <cell r="J1344">
            <v>300.8</v>
          </cell>
          <cell r="K1344" t="str">
            <v>Norma NFN-0015</v>
          </cell>
          <cell r="L1344" t="str">
            <v>NFN-0015</v>
          </cell>
          <cell r="M1344" t="str">
            <v>NFN-0015</v>
          </cell>
          <cell r="N1344" t="str">
            <v>Porto Tubarão</v>
          </cell>
          <cell r="O1344"/>
          <cell r="P1344" t="str">
            <v>20101622A</v>
          </cell>
          <cell r="Q1344" t="str">
            <v>Peças e acessórios de peneiras</v>
          </cell>
          <cell r="R1344">
            <v>300.8</v>
          </cell>
          <cell r="S1344" t="str">
            <v>0201073011</v>
          </cell>
        </row>
        <row r="1345">
          <cell r="B1345">
            <v>15299733</v>
          </cell>
          <cell r="C1345" t="str">
            <v>MRO1</v>
          </cell>
          <cell r="D1345" t="str">
            <v>PLUGUE 605254214 LIEBHERR</v>
          </cell>
          <cell r="E1345" t="str">
            <v>PC</v>
          </cell>
          <cell r="F1345" t="str">
            <v>LIEBHERR</v>
          </cell>
          <cell r="G1345" t="str">
            <v>605254214</v>
          </cell>
          <cell r="H1345">
            <v>20</v>
          </cell>
          <cell r="I1345">
            <v>15.004499999999998</v>
          </cell>
          <cell r="J1345">
            <v>300.08999999999997</v>
          </cell>
          <cell r="K1345" t="str">
            <v>Norma NFN-0015</v>
          </cell>
          <cell r="L1345" t="str">
            <v>NFN-0015</v>
          </cell>
          <cell r="M1345" t="str">
            <v>NFN-0015</v>
          </cell>
          <cell r="N1345" t="str">
            <v>Porto Tubarão</v>
          </cell>
          <cell r="O1345"/>
          <cell r="P1345" t="str">
            <v>24101664A</v>
          </cell>
          <cell r="Q1345" t="str">
            <v>Peças acessórios equipamentos carregamento elevação</v>
          </cell>
          <cell r="R1345">
            <v>15.004499999999998</v>
          </cell>
          <cell r="S1345" t="str">
            <v>0201038051</v>
          </cell>
        </row>
        <row r="1346">
          <cell r="B1346">
            <v>15365055</v>
          </cell>
          <cell r="C1346" t="str">
            <v>MRO1</v>
          </cell>
          <cell r="D1346" t="str">
            <v>CONSOLE COMPONENTE.;TSM2001 MERLIN GERIN</v>
          </cell>
          <cell r="E1346" t="str">
            <v>PC</v>
          </cell>
          <cell r="F1346" t="str">
            <v>MERLIN GERIN</v>
          </cell>
          <cell r="G1346" t="str">
            <v>TSM2001</v>
          </cell>
          <cell r="H1346">
            <v>1</v>
          </cell>
          <cell r="I1346">
            <v>300</v>
          </cell>
          <cell r="J1346">
            <v>300</v>
          </cell>
          <cell r="K1346" t="str">
            <v>Norma NFN-0015</v>
          </cell>
          <cell r="L1346" t="str">
            <v>NFN-0015</v>
          </cell>
          <cell r="M1346" t="str">
            <v>NFN-0015</v>
          </cell>
          <cell r="N1346" t="str">
            <v>Porto Tubarão</v>
          </cell>
          <cell r="O1346"/>
          <cell r="P1346" t="str">
            <v>39121732A</v>
          </cell>
          <cell r="Q1346" t="str">
            <v>Material elétrico</v>
          </cell>
          <cell r="R1346">
            <v>300</v>
          </cell>
          <cell r="S1346" t="str">
            <v>1502001021</v>
          </cell>
        </row>
        <row r="1347">
          <cell r="B1347">
            <v>15236598</v>
          </cell>
          <cell r="C1347" t="str">
            <v>MRO1</v>
          </cell>
          <cell r="D1347" t="str">
            <v>PINHAO P/RED;DN008010301/2 DESENHO SUPOT</v>
          </cell>
          <cell r="E1347" t="str">
            <v>PC</v>
          </cell>
          <cell r="F1347" t="str">
            <v/>
          </cell>
          <cell r="G1347" t="str">
            <v/>
          </cell>
          <cell r="H1347">
            <v>1</v>
          </cell>
          <cell r="I1347">
            <v>299.92</v>
          </cell>
          <cell r="J1347">
            <v>299.92</v>
          </cell>
          <cell r="K1347" t="str">
            <v>Norma NFN-0015</v>
          </cell>
          <cell r="L1347" t="str">
            <v>NFN-0015</v>
          </cell>
          <cell r="M1347" t="str">
            <v>NFN-0015</v>
          </cell>
          <cell r="N1347" t="str">
            <v>Porto Tubarão</v>
          </cell>
          <cell r="O1347"/>
          <cell r="P1347" t="str">
            <v>26111524</v>
          </cell>
          <cell r="Q1347" t="str">
            <v>Unidades de engrenagem</v>
          </cell>
          <cell r="R1347">
            <v>299.92</v>
          </cell>
          <cell r="S1347" t="str">
            <v>0201072021</v>
          </cell>
        </row>
        <row r="1348">
          <cell r="B1348">
            <v>15221407</v>
          </cell>
          <cell r="C1348" t="str">
            <v>MRO1</v>
          </cell>
          <cell r="D1348" t="str">
            <v>TAMPA COMPONENTE;DESENHO-CA-211252 SUPOT</v>
          </cell>
          <cell r="E1348" t="str">
            <v>PC</v>
          </cell>
          <cell r="F1348" t="str">
            <v/>
          </cell>
          <cell r="G1348" t="str">
            <v/>
          </cell>
          <cell r="H1348">
            <v>1</v>
          </cell>
          <cell r="I1348">
            <v>294.79000000000002</v>
          </cell>
          <cell r="J1348">
            <v>294.79000000000002</v>
          </cell>
          <cell r="K1348" t="str">
            <v>Norma NFN-0015</v>
          </cell>
          <cell r="L1348" t="str">
            <v>NFN-0015</v>
          </cell>
          <cell r="M1348" t="str">
            <v>NFN-0015</v>
          </cell>
          <cell r="N1348" t="str">
            <v>Porto Tubarão</v>
          </cell>
          <cell r="O1348"/>
          <cell r="P1348" t="str">
            <v>31171600</v>
          </cell>
          <cell r="Q1348" t="str">
            <v>Mancal</v>
          </cell>
          <cell r="R1348">
            <v>294.79000000000002</v>
          </cell>
          <cell r="S1348" t="str">
            <v>0701054031</v>
          </cell>
        </row>
        <row r="1349">
          <cell r="B1349">
            <v>15225058</v>
          </cell>
          <cell r="C1349" t="str">
            <v>MRO1</v>
          </cell>
          <cell r="D1349" t="str">
            <v>PARAFUSO 59418148000 METSO</v>
          </cell>
          <cell r="E1349" t="str">
            <v>PC</v>
          </cell>
          <cell r="F1349" t="str">
            <v>METSO MINERA</v>
          </cell>
          <cell r="G1349" t="str">
            <v>59418148000</v>
          </cell>
          <cell r="H1349">
            <v>38</v>
          </cell>
          <cell r="I1349">
            <v>7.6394736842105262</v>
          </cell>
          <cell r="J1349">
            <v>290.3</v>
          </cell>
          <cell r="K1349" t="str">
            <v>Norma NFN-0015</v>
          </cell>
          <cell r="L1349" t="str">
            <v>NFN-0015</v>
          </cell>
          <cell r="M1349" t="str">
            <v>NFN-0015</v>
          </cell>
          <cell r="N1349" t="str">
            <v>Porto Tubarão</v>
          </cell>
          <cell r="O1349"/>
          <cell r="P1349" t="str">
            <v>31161627</v>
          </cell>
          <cell r="Q1349" t="str">
            <v>Conjunto de parafusos</v>
          </cell>
          <cell r="R1349">
            <v>7.6394736842105262</v>
          </cell>
          <cell r="S1349" t="str">
            <v>0202023131</v>
          </cell>
        </row>
        <row r="1350">
          <cell r="B1350">
            <v>15242747</v>
          </cell>
          <cell r="C1350" t="str">
            <v>MRO1</v>
          </cell>
          <cell r="D1350" t="str">
            <v>ESCOVA CARVAO GRAFITE AMORFO 23MM</v>
          </cell>
          <cell r="E1350" t="str">
            <v>PC</v>
          </cell>
          <cell r="F1350" t="str">
            <v>CARBONO LORE; MOLINOX; SCHUNK</v>
          </cell>
          <cell r="G1350" t="str">
            <v>AMR/I; Z314; F46</v>
          </cell>
          <cell r="H1350">
            <v>1</v>
          </cell>
          <cell r="I1350">
            <v>290</v>
          </cell>
          <cell r="J1350">
            <v>290</v>
          </cell>
          <cell r="K1350" t="str">
            <v>Norma NFN-0015</v>
          </cell>
          <cell r="L1350" t="str">
            <v>NFN-0015</v>
          </cell>
          <cell r="M1350" t="str">
            <v>NFN-0015</v>
          </cell>
          <cell r="N1350" t="str">
            <v>Porto Tubarão</v>
          </cell>
          <cell r="O1350"/>
          <cell r="P1350" t="str">
            <v>26101700</v>
          </cell>
          <cell r="Q1350" t="str">
            <v>Componentes e acessórios de motores</v>
          </cell>
          <cell r="R1350">
            <v>290</v>
          </cell>
          <cell r="S1350" t="str">
            <v>0201125051</v>
          </cell>
        </row>
        <row r="1351">
          <cell r="B1351">
            <v>15425476</v>
          </cell>
          <cell r="C1351" t="str">
            <v>MRO1</v>
          </cell>
          <cell r="D1351" t="str">
            <v>RELE PROTECAO TERMICA;NUMERO DE POLOS;CA</v>
          </cell>
          <cell r="E1351" t="str">
            <v>PC</v>
          </cell>
          <cell r="F1351" t="str">
            <v/>
          </cell>
          <cell r="G1351" t="str">
            <v/>
          </cell>
          <cell r="H1351">
            <v>4</v>
          </cell>
          <cell r="I1351">
            <v>72.430000000000007</v>
          </cell>
          <cell r="J1351">
            <v>289.72000000000003</v>
          </cell>
          <cell r="K1351" t="str">
            <v>Norma NFN-0015</v>
          </cell>
          <cell r="L1351" t="str">
            <v>NFN-0015</v>
          </cell>
          <cell r="M1351" t="str">
            <v>NFN-0015</v>
          </cell>
          <cell r="N1351" t="str">
            <v>Porto Tubarão</v>
          </cell>
          <cell r="O1351"/>
          <cell r="P1351" t="str">
            <v>39122325</v>
          </cell>
          <cell r="Q1351" t="str">
            <v>Relé de aplicação geral</v>
          </cell>
          <cell r="R1351">
            <v>72.430000000000007</v>
          </cell>
          <cell r="S1351" t="str">
            <v>0201082071</v>
          </cell>
        </row>
        <row r="1352">
          <cell r="B1352">
            <v>15314021</v>
          </cell>
          <cell r="C1352" t="str">
            <v>MRO1</v>
          </cell>
          <cell r="D1352" t="str">
            <v>MANGOTE;MATERIAL BORRACHA SINTETICA;ELEM</v>
          </cell>
          <cell r="E1352" t="str">
            <v>PC</v>
          </cell>
          <cell r="F1352" t="str">
            <v/>
          </cell>
          <cell r="G1352" t="str">
            <v/>
          </cell>
          <cell r="H1352">
            <v>2</v>
          </cell>
          <cell r="I1352">
            <v>143.60499999999999</v>
          </cell>
          <cell r="J1352">
            <v>287.20999999999998</v>
          </cell>
          <cell r="K1352" t="str">
            <v>Norma NFN-0015</v>
          </cell>
          <cell r="L1352" t="str">
            <v>NFN-0015</v>
          </cell>
          <cell r="M1352" t="str">
            <v>NFN-0015</v>
          </cell>
          <cell r="N1352" t="str">
            <v>Porto Tubarão</v>
          </cell>
          <cell r="O1352"/>
          <cell r="P1352" t="str">
            <v>31163005</v>
          </cell>
          <cell r="Q1352" t="str">
            <v>Luvas de acoplamento</v>
          </cell>
          <cell r="R1352">
            <v>143.60499999999999</v>
          </cell>
          <cell r="S1352" t="str">
            <v>0703055021</v>
          </cell>
        </row>
        <row r="1353">
          <cell r="B1353">
            <v>15223481</v>
          </cell>
          <cell r="C1353" t="str">
            <v>MRO1</v>
          </cell>
          <cell r="D1353" t="str">
            <v>RELE TRIP SOBRECARG BIMETALICO; FAIXA RE</v>
          </cell>
          <cell r="E1353" t="str">
            <v>PC</v>
          </cell>
          <cell r="F1353" t="str">
            <v>SCHNEIDER</v>
          </cell>
          <cell r="G1353" t="str">
            <v>LR1-D40353</v>
          </cell>
          <cell r="H1353">
            <v>2</v>
          </cell>
          <cell r="I1353">
            <v>143.26499999999999</v>
          </cell>
          <cell r="J1353">
            <v>286.52999999999997</v>
          </cell>
          <cell r="K1353" t="str">
            <v>Norma NFN-0015</v>
          </cell>
          <cell r="L1353" t="str">
            <v>NFN-0015</v>
          </cell>
          <cell r="M1353" t="str">
            <v>NFN-0015</v>
          </cell>
          <cell r="N1353" t="str">
            <v>Porto Tubarão</v>
          </cell>
          <cell r="O1353"/>
          <cell r="P1353" t="str">
            <v>39122325</v>
          </cell>
          <cell r="Q1353" t="str">
            <v>Relé de aplicação geral</v>
          </cell>
          <cell r="R1353">
            <v>143.26499999999999</v>
          </cell>
          <cell r="S1353" t="str">
            <v>0201006061</v>
          </cell>
        </row>
        <row r="1354">
          <cell r="B1354">
            <v>15243167</v>
          </cell>
          <cell r="C1354" t="str">
            <v>MRO1</v>
          </cell>
          <cell r="D1354" t="str">
            <v>ESCOVA CARVAO METALGRAFITE 55MM</v>
          </cell>
          <cell r="E1354" t="str">
            <v>PC</v>
          </cell>
          <cell r="F1354" t="str">
            <v>CARBONO LORE; MOLINOX; SEECIL-RINGS</v>
          </cell>
          <cell r="G1354" t="str">
            <v>CG65 12X25X35MM; MG651; RC67 12X25X35MM</v>
          </cell>
          <cell r="H1354">
            <v>6</v>
          </cell>
          <cell r="I1354">
            <v>47.636666666666663</v>
          </cell>
          <cell r="J1354">
            <v>285.82</v>
          </cell>
          <cell r="K1354" t="str">
            <v>Norma NFN-0015</v>
          </cell>
          <cell r="L1354" t="str">
            <v>NFN-0015</v>
          </cell>
          <cell r="M1354" t="str">
            <v>NFN-0015</v>
          </cell>
          <cell r="N1354" t="str">
            <v>Porto Tubarão</v>
          </cell>
          <cell r="O1354"/>
          <cell r="P1354" t="str">
            <v>26101700</v>
          </cell>
          <cell r="Q1354" t="str">
            <v>Componentes e acessórios de motores</v>
          </cell>
          <cell r="R1354">
            <v>47.636666666666663</v>
          </cell>
          <cell r="S1354" t="str">
            <v>0201093071</v>
          </cell>
        </row>
        <row r="1355">
          <cell r="B1355">
            <v>15337691</v>
          </cell>
          <cell r="C1355" t="str">
            <v>MRO1</v>
          </cell>
          <cell r="D1355" t="str">
            <v>LAMPADA INCANDESCENTE 220V BA9S/13</v>
          </cell>
          <cell r="E1355" t="str">
            <v>PC</v>
          </cell>
          <cell r="F1355" t="str">
            <v>KOOMEI</v>
          </cell>
          <cell r="G1355" t="str">
            <v>K-45 BA9S 220V 5W</v>
          </cell>
          <cell r="H1355">
            <v>131</v>
          </cell>
          <cell r="I1355">
            <v>2.1780152671755726</v>
          </cell>
          <cell r="J1355">
            <v>285.32</v>
          </cell>
          <cell r="K1355" t="str">
            <v>Norma NFN-0015</v>
          </cell>
          <cell r="L1355" t="str">
            <v>NFN-0015</v>
          </cell>
          <cell r="M1355" t="str">
            <v>NFN-0015</v>
          </cell>
          <cell r="N1355" t="str">
            <v>Porto Tubarão</v>
          </cell>
          <cell r="O1355"/>
          <cell r="P1355" t="str">
            <v>39121732A</v>
          </cell>
          <cell r="Q1355" t="str">
            <v>Material elétrico</v>
          </cell>
          <cell r="R1355">
            <v>2.1780152671755726</v>
          </cell>
          <cell r="S1355" t="str">
            <v>0201100141</v>
          </cell>
        </row>
        <row r="1356">
          <cell r="B1356">
            <v>15489577</v>
          </cell>
          <cell r="C1356" t="str">
            <v>MRO1</v>
          </cell>
          <cell r="D1356" t="str">
            <v>DISTANCIADOR COMPON;081B4FH1444 BARDELLA</v>
          </cell>
          <cell r="E1356" t="str">
            <v>PC</v>
          </cell>
          <cell r="F1356" t="str">
            <v>BARDELLA</v>
          </cell>
          <cell r="G1356" t="str">
            <v>081B4FH1444</v>
          </cell>
          <cell r="H1356">
            <v>1</v>
          </cell>
          <cell r="I1356">
            <v>285</v>
          </cell>
          <cell r="J1356">
            <v>285</v>
          </cell>
          <cell r="K1356" t="str">
            <v>Norma NFN-0015</v>
          </cell>
          <cell r="L1356" t="str">
            <v>NFN-0015</v>
          </cell>
          <cell r="M1356" t="str">
            <v>NFN-0015</v>
          </cell>
          <cell r="N1356" t="str">
            <v>Porto Tubarão</v>
          </cell>
          <cell r="O1356"/>
          <cell r="P1356" t="str">
            <v>41104600</v>
          </cell>
          <cell r="Q1356" t="str">
            <v>Fornos e acessórios de laboratório</v>
          </cell>
          <cell r="R1356">
            <v>285</v>
          </cell>
          <cell r="S1356" t="str">
            <v>0201032111</v>
          </cell>
        </row>
        <row r="1357">
          <cell r="B1357">
            <v>15389405</v>
          </cell>
          <cell r="C1357" t="str">
            <v>MRO1</v>
          </cell>
          <cell r="D1357" t="str">
            <v>RETENTOR NBR 76,2MM 101,6MM</v>
          </cell>
          <cell r="E1357" t="str">
            <v>PC</v>
          </cell>
          <cell r="F1357" t="str">
            <v>DICETTI; GARLOCK; FREUDENBERG</v>
          </cell>
          <cell r="G1357" t="str">
            <v>1001420-9; .; .</v>
          </cell>
          <cell r="H1357">
            <v>5</v>
          </cell>
          <cell r="I1357">
            <v>56.75</v>
          </cell>
          <cell r="J1357">
            <v>283.75</v>
          </cell>
          <cell r="K1357" t="str">
            <v>Norma NFN-0015</v>
          </cell>
          <cell r="L1357" t="str">
            <v>NFN-0015</v>
          </cell>
          <cell r="M1357" t="str">
            <v>NFN-0015</v>
          </cell>
          <cell r="N1357" t="str">
            <v>Porto Tubarão</v>
          </cell>
          <cell r="O1357"/>
          <cell r="P1357" t="str">
            <v>31180000</v>
          </cell>
          <cell r="Q1357" t="str">
            <v>Juntas e vedações</v>
          </cell>
          <cell r="R1357">
            <v>56.75</v>
          </cell>
          <cell r="S1357" t="str">
            <v>0201062041</v>
          </cell>
        </row>
        <row r="1358">
          <cell r="B1358">
            <v>15270652</v>
          </cell>
          <cell r="C1358" t="str">
            <v>MRO1</v>
          </cell>
          <cell r="D1358" t="str">
            <v>ALOJAMENTO 321214 FALK</v>
          </cell>
          <cell r="E1358" t="str">
            <v>PC</v>
          </cell>
          <cell r="F1358" t="str">
            <v>FALK</v>
          </cell>
          <cell r="G1358" t="str">
            <v>321214</v>
          </cell>
          <cell r="H1358">
            <v>2</v>
          </cell>
          <cell r="I1358">
            <v>141.47</v>
          </cell>
          <cell r="J1358">
            <v>282.94</v>
          </cell>
          <cell r="K1358" t="str">
            <v>Norma NFN-0015</v>
          </cell>
          <cell r="L1358" t="str">
            <v>NFN-0015</v>
          </cell>
          <cell r="M1358" t="str">
            <v>NFN-0015</v>
          </cell>
          <cell r="N1358" t="str">
            <v>Porto Tubarão</v>
          </cell>
          <cell r="O1358"/>
          <cell r="P1358" t="str">
            <v>26111551A</v>
          </cell>
          <cell r="Q1358" t="str">
            <v>Redutor de velocidade</v>
          </cell>
          <cell r="R1358">
            <v>141.47</v>
          </cell>
          <cell r="S1358" t="str">
            <v>0702099021</v>
          </cell>
        </row>
        <row r="1359">
          <cell r="B1359">
            <v>15299250</v>
          </cell>
          <cell r="C1359" t="str">
            <v>MRO1</v>
          </cell>
          <cell r="D1359" t="str">
            <v>RETENTOR NBR 196,85MM 234,95MM</v>
          </cell>
          <cell r="E1359" t="str">
            <v>PC</v>
          </cell>
          <cell r="F1359" t="str">
            <v>VEDABRAS; FALK</v>
          </cell>
          <cell r="G1359" t="str">
            <v>30513A2; 912767</v>
          </cell>
          <cell r="H1359">
            <v>8</v>
          </cell>
          <cell r="I1359">
            <v>35.153750000000002</v>
          </cell>
          <cell r="J1359">
            <v>281.23</v>
          </cell>
          <cell r="K1359" t="str">
            <v>Norma NFN-0015</v>
          </cell>
          <cell r="L1359" t="str">
            <v>NFN-0015</v>
          </cell>
          <cell r="M1359" t="str">
            <v>NFN-0015</v>
          </cell>
          <cell r="N1359" t="str">
            <v>Porto Tubarão</v>
          </cell>
          <cell r="O1359"/>
          <cell r="P1359" t="str">
            <v>31180000</v>
          </cell>
          <cell r="Q1359" t="str">
            <v>Juntas e vedações</v>
          </cell>
          <cell r="R1359">
            <v>35.153750000000002</v>
          </cell>
          <cell r="S1359" t="str">
            <v>0201018071</v>
          </cell>
        </row>
        <row r="1360">
          <cell r="B1360">
            <v>15405883</v>
          </cell>
          <cell r="C1360" t="str">
            <v>MRO1</v>
          </cell>
          <cell r="D1360" t="str">
            <v>CAPA ROLAM ROL CONIC 161,92MM 38,1MM</v>
          </cell>
          <cell r="E1360" t="str">
            <v>PC</v>
          </cell>
          <cell r="F1360" t="str">
            <v>GARDNER DENV; EIMCO; BUCYRUS</v>
          </cell>
          <cell r="G1360" t="str">
            <v>12C21CAPA; 11534757; 26762200 CAPA</v>
          </cell>
          <cell r="H1360">
            <v>2</v>
          </cell>
          <cell r="I1360">
            <v>140</v>
          </cell>
          <cell r="J1360">
            <v>280</v>
          </cell>
          <cell r="K1360" t="str">
            <v>Norma NFN-0015</v>
          </cell>
          <cell r="L1360" t="str">
            <v>NFN-0015</v>
          </cell>
          <cell r="M1360" t="str">
            <v>NFN-0015</v>
          </cell>
          <cell r="N1360" t="str">
            <v>Porto Tubarão</v>
          </cell>
          <cell r="O1360"/>
          <cell r="P1360" t="str">
            <v>31171500</v>
          </cell>
          <cell r="Q1360" t="str">
            <v>Rolamentos</v>
          </cell>
          <cell r="R1360">
            <v>140</v>
          </cell>
          <cell r="S1360" t="str">
            <v>0201024111</v>
          </cell>
        </row>
        <row r="1361">
          <cell r="B1361">
            <v>15517279</v>
          </cell>
          <cell r="C1361" t="str">
            <v>MRO1</v>
          </cell>
          <cell r="D1361" t="str">
            <v>DISJUNTOR 35A TRIP</v>
          </cell>
          <cell r="E1361" t="str">
            <v>PC</v>
          </cell>
          <cell r="F1361" t="str">
            <v>ELETROMAR; GENERAL ELEC; GOULD SOPRAN</v>
          </cell>
          <cell r="G1361" t="str">
            <v>C; TQC; BSJ-3X35</v>
          </cell>
          <cell r="H1361">
            <v>14</v>
          </cell>
          <cell r="I1361">
            <v>19.892142857142858</v>
          </cell>
          <cell r="J1361">
            <v>278.49</v>
          </cell>
          <cell r="K1361" t="str">
            <v>Norma NFN-0015</v>
          </cell>
          <cell r="L1361" t="str">
            <v>NFN-0015</v>
          </cell>
          <cell r="M1361" t="str">
            <v>NFN-0015</v>
          </cell>
          <cell r="N1361" t="str">
            <v>Porto Tubarão</v>
          </cell>
          <cell r="O1361"/>
          <cell r="P1361" t="str">
            <v>39121601</v>
          </cell>
          <cell r="Q1361" t="str">
            <v>Disjuntores</v>
          </cell>
          <cell r="R1361">
            <v>19.892142857142858</v>
          </cell>
          <cell r="S1361" t="str">
            <v>0201124031</v>
          </cell>
        </row>
        <row r="1362">
          <cell r="B1362">
            <v>15270038</v>
          </cell>
          <cell r="C1362" t="str">
            <v>MRO1</v>
          </cell>
          <cell r="D1362" t="str">
            <v>FILTRO FLUIDO 30MIC</v>
          </cell>
          <cell r="E1362" t="str">
            <v>PC</v>
          </cell>
          <cell r="F1362" t="str">
            <v>PARKER</v>
          </cell>
          <cell r="G1362" t="str">
            <v>3538-1200</v>
          </cell>
          <cell r="H1362">
            <v>1</v>
          </cell>
          <cell r="I1362">
            <v>278.47000000000003</v>
          </cell>
          <cell r="J1362">
            <v>278.47000000000003</v>
          </cell>
          <cell r="K1362" t="str">
            <v>Norma NFN-0015</v>
          </cell>
          <cell r="L1362" t="str">
            <v>NFN-0015</v>
          </cell>
          <cell r="M1362" t="str">
            <v>NFN-0015</v>
          </cell>
          <cell r="N1362" t="str">
            <v>Porto Tubarão</v>
          </cell>
          <cell r="O1362"/>
          <cell r="P1362" t="str">
            <v>40161534A</v>
          </cell>
          <cell r="Q1362" t="str">
            <v>Filtros</v>
          </cell>
          <cell r="R1362">
            <v>278.47000000000003</v>
          </cell>
          <cell r="S1362" t="str">
            <v>0201060021</v>
          </cell>
        </row>
        <row r="1363">
          <cell r="B1363">
            <v>15511061</v>
          </cell>
          <cell r="C1363" t="str">
            <v>MRO1</v>
          </cell>
          <cell r="D1363" t="str">
            <v>ESCOVA CARVAO METALGRAFITE</v>
          </cell>
          <cell r="E1363" t="str">
            <v>PC</v>
          </cell>
          <cell r="F1363" t="str">
            <v>CARBONO LORE; SEECIL-RINGS; MOLINOX</v>
          </cell>
          <cell r="G1363" t="str">
            <v>RC53-6X20X20MM; RC53-6X20X20MM; MG50</v>
          </cell>
          <cell r="H1363">
            <v>46</v>
          </cell>
          <cell r="I1363">
            <v>6.01</v>
          </cell>
          <cell r="J1363">
            <v>276.45999999999998</v>
          </cell>
          <cell r="K1363" t="str">
            <v>Norma NFN-0015</v>
          </cell>
          <cell r="L1363" t="str">
            <v>NFN-0015</v>
          </cell>
          <cell r="M1363" t="str">
            <v>NFN-0015</v>
          </cell>
          <cell r="N1363" t="str">
            <v>Porto Tubarão</v>
          </cell>
          <cell r="O1363"/>
          <cell r="P1363" t="str">
            <v>26101700</v>
          </cell>
          <cell r="Q1363" t="str">
            <v>Componentes e acessórios de motores</v>
          </cell>
          <cell r="R1363">
            <v>6.01</v>
          </cell>
          <cell r="S1363" t="str">
            <v>0201094051</v>
          </cell>
        </row>
        <row r="1364">
          <cell r="B1364">
            <v>15492247</v>
          </cell>
          <cell r="C1364" t="str">
            <v>MRO1</v>
          </cell>
          <cell r="D1364" t="str">
            <v>FUSIVEL LIMIT CORR 63 A 4,16 KV</v>
          </cell>
          <cell r="E1364" t="str">
            <v>PC</v>
          </cell>
          <cell r="F1364" t="str">
            <v>MONTEMA</v>
          </cell>
          <cell r="G1364" t="str">
            <v>IN-63A</v>
          </cell>
          <cell r="H1364">
            <v>1</v>
          </cell>
          <cell r="I1364">
            <v>275</v>
          </cell>
          <cell r="J1364">
            <v>275</v>
          </cell>
          <cell r="K1364" t="str">
            <v>Norma NFN-0015</v>
          </cell>
          <cell r="L1364" t="str">
            <v>NFN-0015</v>
          </cell>
          <cell r="M1364" t="str">
            <v>NFN-0015</v>
          </cell>
          <cell r="N1364" t="str">
            <v>Porto Tubarão</v>
          </cell>
          <cell r="O1364"/>
          <cell r="P1364" t="str">
            <v>39121732A</v>
          </cell>
          <cell r="Q1364" t="str">
            <v>Material elétrico</v>
          </cell>
          <cell r="R1364">
            <v>275</v>
          </cell>
          <cell r="S1364" t="str">
            <v>0201061051</v>
          </cell>
        </row>
        <row r="1365">
          <cell r="B1365">
            <v>15474866</v>
          </cell>
          <cell r="C1365" t="str">
            <v>MRO1</v>
          </cell>
          <cell r="D1365" t="str">
            <v>SILENCIADOR ESC 3/8NPT</v>
          </cell>
          <cell r="E1365" t="str">
            <v>PC</v>
          </cell>
          <cell r="F1365" t="str">
            <v>PARKER</v>
          </cell>
          <cell r="G1365" t="str">
            <v>6301-3</v>
          </cell>
          <cell r="H1365">
            <v>3</v>
          </cell>
          <cell r="I1365">
            <v>91.18</v>
          </cell>
          <cell r="J1365">
            <v>273.54000000000002</v>
          </cell>
          <cell r="K1365" t="str">
            <v>Norma NFN-0015</v>
          </cell>
          <cell r="L1365" t="str">
            <v>NFN-0015</v>
          </cell>
          <cell r="M1365" t="str">
            <v>NFN-0015</v>
          </cell>
          <cell r="N1365" t="str">
            <v>Porto Tubarão</v>
          </cell>
          <cell r="O1365"/>
          <cell r="P1365" t="str">
            <v>27130000</v>
          </cell>
          <cell r="Q1365" t="str">
            <v>Maquinário e equipamentos pneumáticos</v>
          </cell>
          <cell r="R1365">
            <v>91.18</v>
          </cell>
          <cell r="S1365" t="str">
            <v>0201116051</v>
          </cell>
        </row>
        <row r="1366">
          <cell r="B1366">
            <v>15370918</v>
          </cell>
          <cell r="C1366" t="str">
            <v>MRO1</v>
          </cell>
          <cell r="D1366" t="str">
            <v>LUMINARIA GLINDA 2X16W GUARILUX</v>
          </cell>
          <cell r="E1366" t="str">
            <v>PC</v>
          </cell>
          <cell r="F1366" t="str">
            <v>GUARILUX</v>
          </cell>
          <cell r="G1366" t="str">
            <v>GLINDA 2X16W</v>
          </cell>
          <cell r="H1366">
            <v>10</v>
          </cell>
          <cell r="I1366">
            <v>27.324000000000002</v>
          </cell>
          <cell r="J1366">
            <v>273.24</v>
          </cell>
          <cell r="K1366" t="str">
            <v>Norma NFN-0015</v>
          </cell>
          <cell r="L1366" t="str">
            <v>NFN-0015</v>
          </cell>
          <cell r="M1366" t="str">
            <v>NFN-0015</v>
          </cell>
          <cell r="N1366" t="str">
            <v>Porto Tubarão</v>
          </cell>
          <cell r="O1366"/>
          <cell r="P1366" t="str">
            <v>39111609</v>
          </cell>
          <cell r="Q1366" t="str">
            <v>Poste ou pedestal e ferragens de iluminação</v>
          </cell>
          <cell r="R1366">
            <v>27.324000000000002</v>
          </cell>
          <cell r="S1366" t="str">
            <v>0201051071</v>
          </cell>
        </row>
        <row r="1367">
          <cell r="B1367">
            <v>15369114</v>
          </cell>
          <cell r="C1367" t="str">
            <v>MRO1</v>
          </cell>
          <cell r="D1367" t="str">
            <v>RESISTOR COMPONENTE.;C9034-2-4D1 ELETELE</v>
          </cell>
          <cell r="E1367" t="str">
            <v>PC</v>
          </cell>
          <cell r="F1367" t="str">
            <v>ELETELE</v>
          </cell>
          <cell r="G1367" t="str">
            <v>C9034-2-4D1</v>
          </cell>
          <cell r="H1367">
            <v>1</v>
          </cell>
          <cell r="I1367">
            <v>272.69</v>
          </cell>
          <cell r="J1367">
            <v>272.69</v>
          </cell>
          <cell r="K1367" t="str">
            <v>Norma NFN-0015</v>
          </cell>
          <cell r="L1367" t="str">
            <v>NFN-0015</v>
          </cell>
          <cell r="M1367" t="str">
            <v>NFN-0015</v>
          </cell>
          <cell r="N1367" t="str">
            <v>Porto Tubarão</v>
          </cell>
          <cell r="O1367"/>
          <cell r="P1367" t="str">
            <v>32121619A</v>
          </cell>
          <cell r="Q1367" t="str">
            <v>Banco de resistor</v>
          </cell>
          <cell r="R1367">
            <v>272.69</v>
          </cell>
          <cell r="S1367" t="str">
            <v>0201094021</v>
          </cell>
        </row>
        <row r="1368">
          <cell r="B1368">
            <v>15320668</v>
          </cell>
          <cell r="C1368" t="str">
            <v>MRO1</v>
          </cell>
          <cell r="D1368" t="str">
            <v>MOLA PRATO LA11638-47 DEMAG-LAUCHHAM</v>
          </cell>
          <cell r="E1368" t="str">
            <v>PC</v>
          </cell>
          <cell r="F1368" t="str">
            <v>DEMAG-LAUCHH; DEMAG-LAUCHH; DEMAG-LAUCHH</v>
          </cell>
          <cell r="G1368" t="str">
            <v>R7502-5; LA11638-47; DX00800146-23/F1</v>
          </cell>
          <cell r="H1368">
            <v>6</v>
          </cell>
          <cell r="I1368">
            <v>45.274999999999999</v>
          </cell>
          <cell r="J1368">
            <v>271.64999999999998</v>
          </cell>
          <cell r="K1368" t="str">
            <v>Norma NFN-0015</v>
          </cell>
          <cell r="L1368" t="str">
            <v>NFN-0015</v>
          </cell>
          <cell r="M1368" t="str">
            <v>NFN-0015</v>
          </cell>
          <cell r="N1368" t="str">
            <v>Porto Tubarão</v>
          </cell>
          <cell r="O1368"/>
          <cell r="P1368" t="str">
            <v>31161900</v>
          </cell>
          <cell r="Q1368" t="str">
            <v>Molas</v>
          </cell>
          <cell r="R1368">
            <v>45.274999999999999</v>
          </cell>
          <cell r="S1368" t="str">
            <v>0201036121</v>
          </cell>
        </row>
        <row r="1369">
          <cell r="B1369">
            <v>15226426</v>
          </cell>
          <cell r="C1369" t="str">
            <v>MRO1</v>
          </cell>
          <cell r="D1369" t="str">
            <v>EN;COME 214 267 29 0001/12 DESENHO SUPOT</v>
          </cell>
          <cell r="E1369" t="str">
            <v>PC</v>
          </cell>
          <cell r="F1369" t="str">
            <v>EMH</v>
          </cell>
          <cell r="G1369" t="str">
            <v>1-29-4-10464</v>
          </cell>
          <cell r="H1369">
            <v>1</v>
          </cell>
          <cell r="I1369">
            <v>268.95</v>
          </cell>
          <cell r="J1369">
            <v>268.95</v>
          </cell>
          <cell r="K1369" t="str">
            <v>Norma NFN-0015</v>
          </cell>
          <cell r="L1369" t="str">
            <v>NFN-0015</v>
          </cell>
          <cell r="M1369" t="str">
            <v>NFN-0015</v>
          </cell>
          <cell r="N1369" t="str">
            <v>Porto Tubarão</v>
          </cell>
          <cell r="O1369"/>
          <cell r="P1369" t="str">
            <v>26111524</v>
          </cell>
          <cell r="Q1369" t="str">
            <v>Unidades de engrenagem</v>
          </cell>
          <cell r="R1369">
            <v>268.95</v>
          </cell>
          <cell r="S1369" t="str">
            <v>0701076041</v>
          </cell>
        </row>
        <row r="1370">
          <cell r="B1370">
            <v>15448593</v>
          </cell>
          <cell r="C1370" t="str">
            <v>MRO1</v>
          </cell>
          <cell r="D1370" t="str">
            <v>VED PLAN 1619614300 ATLAS COPCO</v>
          </cell>
          <cell r="E1370" t="str">
            <v>PC</v>
          </cell>
          <cell r="F1370" t="str">
            <v>ATLASCOPCO; ATLAS COPCO</v>
          </cell>
          <cell r="G1370" t="str">
            <v>1619614300; 1619614300</v>
          </cell>
          <cell r="H1370">
            <v>3</v>
          </cell>
          <cell r="I1370">
            <v>89.36</v>
          </cell>
          <cell r="J1370">
            <v>268.08</v>
          </cell>
          <cell r="K1370" t="str">
            <v>Norma NFN-0015</v>
          </cell>
          <cell r="L1370" t="str">
            <v>NFN-0015</v>
          </cell>
          <cell r="M1370" t="str">
            <v>NFN-0015</v>
          </cell>
          <cell r="N1370" t="str">
            <v>Porto Tubarão</v>
          </cell>
          <cell r="O1370"/>
          <cell r="P1370" t="str">
            <v>40151800</v>
          </cell>
          <cell r="Q1370" t="str">
            <v>Peças e acessórios de compressores</v>
          </cell>
          <cell r="R1370">
            <v>89.36</v>
          </cell>
          <cell r="S1370" t="str">
            <v>0201092101</v>
          </cell>
        </row>
        <row r="1371">
          <cell r="B1371">
            <v>15397018</v>
          </cell>
          <cell r="C1371" t="str">
            <v>MRO1</v>
          </cell>
          <cell r="D1371" t="str">
            <v>FUSIVEL CART RETAR 600VCA 15A</v>
          </cell>
          <cell r="E1371" t="str">
            <v>PC</v>
          </cell>
          <cell r="F1371" t="str">
            <v>BUSSMANN; EMERSON</v>
          </cell>
          <cell r="G1371" t="str">
            <v>LP-CC-15; LP-CC-15</v>
          </cell>
          <cell r="H1371">
            <v>8</v>
          </cell>
          <cell r="I1371">
            <v>33.241250000000001</v>
          </cell>
          <cell r="J1371">
            <v>265.93</v>
          </cell>
          <cell r="K1371" t="str">
            <v>Norma NFN-0015</v>
          </cell>
          <cell r="L1371" t="str">
            <v>NFN-0015</v>
          </cell>
          <cell r="M1371" t="str">
            <v>NFN-0015</v>
          </cell>
          <cell r="N1371" t="str">
            <v>Porto Tubarão</v>
          </cell>
          <cell r="O1371"/>
          <cell r="P1371" t="str">
            <v>39121732A</v>
          </cell>
          <cell r="Q1371" t="str">
            <v>Material elétrico</v>
          </cell>
          <cell r="R1371">
            <v>33.241250000000001</v>
          </cell>
          <cell r="S1371" t="str">
            <v>0201060101</v>
          </cell>
        </row>
        <row r="1372">
          <cell r="B1372">
            <v>15402717</v>
          </cell>
          <cell r="C1372" t="str">
            <v>MRO1</v>
          </cell>
          <cell r="D1372" t="str">
            <v>INDICADOR COMPONENTE;TIPO.;124023 GETMAN</v>
          </cell>
          <cell r="E1372" t="str">
            <v>PC</v>
          </cell>
          <cell r="F1372" t="str">
            <v>CATERPILLAR; GARDNER DENV; CATERPILLAR</v>
          </cell>
          <cell r="G1372" t="str">
            <v>4K8515; 2993401; 247256</v>
          </cell>
          <cell r="H1372">
            <v>5</v>
          </cell>
          <cell r="I1372">
            <v>52.86</v>
          </cell>
          <cell r="J1372">
            <v>264.3</v>
          </cell>
          <cell r="K1372" t="str">
            <v>Norma NFN-0015</v>
          </cell>
          <cell r="L1372" t="str">
            <v>NFN-0015</v>
          </cell>
          <cell r="M1372" t="str">
            <v>NFN-0015</v>
          </cell>
          <cell r="N1372" t="str">
            <v>Porto Tubarão</v>
          </cell>
          <cell r="O1372"/>
          <cell r="P1372" t="str">
            <v>41112200</v>
          </cell>
          <cell r="Q1372" t="str">
            <v>Instrumentos de medição de temperatura e calor</v>
          </cell>
          <cell r="R1372">
            <v>52.86</v>
          </cell>
          <cell r="S1372" t="str">
            <v>0201072091</v>
          </cell>
        </row>
        <row r="1373">
          <cell r="B1373">
            <v>15280258</v>
          </cell>
          <cell r="C1373" t="str">
            <v>MRO1</v>
          </cell>
          <cell r="D1373" t="str">
            <v>MOLA COMPONENTE; TIPO:;59340831003 METSO</v>
          </cell>
          <cell r="E1373" t="str">
            <v>PC</v>
          </cell>
          <cell r="F1373" t="str">
            <v>METSO</v>
          </cell>
          <cell r="G1373" t="str">
            <v>59340831003</v>
          </cell>
          <cell r="H1373">
            <v>2</v>
          </cell>
          <cell r="I1373">
            <v>131.9</v>
          </cell>
          <cell r="J1373">
            <v>263.8</v>
          </cell>
          <cell r="K1373" t="str">
            <v>Norma NFN-0015</v>
          </cell>
          <cell r="L1373" t="str">
            <v>NFN-0015</v>
          </cell>
          <cell r="M1373" t="str">
            <v>NFN-0015</v>
          </cell>
          <cell r="N1373" t="str">
            <v>Porto Tubarão</v>
          </cell>
          <cell r="O1373"/>
          <cell r="P1373" t="str">
            <v>31161900</v>
          </cell>
          <cell r="Q1373" t="str">
            <v>Molas</v>
          </cell>
          <cell r="R1373">
            <v>131.9</v>
          </cell>
          <cell r="S1373" t="str">
            <v>0702028031</v>
          </cell>
        </row>
        <row r="1374">
          <cell r="B1374">
            <v>15258041</v>
          </cell>
          <cell r="C1374" t="str">
            <v>MRO1</v>
          </cell>
          <cell r="D1374" t="str">
            <v>LUVA COMPONENTE; TIPO: ST;0460012 GASCOM</v>
          </cell>
          <cell r="E1374" t="str">
            <v>PC</v>
          </cell>
          <cell r="F1374" t="str">
            <v>GASCOM</v>
          </cell>
          <cell r="G1374" t="str">
            <v>0460012</v>
          </cell>
          <cell r="H1374">
            <v>3</v>
          </cell>
          <cell r="I1374">
            <v>87.69</v>
          </cell>
          <cell r="J1374">
            <v>263.07</v>
          </cell>
          <cell r="K1374" t="str">
            <v>Norma NFN-0015</v>
          </cell>
          <cell r="L1374" t="str">
            <v>NFN-0015</v>
          </cell>
          <cell r="M1374" t="str">
            <v>NFN-0015</v>
          </cell>
          <cell r="N1374" t="str">
            <v>Porto Tubarão</v>
          </cell>
          <cell r="O1374"/>
          <cell r="P1374" t="str">
            <v>31163005</v>
          </cell>
          <cell r="Q1374" t="str">
            <v>Luvas de acoplamento</v>
          </cell>
          <cell r="R1374">
            <v>87.69</v>
          </cell>
          <cell r="S1374" t="str">
            <v>0201080041</v>
          </cell>
        </row>
        <row r="1375">
          <cell r="B1375">
            <v>15233825</v>
          </cell>
          <cell r="C1375" t="str">
            <v>MRO1</v>
          </cell>
          <cell r="D1375" t="str">
            <v>TIRISTOR SCR SKT100/12C SEMIKRON</v>
          </cell>
          <cell r="E1375" t="str">
            <v>PC</v>
          </cell>
          <cell r="F1375" t="str">
            <v>SEMIKRON; SEMIKRON</v>
          </cell>
          <cell r="G1375" t="str">
            <v>SKT100/12C; SKT 100/12E</v>
          </cell>
          <cell r="H1375">
            <v>4</v>
          </cell>
          <cell r="I1375">
            <v>64.957499999999996</v>
          </cell>
          <cell r="J1375">
            <v>259.83</v>
          </cell>
          <cell r="K1375" t="str">
            <v>Norma NFN-0015</v>
          </cell>
          <cell r="L1375" t="str">
            <v>NFN-0015</v>
          </cell>
          <cell r="M1375" t="str">
            <v>NFN-0015</v>
          </cell>
          <cell r="N1375" t="str">
            <v>Porto Tubarão</v>
          </cell>
          <cell r="O1375"/>
          <cell r="P1375" t="str">
            <v>32131000</v>
          </cell>
          <cell r="Q1375" t="str">
            <v>Peças e insumos e acessórios de componentes eletrônicos</v>
          </cell>
          <cell r="R1375">
            <v>64.957499999999996</v>
          </cell>
          <cell r="S1375" t="str">
            <v>0201044031</v>
          </cell>
        </row>
        <row r="1376">
          <cell r="B1376">
            <v>15265526</v>
          </cell>
          <cell r="C1376" t="str">
            <v>MRO1</v>
          </cell>
          <cell r="D1376" t="str">
            <v>ESTICADOR C/GANCHO 20084-A TELEFER</v>
          </cell>
          <cell r="E1376" t="str">
            <v>PC</v>
          </cell>
          <cell r="F1376" t="str">
            <v>TELEFER</v>
          </cell>
          <cell r="G1376" t="str">
            <v>20084-A</v>
          </cell>
          <cell r="H1376">
            <v>83</v>
          </cell>
          <cell r="I1376">
            <v>3.125180722891566</v>
          </cell>
          <cell r="J1376">
            <v>259.39</v>
          </cell>
          <cell r="K1376" t="str">
            <v>Norma NFN-0015</v>
          </cell>
          <cell r="L1376" t="str">
            <v>NFN-0015</v>
          </cell>
          <cell r="M1376" t="str">
            <v>NFN-0015</v>
          </cell>
          <cell r="N1376" t="str">
            <v>Porto Tubarão</v>
          </cell>
          <cell r="O1376"/>
          <cell r="P1376" t="str">
            <v>31162400</v>
          </cell>
          <cell r="Q1376" t="str">
            <v>Fixadores diversos</v>
          </cell>
          <cell r="R1376">
            <v>3.125180722891566</v>
          </cell>
          <cell r="S1376" t="str">
            <v>0201021151</v>
          </cell>
        </row>
        <row r="1377">
          <cell r="B1377">
            <v>15240739</v>
          </cell>
          <cell r="C1377" t="str">
            <v>MRO1</v>
          </cell>
          <cell r="D1377" t="str">
            <v>PLACA 439248 RUBBERBRAS</v>
          </cell>
          <cell r="E1377" t="str">
            <v>PC</v>
          </cell>
          <cell r="F1377" t="str">
            <v>RUBBERBRAS</v>
          </cell>
          <cell r="G1377" t="str">
            <v>439248</v>
          </cell>
          <cell r="H1377">
            <v>2</v>
          </cell>
          <cell r="I1377">
            <v>128.35499999999999</v>
          </cell>
          <cell r="J1377">
            <v>256.70999999999998</v>
          </cell>
          <cell r="K1377" t="str">
            <v>Norma NFN-0015</v>
          </cell>
          <cell r="L1377" t="str">
            <v>NFN-0015</v>
          </cell>
          <cell r="M1377" t="str">
            <v>NFN-0015</v>
          </cell>
          <cell r="N1377" t="str">
            <v>Porto Tubarão</v>
          </cell>
          <cell r="O1377"/>
          <cell r="P1377" t="str">
            <v>30102200</v>
          </cell>
          <cell r="Q1377" t="str">
            <v>Chapas</v>
          </cell>
          <cell r="R1377">
            <v>128.35499999999999</v>
          </cell>
          <cell r="S1377" t="str">
            <v>0702149041</v>
          </cell>
        </row>
        <row r="1378">
          <cell r="B1378">
            <v>15213181</v>
          </cell>
          <cell r="C1378" t="str">
            <v>MRO1</v>
          </cell>
          <cell r="D1378" t="str">
            <v>RELE CORRENTE;FUNCAO SOBRECORRENTE;TI;CA</v>
          </cell>
          <cell r="E1378" t="str">
            <v>PC</v>
          </cell>
          <cell r="F1378" t="str">
            <v/>
          </cell>
          <cell r="G1378" t="str">
            <v/>
          </cell>
          <cell r="H1378">
            <v>2</v>
          </cell>
          <cell r="I1378">
            <v>128.30000000000001</v>
          </cell>
          <cell r="J1378">
            <v>256.60000000000002</v>
          </cell>
          <cell r="K1378" t="str">
            <v>Norma NFN-0015</v>
          </cell>
          <cell r="L1378" t="str">
            <v>NFN-0015</v>
          </cell>
          <cell r="M1378" t="str">
            <v>NFN-0015</v>
          </cell>
          <cell r="N1378" t="str">
            <v>Porto Tubarão</v>
          </cell>
          <cell r="O1378"/>
          <cell r="P1378" t="str">
            <v>39122325</v>
          </cell>
          <cell r="Q1378" t="str">
            <v>Relé de aplicação geral</v>
          </cell>
          <cell r="R1378">
            <v>128.30000000000001</v>
          </cell>
          <cell r="S1378" t="str">
            <v>0201022051</v>
          </cell>
        </row>
        <row r="1379">
          <cell r="B1379">
            <v>15429354</v>
          </cell>
          <cell r="C1379" t="str">
            <v>MRO1</v>
          </cell>
          <cell r="D1379" t="str">
            <v>RETENTOR NBR 135MM 160MM</v>
          </cell>
          <cell r="E1379" t="str">
            <v>PC</v>
          </cell>
          <cell r="F1379" t="str">
            <v>DICETTI</v>
          </cell>
          <cell r="G1379" t="str">
            <v>1007965-3</v>
          </cell>
          <cell r="H1379">
            <v>6</v>
          </cell>
          <cell r="I1379">
            <v>42.606666666666662</v>
          </cell>
          <cell r="J1379">
            <v>255.64</v>
          </cell>
          <cell r="K1379" t="str">
            <v>Norma NFN-0015</v>
          </cell>
          <cell r="L1379" t="str">
            <v>NFN-0015</v>
          </cell>
          <cell r="M1379" t="str">
            <v>NFN-0015</v>
          </cell>
          <cell r="N1379" t="str">
            <v>Porto Tubarão</v>
          </cell>
          <cell r="O1379"/>
          <cell r="P1379" t="str">
            <v>31180000</v>
          </cell>
          <cell r="Q1379" t="str">
            <v>Juntas e vedações</v>
          </cell>
          <cell r="R1379">
            <v>42.606666666666662</v>
          </cell>
          <cell r="S1379" t="str">
            <v>0201046061</v>
          </cell>
        </row>
        <row r="1380">
          <cell r="B1380">
            <v>15323117</v>
          </cell>
          <cell r="C1380" t="str">
            <v>MRO1</v>
          </cell>
          <cell r="D1380" t="str">
            <v>PLACA COMPONENTE; TIPO: MA;303H2 LAVRITA</v>
          </cell>
          <cell r="E1380" t="str">
            <v>PC</v>
          </cell>
          <cell r="F1380" t="str">
            <v>LAVRITA ENGE</v>
          </cell>
          <cell r="G1380" t="str">
            <v>303H2</v>
          </cell>
          <cell r="H1380">
            <v>1</v>
          </cell>
          <cell r="I1380">
            <v>253.8</v>
          </cell>
          <cell r="J1380">
            <v>253.8</v>
          </cell>
          <cell r="K1380" t="str">
            <v>Norma NFN-0015</v>
          </cell>
          <cell r="L1380" t="str">
            <v>NFN-0015</v>
          </cell>
          <cell r="M1380" t="str">
            <v>NFN-0015</v>
          </cell>
          <cell r="N1380" t="str">
            <v>Porto Tubarão</v>
          </cell>
          <cell r="O1380"/>
          <cell r="P1380" t="str">
            <v>24101755A</v>
          </cell>
          <cell r="Q1380" t="str">
            <v>Peças e acessórios de transportador de correia</v>
          </cell>
          <cell r="R1380">
            <v>253.8</v>
          </cell>
          <cell r="S1380" t="str">
            <v>0703123021</v>
          </cell>
        </row>
        <row r="1381">
          <cell r="B1381">
            <v>15214901</v>
          </cell>
          <cell r="C1381" t="str">
            <v>MRO1</v>
          </cell>
          <cell r="D1381" t="str">
            <v>RELE AUXILIAR ENCAIXE RL 305 220 SCHRACK</v>
          </cell>
          <cell r="E1381" t="str">
            <v>PC</v>
          </cell>
          <cell r="F1381" t="str">
            <v>SCHRACK</v>
          </cell>
          <cell r="G1381" t="str">
            <v>RL 305 220</v>
          </cell>
          <cell r="H1381">
            <v>8</v>
          </cell>
          <cell r="I1381">
            <v>31.57</v>
          </cell>
          <cell r="J1381">
            <v>252.56</v>
          </cell>
          <cell r="K1381" t="str">
            <v>Norma NFN-0015</v>
          </cell>
          <cell r="L1381" t="str">
            <v>NFN-0015</v>
          </cell>
          <cell r="M1381" t="str">
            <v>NFN-0015</v>
          </cell>
          <cell r="N1381" t="str">
            <v>Porto Tubarão</v>
          </cell>
          <cell r="O1381"/>
          <cell r="P1381" t="str">
            <v>39122325</v>
          </cell>
          <cell r="Q1381" t="str">
            <v>Relé de aplicação geral</v>
          </cell>
          <cell r="R1381">
            <v>31.57</v>
          </cell>
          <cell r="S1381" t="str">
            <v>0201110071</v>
          </cell>
        </row>
        <row r="1382">
          <cell r="B1382">
            <v>15401045</v>
          </cell>
          <cell r="C1382" t="str">
            <v>MRO1</v>
          </cell>
          <cell r="D1382" t="str">
            <v>CABECA EGLT6012REC ENGELETRO</v>
          </cell>
          <cell r="E1382" t="str">
            <v>PC</v>
          </cell>
          <cell r="F1382" t="str">
            <v>ENGELETRO</v>
          </cell>
          <cell r="G1382" t="str">
            <v>EGLT6012REC</v>
          </cell>
          <cell r="H1382">
            <v>3</v>
          </cell>
          <cell r="I1382">
            <v>83.806666666666658</v>
          </cell>
          <cell r="J1382">
            <v>251.41999999999996</v>
          </cell>
          <cell r="K1382" t="str">
            <v>Norma NFN-0015</v>
          </cell>
          <cell r="L1382" t="str">
            <v>NFN-0015</v>
          </cell>
          <cell r="M1382" t="str">
            <v>NFN-0015</v>
          </cell>
          <cell r="N1382" t="str">
            <v>Porto Tubarão</v>
          </cell>
          <cell r="O1382"/>
          <cell r="P1382" t="str">
            <v>26111615A</v>
          </cell>
          <cell r="Q1382" t="str">
            <v>Peças e acessórios de geradores de energia</v>
          </cell>
          <cell r="R1382">
            <v>83.806666666666658</v>
          </cell>
          <cell r="S1382" t="str">
            <v>0201046021</v>
          </cell>
        </row>
        <row r="1383">
          <cell r="B1383">
            <v>15348652</v>
          </cell>
          <cell r="C1383" t="str">
            <v>MRO1</v>
          </cell>
          <cell r="D1383" t="str">
            <v>TOMADA ELET 440V 32A TP LATAO</v>
          </cell>
          <cell r="E1383" t="str">
            <v>PC</v>
          </cell>
          <cell r="F1383" t="str">
            <v>SAMPLA</v>
          </cell>
          <cell r="G1383" t="str">
            <v>MPP1413N000</v>
          </cell>
          <cell r="H1383">
            <v>1</v>
          </cell>
          <cell r="I1383">
            <v>249.17</v>
          </cell>
          <cell r="J1383">
            <v>249.17</v>
          </cell>
          <cell r="K1383" t="str">
            <v>Norma NFN-0015</v>
          </cell>
          <cell r="L1383" t="str">
            <v>NFN-0015</v>
          </cell>
          <cell r="M1383" t="str">
            <v>NFN-0015</v>
          </cell>
          <cell r="N1383" t="str">
            <v>Porto Tubarão</v>
          </cell>
          <cell r="O1383"/>
          <cell r="P1383" t="str">
            <v>39121732A</v>
          </cell>
          <cell r="Q1383" t="str">
            <v>Material elétrico</v>
          </cell>
          <cell r="R1383">
            <v>249.17</v>
          </cell>
          <cell r="S1383" t="str">
            <v>0201074101</v>
          </cell>
        </row>
        <row r="1384">
          <cell r="B1384">
            <v>15244396</v>
          </cell>
          <cell r="C1384" t="str">
            <v>MRO1</v>
          </cell>
          <cell r="D1384" t="str">
            <v>ESCOVA ELETRICA;MATERIAL ME;MG75 MOLINOX</v>
          </cell>
          <cell r="E1384" t="str">
            <v>PC</v>
          </cell>
          <cell r="F1384" t="str">
            <v>CARBONO LORE; SCHUNK EBE; SEECIL-RINGS</v>
          </cell>
          <cell r="G1384" t="str">
            <v>CG33; E49X; RC87</v>
          </cell>
          <cell r="H1384">
            <v>3</v>
          </cell>
          <cell r="I1384">
            <v>83.013333333333335</v>
          </cell>
          <cell r="J1384">
            <v>249.04000000000002</v>
          </cell>
          <cell r="K1384" t="str">
            <v>Norma NFN-0015</v>
          </cell>
          <cell r="L1384" t="str">
            <v>NFN-0015</v>
          </cell>
          <cell r="M1384" t="str">
            <v>NFN-0015</v>
          </cell>
          <cell r="N1384" t="str">
            <v>Porto Tubarão</v>
          </cell>
          <cell r="O1384"/>
          <cell r="P1384" t="str">
            <v>26101700</v>
          </cell>
          <cell r="Q1384" t="str">
            <v>Componentes e acessórios de motores</v>
          </cell>
          <cell r="R1384">
            <v>83.013333333333335</v>
          </cell>
          <cell r="S1384" t="str">
            <v>0201016051</v>
          </cell>
        </row>
        <row r="1385">
          <cell r="B1385">
            <v>15440186</v>
          </cell>
          <cell r="C1385" t="str">
            <v>MRO1</v>
          </cell>
          <cell r="D1385" t="str">
            <v>PINHAO DESENHO-COME 214 267 29-0002</v>
          </cell>
          <cell r="E1385" t="str">
            <v>PC</v>
          </cell>
          <cell r="F1385" t="str">
            <v/>
          </cell>
          <cell r="G1385" t="str">
            <v/>
          </cell>
          <cell r="H1385">
            <v>1</v>
          </cell>
          <cell r="I1385">
            <v>248.32</v>
          </cell>
          <cell r="J1385">
            <v>248.32</v>
          </cell>
          <cell r="K1385" t="str">
            <v>Norma NFN-0015</v>
          </cell>
          <cell r="L1385" t="str">
            <v>NFN-0015</v>
          </cell>
          <cell r="M1385" t="str">
            <v>NFN-0015</v>
          </cell>
          <cell r="N1385" t="str">
            <v>Porto Tubarão</v>
          </cell>
          <cell r="O1385"/>
          <cell r="P1385" t="str">
            <v>26111524</v>
          </cell>
          <cell r="Q1385" t="str">
            <v>Unidades de engrenagem</v>
          </cell>
          <cell r="R1385">
            <v>248.32</v>
          </cell>
          <cell r="S1385" t="str">
            <v>0201074071</v>
          </cell>
        </row>
        <row r="1386">
          <cell r="B1386">
            <v>15243051</v>
          </cell>
          <cell r="C1386" t="str">
            <v>MRO1</v>
          </cell>
          <cell r="D1386" t="str">
            <v>ESCOVA CARVAO ELETROGRAFITE</v>
          </cell>
          <cell r="E1386" t="str">
            <v>PC</v>
          </cell>
          <cell r="F1386" t="str">
            <v>CARBONO LORE; MOLINOX; SEECIL-RINGS</v>
          </cell>
          <cell r="G1386" t="str">
            <v>EG34D-10X20X22MM; AC121-10X20X22MM; RE54-10X20X22MM</v>
          </cell>
          <cell r="H1386">
            <v>10</v>
          </cell>
          <cell r="I1386">
            <v>24.824999999999999</v>
          </cell>
          <cell r="J1386">
            <v>248.25</v>
          </cell>
          <cell r="K1386" t="str">
            <v>Norma NFN-0015</v>
          </cell>
          <cell r="L1386" t="str">
            <v>NFN-0015</v>
          </cell>
          <cell r="M1386" t="str">
            <v>NFN-0015</v>
          </cell>
          <cell r="N1386" t="str">
            <v>Porto Tubarão</v>
          </cell>
          <cell r="O1386"/>
          <cell r="P1386" t="str">
            <v>26101700</v>
          </cell>
          <cell r="Q1386" t="str">
            <v>Componentes e acessórios de motores</v>
          </cell>
          <cell r="R1386">
            <v>24.824999999999999</v>
          </cell>
          <cell r="S1386" t="str">
            <v>0201034071</v>
          </cell>
        </row>
        <row r="1387">
          <cell r="B1387">
            <v>15405807</v>
          </cell>
          <cell r="C1387" t="str">
            <v>MRO1</v>
          </cell>
          <cell r="D1387" t="str">
            <v>CONECTOR COMPONENTE;TIPO. UNIPOLAR. -;CA</v>
          </cell>
          <cell r="E1387" t="str">
            <v>PC</v>
          </cell>
          <cell r="F1387" t="str">
            <v/>
          </cell>
          <cell r="G1387" t="str">
            <v/>
          </cell>
          <cell r="H1387">
            <v>20</v>
          </cell>
          <cell r="I1387">
            <v>12.3</v>
          </cell>
          <cell r="J1387">
            <v>246</v>
          </cell>
          <cell r="K1387" t="str">
            <v>Norma NFN-0015</v>
          </cell>
          <cell r="L1387" t="str">
            <v>NFN-0015</v>
          </cell>
          <cell r="M1387" t="str">
            <v>NFN-0015</v>
          </cell>
          <cell r="N1387" t="str">
            <v>Porto Tubarão</v>
          </cell>
          <cell r="O1387"/>
          <cell r="P1387" t="str">
            <v>25175102B</v>
          </cell>
          <cell r="Q1387" t="str">
            <v>Peças e acessórios de veículo pesado</v>
          </cell>
          <cell r="R1387">
            <v>12.3</v>
          </cell>
          <cell r="S1387" t="str">
            <v>0201044101</v>
          </cell>
        </row>
        <row r="1388">
          <cell r="B1388">
            <v>15519925</v>
          </cell>
          <cell r="C1388" t="str">
            <v>MRO1</v>
          </cell>
          <cell r="D1388" t="str">
            <v>CHAVE REVERSORA LC2-D25F7 SCHNEIDER</v>
          </cell>
          <cell r="E1388" t="str">
            <v>PC</v>
          </cell>
          <cell r="F1388" t="str">
            <v>SCHNEIDER</v>
          </cell>
          <cell r="G1388" t="str">
            <v>LC2-D25F7</v>
          </cell>
          <cell r="H1388">
            <v>1</v>
          </cell>
          <cell r="I1388">
            <v>244.45</v>
          </cell>
          <cell r="J1388">
            <v>244.45</v>
          </cell>
          <cell r="K1388" t="str">
            <v>Norma NFN-0015</v>
          </cell>
          <cell r="L1388" t="str">
            <v>NFN-0015</v>
          </cell>
          <cell r="M1388" t="str">
            <v>NFN-0015</v>
          </cell>
          <cell r="N1388" t="str">
            <v>Porto Tubarão</v>
          </cell>
          <cell r="O1388"/>
          <cell r="P1388" t="str">
            <v>39121732A</v>
          </cell>
          <cell r="Q1388" t="str">
            <v>Material elétrico</v>
          </cell>
          <cell r="R1388">
            <v>244.45</v>
          </cell>
          <cell r="S1388" t="str">
            <v>0201090031</v>
          </cell>
        </row>
        <row r="1389">
          <cell r="B1389">
            <v>15495297</v>
          </cell>
          <cell r="C1389" t="str">
            <v>MRO1</v>
          </cell>
          <cell r="D1389" t="str">
            <v>DISJUNTOR 3A TRIP</v>
          </cell>
          <cell r="E1389" t="str">
            <v>PC</v>
          </cell>
          <cell r="F1389" t="str">
            <v>ELETROMAR</v>
          </cell>
          <cell r="G1389" t="str">
            <v>HMCP 003 A0</v>
          </cell>
          <cell r="H1389">
            <v>1</v>
          </cell>
          <cell r="I1389">
            <v>243.23</v>
          </cell>
          <cell r="J1389">
            <v>243.23</v>
          </cell>
          <cell r="K1389" t="str">
            <v>Norma NFN-0015</v>
          </cell>
          <cell r="L1389" t="str">
            <v>NFN-0015</v>
          </cell>
          <cell r="M1389" t="str">
            <v>NFN-0015</v>
          </cell>
          <cell r="N1389" t="str">
            <v>Porto Tubarão</v>
          </cell>
          <cell r="O1389"/>
          <cell r="P1389" t="str">
            <v>39121601</v>
          </cell>
          <cell r="Q1389" t="str">
            <v>Disjuntores</v>
          </cell>
          <cell r="R1389">
            <v>243.23</v>
          </cell>
          <cell r="S1389" t="str">
            <v>0201110011</v>
          </cell>
        </row>
        <row r="1390">
          <cell r="B1390">
            <v>15305333</v>
          </cell>
          <cell r="C1390" t="str">
            <v>MRO1</v>
          </cell>
          <cell r="D1390" t="str">
            <v>BARRA ;DESENHO-MIME95101029-0042/1 SUPOT</v>
          </cell>
          <cell r="E1390" t="str">
            <v>PC</v>
          </cell>
          <cell r="F1390" t="str">
            <v/>
          </cell>
          <cell r="G1390" t="str">
            <v/>
          </cell>
          <cell r="H1390">
            <v>3</v>
          </cell>
          <cell r="I1390">
            <v>80.850000000000009</v>
          </cell>
          <cell r="J1390">
            <v>242.55</v>
          </cell>
          <cell r="K1390" t="str">
            <v>Norma NFN-0015</v>
          </cell>
          <cell r="L1390" t="str">
            <v>NFN-0015</v>
          </cell>
          <cell r="M1390" t="str">
            <v>NFN-0015</v>
          </cell>
          <cell r="N1390" t="str">
            <v>Porto Tubarão</v>
          </cell>
          <cell r="O1390"/>
          <cell r="P1390" t="str">
            <v>30101600</v>
          </cell>
          <cell r="Q1390" t="str">
            <v>Barras</v>
          </cell>
          <cell r="R1390">
            <v>80.850000000000009</v>
          </cell>
          <cell r="S1390" t="str">
            <v>0702098031</v>
          </cell>
        </row>
        <row r="1391">
          <cell r="B1391">
            <v>15310567</v>
          </cell>
          <cell r="C1391" t="str">
            <v>MRO1</v>
          </cell>
          <cell r="D1391" t="str">
            <v>TOMADA ELET 250V 15A 5ST1 100-TTBR SIEME</v>
          </cell>
          <cell r="E1391" t="str">
            <v>PC</v>
          </cell>
          <cell r="F1391" t="str">
            <v>SIEMENS</v>
          </cell>
          <cell r="G1391" t="str">
            <v>5ST1 100-TTBR</v>
          </cell>
          <cell r="H1391">
            <v>3</v>
          </cell>
          <cell r="I1391">
            <v>80.766666666666666</v>
          </cell>
          <cell r="J1391">
            <v>242.3</v>
          </cell>
          <cell r="K1391" t="str">
            <v>Norma NFN-0015</v>
          </cell>
          <cell r="L1391" t="str">
            <v>NFN-0015</v>
          </cell>
          <cell r="M1391" t="str">
            <v>NFN-0015</v>
          </cell>
          <cell r="N1391" t="str">
            <v>Porto Tubarão</v>
          </cell>
          <cell r="O1391"/>
          <cell r="P1391" t="str">
            <v>39121732A</v>
          </cell>
          <cell r="Q1391" t="str">
            <v>Material elétrico</v>
          </cell>
          <cell r="R1391">
            <v>80.766666666666666</v>
          </cell>
          <cell r="S1391" t="str">
            <v>0201046141</v>
          </cell>
        </row>
        <row r="1392">
          <cell r="B1392">
            <v>15403020</v>
          </cell>
          <cell r="C1392" t="str">
            <v>MRO1</v>
          </cell>
          <cell r="D1392" t="str">
            <v>MANGUEIRA MONTADA NAO METALICA 2781-12 A</v>
          </cell>
          <cell r="E1392" t="str">
            <v>PC</v>
          </cell>
          <cell r="F1392" t="str">
            <v>AEROQUIP</v>
          </cell>
          <cell r="G1392" t="str">
            <v>2781-12</v>
          </cell>
          <cell r="H1392">
            <v>3</v>
          </cell>
          <cell r="I1392">
            <v>80</v>
          </cell>
          <cell r="J1392">
            <v>240</v>
          </cell>
          <cell r="K1392" t="str">
            <v>Norma NFN-0015</v>
          </cell>
          <cell r="L1392" t="str">
            <v>NFN-0015</v>
          </cell>
          <cell r="M1392" t="str">
            <v>NFN-0015</v>
          </cell>
          <cell r="N1392" t="str">
            <v>Porto Tubarão</v>
          </cell>
          <cell r="O1392"/>
          <cell r="P1392" t="str">
            <v>40142000</v>
          </cell>
          <cell r="Q1392" t="str">
            <v>Mangueiras</v>
          </cell>
          <cell r="R1392">
            <v>80</v>
          </cell>
          <cell r="S1392" t="str">
            <v>0201104101</v>
          </cell>
        </row>
        <row r="1393">
          <cell r="B1393">
            <v>15363475</v>
          </cell>
          <cell r="C1393" t="str">
            <v>MRO1</v>
          </cell>
          <cell r="D1393" t="str">
            <v>RETENTOR NBR 201,61MM 231,77MM</v>
          </cell>
          <cell r="E1393" t="str">
            <v>PC</v>
          </cell>
          <cell r="F1393" t="str">
            <v>STEPHENS-ADA; STEPHENS-ADA; DICETTI</v>
          </cell>
          <cell r="G1393" t="str">
            <v>BL77114353X3590; 53X3590; 1001791-7</v>
          </cell>
          <cell r="H1393">
            <v>4</v>
          </cell>
          <cell r="I1393">
            <v>59.9</v>
          </cell>
          <cell r="J1393">
            <v>239.6</v>
          </cell>
          <cell r="K1393" t="str">
            <v>Norma NFN-0015</v>
          </cell>
          <cell r="L1393" t="str">
            <v>NFN-0015</v>
          </cell>
          <cell r="M1393" t="str">
            <v>NFN-0015</v>
          </cell>
          <cell r="N1393" t="str">
            <v>Porto Tubarão</v>
          </cell>
          <cell r="O1393"/>
          <cell r="P1393" t="str">
            <v>31180000</v>
          </cell>
          <cell r="Q1393" t="str">
            <v>Juntas e vedações</v>
          </cell>
          <cell r="R1393">
            <v>59.9</v>
          </cell>
          <cell r="S1393" t="str">
            <v>0201058061</v>
          </cell>
        </row>
        <row r="1394">
          <cell r="B1394">
            <v>15334156</v>
          </cell>
          <cell r="C1394" t="str">
            <v>MRO1</v>
          </cell>
          <cell r="D1394" t="str">
            <v>MANOMETRO MONT 2.1/2POL 0A20KGF/CM2</v>
          </cell>
          <cell r="E1394" t="str">
            <v>PC</v>
          </cell>
          <cell r="F1394" t="str">
            <v>SAMPLA</v>
          </cell>
          <cell r="G1394" t="str">
            <v>MPP0083N000</v>
          </cell>
          <cell r="H1394">
            <v>1</v>
          </cell>
          <cell r="I1394">
            <v>239.57</v>
          </cell>
          <cell r="J1394">
            <v>239.57</v>
          </cell>
          <cell r="K1394" t="str">
            <v>Norma NFN-0015</v>
          </cell>
          <cell r="L1394" t="str">
            <v>NFN-0015</v>
          </cell>
          <cell r="M1394" t="str">
            <v>NFN-0015</v>
          </cell>
          <cell r="N1394" t="str">
            <v>Porto Tubarão</v>
          </cell>
          <cell r="O1394"/>
          <cell r="P1394" t="str">
            <v>41112400</v>
          </cell>
          <cell r="Q1394" t="str">
            <v>Instrumentos de medição e controle de pressão</v>
          </cell>
          <cell r="R1394">
            <v>239.57</v>
          </cell>
          <cell r="S1394" t="str">
            <v>0201074101</v>
          </cell>
        </row>
        <row r="1395">
          <cell r="B1395">
            <v>15242004</v>
          </cell>
          <cell r="C1395" t="str">
            <v>MRO1</v>
          </cell>
          <cell r="D1395" t="str">
            <v>ESCOVA CARVAO METALGRAFITE 56MM</v>
          </cell>
          <cell r="E1395" t="str">
            <v>PC</v>
          </cell>
          <cell r="F1395" t="str">
            <v>CARBONO LORE; MOLINOX; SCHUNK</v>
          </cell>
          <cell r="G1395" t="str">
            <v>EG65 8X25X30MM; MG60; A12S 8X25X30MM</v>
          </cell>
          <cell r="H1395">
            <v>15</v>
          </cell>
          <cell r="I1395">
            <v>15.781333333333333</v>
          </cell>
          <cell r="J1395">
            <v>236.72</v>
          </cell>
          <cell r="K1395" t="str">
            <v>Norma NFN-0015</v>
          </cell>
          <cell r="L1395" t="str">
            <v>NFN-0015</v>
          </cell>
          <cell r="M1395" t="str">
            <v>NFN-0015</v>
          </cell>
          <cell r="N1395" t="str">
            <v>Porto Tubarão</v>
          </cell>
          <cell r="O1395"/>
          <cell r="P1395" t="str">
            <v>26101700</v>
          </cell>
          <cell r="Q1395" t="str">
            <v>Componentes e acessórios de motores</v>
          </cell>
          <cell r="R1395">
            <v>15.781333333333333</v>
          </cell>
          <cell r="S1395" t="str">
            <v>0202101131</v>
          </cell>
        </row>
        <row r="1396">
          <cell r="B1396">
            <v>15418093</v>
          </cell>
          <cell r="C1396" t="str">
            <v>MRO1</v>
          </cell>
          <cell r="D1396" t="str">
            <v>COTOVELO TUBO/MACHO 169PL-6-6 PARKER</v>
          </cell>
          <cell r="E1396" t="str">
            <v>PC</v>
          </cell>
          <cell r="F1396" t="str">
            <v>PARKER</v>
          </cell>
          <cell r="G1396" t="str">
            <v>169PL-6-6</v>
          </cell>
          <cell r="H1396">
            <v>28</v>
          </cell>
          <cell r="I1396">
            <v>8.3839285714285712</v>
          </cell>
          <cell r="J1396">
            <v>234.75</v>
          </cell>
          <cell r="K1396" t="str">
            <v>Norma NFN-0015</v>
          </cell>
          <cell r="L1396" t="str">
            <v>NFN-0015</v>
          </cell>
          <cell r="M1396" t="str">
            <v>NFN-0015</v>
          </cell>
          <cell r="N1396" t="str">
            <v>Porto Tubarão</v>
          </cell>
          <cell r="O1396"/>
          <cell r="P1396" t="str">
            <v>40142300</v>
          </cell>
          <cell r="Q1396" t="str">
            <v>Conexões de tubos</v>
          </cell>
          <cell r="R1396">
            <v>8.3839285714285712</v>
          </cell>
          <cell r="S1396" t="str">
            <v>0201008111</v>
          </cell>
        </row>
        <row r="1397">
          <cell r="B1397">
            <v>15290296</v>
          </cell>
          <cell r="C1397" t="str">
            <v>MRO1</v>
          </cell>
          <cell r="D1397" t="str">
            <v>RELE COMPONENTE; APLI;630121508 LIEBHERR</v>
          </cell>
          <cell r="E1397" t="str">
            <v>PC</v>
          </cell>
          <cell r="F1397" t="str">
            <v>LIEBHERR</v>
          </cell>
          <cell r="G1397" t="str">
            <v>630121508</v>
          </cell>
          <cell r="H1397">
            <v>6</v>
          </cell>
          <cell r="I1397">
            <v>38.58</v>
          </cell>
          <cell r="J1397">
            <v>231.48</v>
          </cell>
          <cell r="K1397" t="str">
            <v>Norma NFN-0015</v>
          </cell>
          <cell r="L1397" t="str">
            <v>NFN-0015</v>
          </cell>
          <cell r="M1397" t="str">
            <v>NFN-0015</v>
          </cell>
          <cell r="N1397" t="str">
            <v>Porto Tubarão</v>
          </cell>
          <cell r="O1397"/>
          <cell r="P1397" t="str">
            <v>39122325</v>
          </cell>
          <cell r="Q1397" t="str">
            <v>Relé de aplicação geral</v>
          </cell>
          <cell r="R1397">
            <v>38.58</v>
          </cell>
          <cell r="S1397" t="str">
            <v>0201095011</v>
          </cell>
        </row>
        <row r="1398">
          <cell r="B1398">
            <v>15357538</v>
          </cell>
          <cell r="C1398" t="str">
            <v>MRO1</v>
          </cell>
          <cell r="D1398" t="str">
            <v>SINALIZADOR VERM 30,5 MM</v>
          </cell>
          <cell r="E1398" t="str">
            <v>PC</v>
          </cell>
          <cell r="F1398" t="str">
            <v>EATON; EATON</v>
          </cell>
          <cell r="G1398" t="str">
            <v>54/22-VM; 54/22-R</v>
          </cell>
          <cell r="H1398">
            <v>6</v>
          </cell>
          <cell r="I1398">
            <v>38.425000000000004</v>
          </cell>
          <cell r="J1398">
            <v>230.55</v>
          </cell>
          <cell r="K1398" t="str">
            <v>Norma NFN-0015</v>
          </cell>
          <cell r="L1398" t="str">
            <v>NFN-0015</v>
          </cell>
          <cell r="M1398" t="str">
            <v>NFN-0015</v>
          </cell>
          <cell r="N1398" t="str">
            <v>Porto Tubarão</v>
          </cell>
          <cell r="O1398"/>
          <cell r="P1398" t="str">
            <v>46160000</v>
          </cell>
          <cell r="Q1398" t="str">
            <v>Segurança e proteção pública</v>
          </cell>
          <cell r="R1398">
            <v>38.425000000000004</v>
          </cell>
          <cell r="S1398" t="str">
            <v>0201078141</v>
          </cell>
        </row>
        <row r="1399">
          <cell r="B1399">
            <v>15299589</v>
          </cell>
          <cell r="C1399" t="str">
            <v>MRO1</v>
          </cell>
          <cell r="D1399" t="str">
            <v>DIAFRAGMA P/VA;PVRV-50319 FLUID CONTROLS</v>
          </cell>
          <cell r="E1399" t="str">
            <v>PC</v>
          </cell>
          <cell r="F1399" t="str">
            <v>FLUID CONTRO</v>
          </cell>
          <cell r="G1399" t="str">
            <v>PVRV-50319</v>
          </cell>
          <cell r="H1399">
            <v>5</v>
          </cell>
          <cell r="I1399">
            <v>46.055999999999997</v>
          </cell>
          <cell r="J1399">
            <v>230.27999999999997</v>
          </cell>
          <cell r="K1399" t="str">
            <v>Norma NFN-0015</v>
          </cell>
          <cell r="L1399" t="str">
            <v>NFN-0015</v>
          </cell>
          <cell r="M1399" t="str">
            <v>NFN-0015</v>
          </cell>
          <cell r="N1399" t="str">
            <v>Porto Tubarão</v>
          </cell>
          <cell r="O1399"/>
          <cell r="P1399" t="str">
            <v>40141616</v>
          </cell>
          <cell r="Q1399" t="str">
            <v>Peças e acessórios de válvulas</v>
          </cell>
          <cell r="R1399">
            <v>46.055999999999997</v>
          </cell>
          <cell r="S1399" t="str">
            <v>0201072011</v>
          </cell>
        </row>
        <row r="1400">
          <cell r="B1400">
            <v>15363077</v>
          </cell>
          <cell r="C1400" t="str">
            <v>MRO1</v>
          </cell>
          <cell r="D1400" t="str">
            <v>MOLA COMPONENTE; ;2253736200 ATLAS COPCO</v>
          </cell>
          <cell r="E1400" t="str">
            <v>PC</v>
          </cell>
          <cell r="F1400" t="str">
            <v>ATLASCOPCO</v>
          </cell>
          <cell r="G1400" t="str">
            <v>2253736200</v>
          </cell>
          <cell r="H1400">
            <v>1</v>
          </cell>
          <cell r="I1400">
            <v>229.8</v>
          </cell>
          <cell r="J1400">
            <v>229.8</v>
          </cell>
          <cell r="K1400" t="str">
            <v>Norma NFN-0015</v>
          </cell>
          <cell r="L1400" t="str">
            <v>NFN-0015</v>
          </cell>
          <cell r="M1400" t="str">
            <v>NFN-0015</v>
          </cell>
          <cell r="N1400" t="str">
            <v>Porto Tubarão</v>
          </cell>
          <cell r="O1400"/>
          <cell r="P1400" t="str">
            <v>31161900</v>
          </cell>
          <cell r="Q1400" t="str">
            <v>Molas</v>
          </cell>
          <cell r="R1400">
            <v>229.8</v>
          </cell>
          <cell r="S1400" t="str">
            <v>0201090141</v>
          </cell>
        </row>
        <row r="1401">
          <cell r="B1401">
            <v>15519821</v>
          </cell>
          <cell r="C1401" t="str">
            <v>MRO1</v>
          </cell>
          <cell r="D1401" t="str">
            <v>CHAVE FIM CURSO</v>
          </cell>
          <cell r="E1401" t="str">
            <v>PC</v>
          </cell>
          <cell r="F1401" t="str">
            <v>SCHNEIDER</v>
          </cell>
          <cell r="G1401" t="str">
            <v>XCK B1D15</v>
          </cell>
          <cell r="H1401">
            <v>2</v>
          </cell>
          <cell r="I1401">
            <v>113.705</v>
          </cell>
          <cell r="J1401">
            <v>227.41</v>
          </cell>
          <cell r="K1401" t="str">
            <v>Norma NFN-0015</v>
          </cell>
          <cell r="L1401" t="str">
            <v>NFN-0015</v>
          </cell>
          <cell r="M1401" t="str">
            <v>NFN-0015</v>
          </cell>
          <cell r="N1401" t="str">
            <v>Porto Tubarão</v>
          </cell>
          <cell r="O1401"/>
          <cell r="P1401" t="str">
            <v>26101700</v>
          </cell>
          <cell r="Q1401" t="str">
            <v>Componentes e acessórios de motores</v>
          </cell>
          <cell r="R1401">
            <v>113.705</v>
          </cell>
          <cell r="S1401" t="str">
            <v>0201010091</v>
          </cell>
        </row>
        <row r="1402">
          <cell r="B1402">
            <v>15394194</v>
          </cell>
          <cell r="C1402" t="str">
            <v>MRO1</v>
          </cell>
          <cell r="D1402" t="str">
            <v>INDIC DESENHO-851K-27-0003/7001/6 DESENH</v>
          </cell>
          <cell r="E1402" t="str">
            <v>PC</v>
          </cell>
          <cell r="F1402" t="str">
            <v>EXIMPORT</v>
          </cell>
          <cell r="G1402" t="str">
            <v>509-396-180</v>
          </cell>
          <cell r="H1402">
            <v>4</v>
          </cell>
          <cell r="I1402">
            <v>56.295000000000002</v>
          </cell>
          <cell r="J1402">
            <v>225.18</v>
          </cell>
          <cell r="K1402" t="str">
            <v>Norma NFN-0015</v>
          </cell>
          <cell r="L1402" t="str">
            <v>NFN-0015</v>
          </cell>
          <cell r="M1402" t="str">
            <v>NFN-0015</v>
          </cell>
          <cell r="N1402" t="str">
            <v>Porto Tubarão</v>
          </cell>
          <cell r="O1402"/>
          <cell r="P1402" t="str">
            <v>41111900</v>
          </cell>
          <cell r="Q1402" t="str">
            <v>Instrumentos de indicação e registro</v>
          </cell>
          <cell r="R1402">
            <v>56.295000000000002</v>
          </cell>
          <cell r="S1402" t="str">
            <v>0201122061</v>
          </cell>
        </row>
        <row r="1403">
          <cell r="B1403">
            <v>15395307</v>
          </cell>
          <cell r="C1403" t="str">
            <v>MRO1</v>
          </cell>
          <cell r="D1403" t="str">
            <v>DISCO 509.279.000 EXIMPORT</v>
          </cell>
          <cell r="E1403" t="str">
            <v>PC</v>
          </cell>
          <cell r="F1403" t="str">
            <v>WABCO; EXIMPORT</v>
          </cell>
          <cell r="G1403" t="str">
            <v>BC5805; 509.279.000</v>
          </cell>
          <cell r="H1403">
            <v>100</v>
          </cell>
          <cell r="I1403">
            <v>2.2269999999999999</v>
          </cell>
          <cell r="J1403">
            <v>222.7</v>
          </cell>
          <cell r="K1403" t="str">
            <v>Norma NFN-0015</v>
          </cell>
          <cell r="L1403" t="str">
            <v>NFN-0015</v>
          </cell>
          <cell r="M1403" t="str">
            <v>NFN-0015</v>
          </cell>
          <cell r="N1403" t="str">
            <v>Porto Tubarão</v>
          </cell>
          <cell r="O1403"/>
          <cell r="P1403" t="str">
            <v>40142300</v>
          </cell>
          <cell r="Q1403" t="str">
            <v>Conexões de tubos</v>
          </cell>
          <cell r="R1403">
            <v>2.2269999999999999</v>
          </cell>
          <cell r="S1403" t="str">
            <v>0201088101</v>
          </cell>
        </row>
        <row r="1404">
          <cell r="B1404">
            <v>15365520</v>
          </cell>
          <cell r="C1404" t="str">
            <v>MRO1</v>
          </cell>
          <cell r="D1404" t="str">
            <v>CHAVE FIM D;6018838 VALMET FIBERTECH AB.</v>
          </cell>
          <cell r="E1404" t="str">
            <v>PC</v>
          </cell>
          <cell r="F1404" t="str">
            <v>TELEMECANIQU; VALMET FIBER</v>
          </cell>
          <cell r="G1404" t="str">
            <v>XCK-M110; 6018838</v>
          </cell>
          <cell r="H1404">
            <v>3</v>
          </cell>
          <cell r="I1404">
            <v>73.446666666666673</v>
          </cell>
          <cell r="J1404">
            <v>220.34000000000003</v>
          </cell>
          <cell r="K1404" t="str">
            <v>Norma NFN-0015</v>
          </cell>
          <cell r="L1404" t="str">
            <v>NFN-0015</v>
          </cell>
          <cell r="M1404" t="str">
            <v>NFN-0015</v>
          </cell>
          <cell r="N1404" t="str">
            <v>Porto Tubarão</v>
          </cell>
          <cell r="O1404"/>
          <cell r="P1404" t="str">
            <v>26101700</v>
          </cell>
          <cell r="Q1404" t="str">
            <v>Componentes e acessórios de motores</v>
          </cell>
          <cell r="R1404">
            <v>73.446666666666673</v>
          </cell>
          <cell r="S1404" t="str">
            <v>0201014101</v>
          </cell>
        </row>
        <row r="1405">
          <cell r="B1405">
            <v>15260395</v>
          </cell>
          <cell r="C1405" t="str">
            <v>MRO1</v>
          </cell>
          <cell r="D1405" t="str">
            <v>BOBINA P/CONTATOR;;3TY7 463-OAG1 SIEMENS</v>
          </cell>
          <cell r="E1405" t="str">
            <v>PC</v>
          </cell>
          <cell r="F1405" t="str">
            <v>SIEMENS; SIEMENS</v>
          </cell>
          <cell r="G1405" t="str">
            <v>3TY7 463-OAG1; 3TY7 463-0AG1</v>
          </cell>
          <cell r="H1405">
            <v>10</v>
          </cell>
          <cell r="I1405">
            <v>21.891999999999999</v>
          </cell>
          <cell r="J1405">
            <v>218.92</v>
          </cell>
          <cell r="K1405" t="str">
            <v>Norma NFN-0015</v>
          </cell>
          <cell r="L1405" t="str">
            <v>NFN-0015</v>
          </cell>
          <cell r="M1405" t="str">
            <v>NFN-0015</v>
          </cell>
          <cell r="N1405" t="str">
            <v>Porto Tubarão</v>
          </cell>
          <cell r="O1405"/>
          <cell r="P1405" t="str">
            <v>39121732A</v>
          </cell>
          <cell r="Q1405" t="str">
            <v>Material elétrico</v>
          </cell>
          <cell r="R1405">
            <v>21.891999999999999</v>
          </cell>
          <cell r="S1405" t="str">
            <v>0201056021</v>
          </cell>
        </row>
        <row r="1406">
          <cell r="B1406">
            <v>15357238</v>
          </cell>
          <cell r="C1406" t="str">
            <v>MRO1</v>
          </cell>
          <cell r="D1406" t="str">
            <v>MANGUEIRA MONTADA NAO METALICA CA</v>
          </cell>
          <cell r="E1406" t="str">
            <v>PC</v>
          </cell>
          <cell r="F1406" t="str">
            <v/>
          </cell>
          <cell r="G1406" t="str">
            <v/>
          </cell>
          <cell r="H1406">
            <v>2</v>
          </cell>
          <cell r="I1406">
            <v>109.06</v>
          </cell>
          <cell r="J1406">
            <v>218.12</v>
          </cell>
          <cell r="K1406" t="str">
            <v>Norma NFN-0015</v>
          </cell>
          <cell r="L1406" t="str">
            <v>NFN-0015</v>
          </cell>
          <cell r="M1406" t="str">
            <v>NFN-0015</v>
          </cell>
          <cell r="N1406" t="str">
            <v>Porto Tubarão</v>
          </cell>
          <cell r="O1406"/>
          <cell r="P1406" t="str">
            <v>40142000</v>
          </cell>
          <cell r="Q1406" t="str">
            <v>Mangueiras</v>
          </cell>
          <cell r="R1406">
            <v>109.06</v>
          </cell>
          <cell r="S1406" t="str">
            <v>0102012041</v>
          </cell>
        </row>
        <row r="1407">
          <cell r="B1407">
            <v>15287229</v>
          </cell>
          <cell r="C1407" t="str">
            <v>MRO1</v>
          </cell>
          <cell r="D1407" t="str">
            <v>PORCA</v>
          </cell>
          <cell r="E1407" t="str">
            <v>PC</v>
          </cell>
          <cell r="F1407" t="str">
            <v/>
          </cell>
          <cell r="G1407" t="str">
            <v/>
          </cell>
          <cell r="H1407">
            <v>2</v>
          </cell>
          <cell r="I1407">
            <v>109.035</v>
          </cell>
          <cell r="J1407">
            <v>218.07</v>
          </cell>
          <cell r="K1407" t="str">
            <v>Norma NFN-0015</v>
          </cell>
          <cell r="L1407" t="str">
            <v>NFN-0015</v>
          </cell>
          <cell r="M1407" t="str">
            <v>NFN-0015</v>
          </cell>
          <cell r="N1407" t="str">
            <v>Porto Tubarão</v>
          </cell>
          <cell r="O1407"/>
          <cell r="P1407" t="str">
            <v>31161627</v>
          </cell>
          <cell r="Q1407" t="str">
            <v>Conjunto de parafusos</v>
          </cell>
          <cell r="R1407">
            <v>109.035</v>
          </cell>
          <cell r="S1407" t="str">
            <v>0202047141</v>
          </cell>
        </row>
        <row r="1408">
          <cell r="B1408">
            <v>15226467</v>
          </cell>
          <cell r="C1408" t="str">
            <v>MRO1</v>
          </cell>
          <cell r="D1408" t="str">
            <v>EN;COME 214 267 29 0001/13 DESENHO SUPOT</v>
          </cell>
          <cell r="E1408" t="str">
            <v>PC</v>
          </cell>
          <cell r="F1408" t="str">
            <v>EMH</v>
          </cell>
          <cell r="G1408" t="str">
            <v>1-29-4-10466</v>
          </cell>
          <cell r="H1408">
            <v>1</v>
          </cell>
          <cell r="I1408">
            <v>216.9</v>
          </cell>
          <cell r="J1408">
            <v>216.9</v>
          </cell>
          <cell r="K1408" t="str">
            <v>Norma NFN-0015</v>
          </cell>
          <cell r="L1408" t="str">
            <v>NFN-0015</v>
          </cell>
          <cell r="M1408" t="str">
            <v>NFN-0015</v>
          </cell>
          <cell r="N1408" t="str">
            <v>Porto Tubarão</v>
          </cell>
          <cell r="O1408"/>
          <cell r="P1408" t="str">
            <v>26111524</v>
          </cell>
          <cell r="Q1408" t="str">
            <v>Unidades de engrenagem</v>
          </cell>
          <cell r="R1408">
            <v>216.9</v>
          </cell>
          <cell r="S1408" t="str">
            <v>0701076041</v>
          </cell>
        </row>
        <row r="1409">
          <cell r="B1409">
            <v>15437607</v>
          </cell>
          <cell r="C1409" t="str">
            <v>MRO1</v>
          </cell>
          <cell r="D1409" t="str">
            <v>FILTRO FLUIDO AR</v>
          </cell>
          <cell r="E1409" t="str">
            <v>PC</v>
          </cell>
          <cell r="F1409" t="str">
            <v>LIEBHERR</v>
          </cell>
          <cell r="G1409" t="str">
            <v>611123114</v>
          </cell>
          <cell r="H1409">
            <v>9</v>
          </cell>
          <cell r="I1409">
            <v>23.814444444444447</v>
          </cell>
          <cell r="J1409">
            <v>214.33000000000004</v>
          </cell>
          <cell r="K1409" t="str">
            <v>Norma NFN-0015</v>
          </cell>
          <cell r="L1409" t="str">
            <v>NFN-0015</v>
          </cell>
          <cell r="M1409" t="str">
            <v>NFN-0015</v>
          </cell>
          <cell r="N1409" t="str">
            <v>Porto Tubarão</v>
          </cell>
          <cell r="O1409"/>
          <cell r="P1409" t="str">
            <v>40161534A</v>
          </cell>
          <cell r="Q1409" t="str">
            <v>Filtros</v>
          </cell>
          <cell r="R1409">
            <v>23.814444444444447</v>
          </cell>
          <cell r="S1409" t="str">
            <v>0201010091</v>
          </cell>
        </row>
        <row r="1410">
          <cell r="B1410">
            <v>15425486</v>
          </cell>
          <cell r="C1410" t="str">
            <v>MRO1</v>
          </cell>
          <cell r="D1410" t="str">
            <v>VENTILADOR COMPONENTE;;VZ3V667 SCHNEIDER</v>
          </cell>
          <cell r="E1410" t="str">
            <v>PC</v>
          </cell>
          <cell r="F1410" t="str">
            <v>SCHNEIDER</v>
          </cell>
          <cell r="G1410" t="str">
            <v>VZ3V667</v>
          </cell>
          <cell r="H1410">
            <v>1</v>
          </cell>
          <cell r="I1410">
            <v>213.01</v>
          </cell>
          <cell r="J1410">
            <v>213.01</v>
          </cell>
          <cell r="K1410" t="str">
            <v>Norma NFN-0015</v>
          </cell>
          <cell r="L1410" t="str">
            <v>NFN-0015</v>
          </cell>
          <cell r="M1410" t="str">
            <v>NFN-0015</v>
          </cell>
          <cell r="N1410" t="str">
            <v>Porto Tubarão</v>
          </cell>
          <cell r="O1410"/>
          <cell r="P1410" t="str">
            <v>40101604</v>
          </cell>
          <cell r="Q1410" t="str">
            <v>Ventiladores</v>
          </cell>
          <cell r="R1410">
            <v>213.01</v>
          </cell>
          <cell r="S1410" t="str">
            <v>0201060041</v>
          </cell>
        </row>
        <row r="1411">
          <cell r="B1411">
            <v>15424846</v>
          </cell>
          <cell r="C1411" t="str">
            <v>MRO1</v>
          </cell>
          <cell r="D1411" t="str">
            <v>VEDACAO PLANA</v>
          </cell>
          <cell r="E1411" t="str">
            <v>PC</v>
          </cell>
          <cell r="F1411" t="str">
            <v>FRM</v>
          </cell>
          <cell r="G1411" t="str">
            <v>Z160</v>
          </cell>
          <cell r="H1411">
            <v>2</v>
          </cell>
          <cell r="I1411">
            <v>106.325</v>
          </cell>
          <cell r="J1411">
            <v>212.65</v>
          </cell>
          <cell r="K1411" t="str">
            <v>Norma NFN-0015</v>
          </cell>
          <cell r="L1411" t="str">
            <v>NFN-0015</v>
          </cell>
          <cell r="M1411" t="str">
            <v>NFN-0015</v>
          </cell>
          <cell r="N1411" t="str">
            <v>Porto Tubarão</v>
          </cell>
          <cell r="O1411"/>
          <cell r="P1411" t="str">
            <v>31180000</v>
          </cell>
          <cell r="Q1411" t="str">
            <v>Juntas e vedações</v>
          </cell>
          <cell r="R1411">
            <v>106.325</v>
          </cell>
          <cell r="S1411" t="str">
            <v>0201006061</v>
          </cell>
        </row>
        <row r="1412">
          <cell r="B1412">
            <v>15255091</v>
          </cell>
          <cell r="C1412" t="str">
            <v>MRO1</v>
          </cell>
          <cell r="D1412" t="str">
            <v>EMBOLO COMPONENTE; APLICACAO: E;09 MIDES</v>
          </cell>
          <cell r="E1412" t="str">
            <v>PC</v>
          </cell>
          <cell r="F1412" t="str">
            <v>MIDES</v>
          </cell>
          <cell r="G1412" t="str">
            <v>09</v>
          </cell>
          <cell r="H1412">
            <v>5</v>
          </cell>
          <cell r="I1412">
            <v>41.926000000000002</v>
          </cell>
          <cell r="J1412">
            <v>209.63</v>
          </cell>
          <cell r="K1412" t="str">
            <v>Norma NFN-0015</v>
          </cell>
          <cell r="L1412" t="str">
            <v>NFN-0015</v>
          </cell>
          <cell r="M1412" t="str">
            <v>NFN-0015</v>
          </cell>
          <cell r="N1412" t="str">
            <v>Porto Tubarão</v>
          </cell>
          <cell r="O1412"/>
          <cell r="P1412" t="str">
            <v>26111508</v>
          </cell>
          <cell r="Q1412" t="str">
            <v>Transmissores de força mecânica</v>
          </cell>
          <cell r="R1412">
            <v>41.926000000000002</v>
          </cell>
          <cell r="S1412" t="str">
            <v>0201032091</v>
          </cell>
        </row>
        <row r="1413">
          <cell r="B1413">
            <v>15213378</v>
          </cell>
          <cell r="C1413" t="str">
            <v>MRO1</v>
          </cell>
          <cell r="D1413" t="str">
            <v>RELE TRIP SOBRECARG BIMETALICO; FAIXA RE</v>
          </cell>
          <cell r="E1413" t="str">
            <v>PC</v>
          </cell>
          <cell r="F1413" t="str">
            <v>SIEMENS</v>
          </cell>
          <cell r="G1413" t="str">
            <v>3UA50 00-0J</v>
          </cell>
          <cell r="H1413">
            <v>5</v>
          </cell>
          <cell r="I1413">
            <v>41.786000000000001</v>
          </cell>
          <cell r="J1413">
            <v>208.93</v>
          </cell>
          <cell r="K1413" t="str">
            <v>Norma NFN-0015</v>
          </cell>
          <cell r="L1413" t="str">
            <v>NFN-0015</v>
          </cell>
          <cell r="M1413" t="str">
            <v>NFN-0015</v>
          </cell>
          <cell r="N1413" t="str">
            <v>Porto Tubarão</v>
          </cell>
          <cell r="O1413"/>
          <cell r="P1413" t="str">
            <v>39122325</v>
          </cell>
          <cell r="Q1413" t="str">
            <v>Relé de aplicação geral</v>
          </cell>
          <cell r="R1413">
            <v>41.786000000000001</v>
          </cell>
          <cell r="S1413" t="str">
            <v>0201048041</v>
          </cell>
        </row>
        <row r="1414">
          <cell r="B1414">
            <v>15335446</v>
          </cell>
          <cell r="C1414" t="str">
            <v>MRO1</v>
          </cell>
          <cell r="D1414" t="str">
            <v>PORTA-FUSIVEL VIDRO HTB-54I BUSSMANN</v>
          </cell>
          <cell r="E1414" t="str">
            <v>PC</v>
          </cell>
          <cell r="F1414" t="str">
            <v>BUSSMANN</v>
          </cell>
          <cell r="G1414" t="str">
            <v>HTB-54I</v>
          </cell>
          <cell r="H1414">
            <v>32</v>
          </cell>
          <cell r="I1414">
            <v>6.3940625000000004</v>
          </cell>
          <cell r="J1414">
            <v>204.61</v>
          </cell>
          <cell r="K1414" t="str">
            <v>Norma NFN-0015</v>
          </cell>
          <cell r="L1414" t="str">
            <v>NFN-0015</v>
          </cell>
          <cell r="M1414" t="str">
            <v>NFN-0015</v>
          </cell>
          <cell r="N1414" t="str">
            <v>Porto Tubarão</v>
          </cell>
          <cell r="O1414"/>
          <cell r="P1414" t="str">
            <v>39121732A</v>
          </cell>
          <cell r="Q1414" t="str">
            <v>Material elétrico</v>
          </cell>
          <cell r="R1414">
            <v>6.3940625000000004</v>
          </cell>
          <cell r="S1414" t="str">
            <v>0201030011</v>
          </cell>
        </row>
        <row r="1415">
          <cell r="B1415">
            <v>15347079</v>
          </cell>
          <cell r="C1415" t="str">
            <v>MRO1</v>
          </cell>
          <cell r="D1415" t="str">
            <v>MANGUEIRA MONTADA NAO METALICA; MATERIAL</v>
          </cell>
          <cell r="E1415" t="str">
            <v>M</v>
          </cell>
          <cell r="F1415" t="str">
            <v>GOODYEAR</v>
          </cell>
          <cell r="G1415" t="str">
            <v>MULTIPURPOSE 300 1/2POL</v>
          </cell>
          <cell r="H1415">
            <v>15</v>
          </cell>
          <cell r="I1415">
            <v>13.629999999999999</v>
          </cell>
          <cell r="J1415">
            <v>204.45</v>
          </cell>
          <cell r="K1415" t="str">
            <v>Norma NFN-0015</v>
          </cell>
          <cell r="L1415" t="str">
            <v>NFN-0015</v>
          </cell>
          <cell r="M1415" t="str">
            <v>NFN-0015</v>
          </cell>
          <cell r="N1415" t="str">
            <v>Porto Tubarão</v>
          </cell>
          <cell r="O1415"/>
          <cell r="P1415" t="str">
            <v>40142000</v>
          </cell>
          <cell r="Q1415" t="str">
            <v>Mangueiras</v>
          </cell>
          <cell r="R1415">
            <v>13.629999999999999</v>
          </cell>
          <cell r="S1415" t="str">
            <v>0201074111</v>
          </cell>
        </row>
        <row r="1416">
          <cell r="B1416">
            <v>15492549</v>
          </cell>
          <cell r="C1416" t="str">
            <v>MRO1</v>
          </cell>
          <cell r="D1416" t="str">
            <v>ENGATE RAPIDO MACHO 1/2NPT</v>
          </cell>
          <cell r="E1416" t="str">
            <v>PC</v>
          </cell>
          <cell r="F1416" t="str">
            <v>CONDUTIL</v>
          </cell>
          <cell r="G1416" t="str">
            <v>CN-AF 1/2NPT</v>
          </cell>
          <cell r="H1416">
            <v>3</v>
          </cell>
          <cell r="I1416">
            <v>67.973333333333329</v>
          </cell>
          <cell r="J1416">
            <v>203.92</v>
          </cell>
          <cell r="K1416" t="str">
            <v>Norma NFN-0015</v>
          </cell>
          <cell r="L1416" t="str">
            <v>NFN-0015</v>
          </cell>
          <cell r="M1416" t="str">
            <v>NFN-0015</v>
          </cell>
          <cell r="N1416" t="str">
            <v>Porto Tubarão</v>
          </cell>
          <cell r="O1416"/>
          <cell r="P1416" t="str">
            <v>40142300</v>
          </cell>
          <cell r="Q1416" t="str">
            <v>Conexões de tubos</v>
          </cell>
          <cell r="R1416">
            <v>67.973333333333329</v>
          </cell>
          <cell r="S1416" t="str">
            <v>0202113131</v>
          </cell>
        </row>
        <row r="1417">
          <cell r="B1417">
            <v>15241372</v>
          </cell>
          <cell r="C1417" t="str">
            <v>MRO1</v>
          </cell>
          <cell r="D1417" t="str">
            <v>ESCOVA CARVAO METALGRAFITE</v>
          </cell>
          <cell r="E1417" t="str">
            <v>PC</v>
          </cell>
          <cell r="F1417" t="str">
            <v>CARBONO LORE; SEECIL-RINGS</v>
          </cell>
          <cell r="G1417" t="str">
            <v>CG75-8X22X22MM; RC87-8X22X22MM</v>
          </cell>
          <cell r="H1417">
            <v>18</v>
          </cell>
          <cell r="I1417">
            <v>11.306666666666667</v>
          </cell>
          <cell r="J1417">
            <v>203.52</v>
          </cell>
          <cell r="K1417" t="str">
            <v>Norma NFN-0015</v>
          </cell>
          <cell r="L1417" t="str">
            <v>NFN-0015</v>
          </cell>
          <cell r="M1417" t="str">
            <v>NFN-0015</v>
          </cell>
          <cell r="N1417" t="str">
            <v>Porto Tubarão</v>
          </cell>
          <cell r="O1417"/>
          <cell r="P1417" t="str">
            <v>26101700</v>
          </cell>
          <cell r="Q1417" t="str">
            <v>Componentes e acessórios de motores</v>
          </cell>
          <cell r="R1417">
            <v>11.306666666666667</v>
          </cell>
          <cell r="S1417" t="str">
            <v>0202101131</v>
          </cell>
        </row>
        <row r="1418">
          <cell r="B1418">
            <v>15223807</v>
          </cell>
          <cell r="C1418" t="str">
            <v>MRO1</v>
          </cell>
          <cell r="D1418" t="str">
            <v>PLUGUE 527300690 EXIMPORT</v>
          </cell>
          <cell r="E1418" t="str">
            <v>PC</v>
          </cell>
          <cell r="F1418" t="str">
            <v>EXIMPORT; EXIMPORT</v>
          </cell>
          <cell r="G1418" t="str">
            <v>527300690; 527.300.690</v>
          </cell>
          <cell r="H1418">
            <v>30</v>
          </cell>
          <cell r="I1418">
            <v>6.7196666666666669</v>
          </cell>
          <cell r="J1418">
            <v>201.59</v>
          </cell>
          <cell r="K1418" t="str">
            <v>Norma NFN-0015</v>
          </cell>
          <cell r="L1418" t="str">
            <v>NFN-0015</v>
          </cell>
          <cell r="M1418" t="str">
            <v>NFN-0015</v>
          </cell>
          <cell r="N1418" t="str">
            <v>Porto Tubarão</v>
          </cell>
          <cell r="O1418"/>
          <cell r="P1418" t="str">
            <v>39121732A</v>
          </cell>
          <cell r="Q1418" t="str">
            <v>Material elétrico</v>
          </cell>
          <cell r="R1418">
            <v>6.7196666666666669</v>
          </cell>
          <cell r="S1418" t="str">
            <v>0201002091</v>
          </cell>
        </row>
        <row r="1419">
          <cell r="B1419">
            <v>15481379</v>
          </cell>
          <cell r="C1419" t="str">
            <v>MRO1</v>
          </cell>
          <cell r="D1419" t="str">
            <v>PINO P/VIRADOR VAGAO;APLICACAO VIRADO;CA</v>
          </cell>
          <cell r="E1419" t="str">
            <v>PC</v>
          </cell>
          <cell r="F1419" t="str">
            <v/>
          </cell>
          <cell r="G1419" t="str">
            <v/>
          </cell>
          <cell r="H1419">
            <v>2</v>
          </cell>
          <cell r="I1419">
            <v>100</v>
          </cell>
          <cell r="J1419">
            <v>200</v>
          </cell>
          <cell r="K1419" t="str">
            <v>Norma NFN-0015</v>
          </cell>
          <cell r="L1419" t="str">
            <v>NFN-0015</v>
          </cell>
          <cell r="M1419" t="str">
            <v>NFN-0015</v>
          </cell>
          <cell r="N1419" t="str">
            <v>Porto Tubarão</v>
          </cell>
          <cell r="O1419"/>
          <cell r="P1419" t="str">
            <v>31162400</v>
          </cell>
          <cell r="Q1419" t="str">
            <v>Fixadores diversos</v>
          </cell>
          <cell r="R1419">
            <v>100</v>
          </cell>
          <cell r="S1419" t="str">
            <v>0201102101</v>
          </cell>
        </row>
        <row r="1420">
          <cell r="B1420">
            <v>15286729</v>
          </cell>
          <cell r="C1420" t="str">
            <v>MRO1</v>
          </cell>
          <cell r="D1420" t="str">
            <v>AMORTECEDOR P/ACOPLAMENTO; TIPO.: CON;CA</v>
          </cell>
          <cell r="E1420" t="str">
            <v>PC</v>
          </cell>
          <cell r="F1420" t="str">
            <v/>
          </cell>
          <cell r="G1420" t="str">
            <v/>
          </cell>
          <cell r="H1420">
            <v>9</v>
          </cell>
          <cell r="I1420">
            <v>22.16888888888889</v>
          </cell>
          <cell r="J1420">
            <v>199.52</v>
          </cell>
          <cell r="K1420" t="str">
            <v>Norma NFN-0015</v>
          </cell>
          <cell r="L1420" t="str">
            <v>NFN-0015</v>
          </cell>
          <cell r="M1420" t="str">
            <v>NFN-0015</v>
          </cell>
          <cell r="N1420" t="str">
            <v>Porto Tubarão</v>
          </cell>
          <cell r="O1420"/>
          <cell r="P1420" t="str">
            <v>26101517A</v>
          </cell>
          <cell r="Q1420" t="str">
            <v>Motores elétricos</v>
          </cell>
          <cell r="R1420">
            <v>22.16888888888889</v>
          </cell>
          <cell r="S1420" t="str">
            <v>0201054021</v>
          </cell>
        </row>
        <row r="1421">
          <cell r="B1421">
            <v>15498393</v>
          </cell>
          <cell r="C1421" t="str">
            <v>MRO1</v>
          </cell>
          <cell r="D1421" t="str">
            <v>CRUZETA 10211680-CRUZETA HUMBOLDT WEDAG</v>
          </cell>
          <cell r="E1421" t="str">
            <v>PC</v>
          </cell>
          <cell r="F1421" t="str">
            <v>HUMBOLDT WED</v>
          </cell>
          <cell r="G1421" t="str">
            <v>10211680-CRUZETA</v>
          </cell>
          <cell r="H1421">
            <v>2</v>
          </cell>
          <cell r="I1421">
            <v>99.224999999999994</v>
          </cell>
          <cell r="J1421">
            <v>198.45</v>
          </cell>
          <cell r="K1421" t="str">
            <v>Norma NFN-0015</v>
          </cell>
          <cell r="L1421" t="str">
            <v>NFN-0015</v>
          </cell>
          <cell r="M1421" t="str">
            <v>NFN-0015</v>
          </cell>
          <cell r="N1421" t="str">
            <v>Porto Tubarão</v>
          </cell>
          <cell r="O1421"/>
          <cell r="P1421" t="str">
            <v>26111508</v>
          </cell>
          <cell r="Q1421" t="str">
            <v>Transmissores de força mecânica</v>
          </cell>
          <cell r="R1421">
            <v>99.224999999999994</v>
          </cell>
          <cell r="S1421" t="str">
            <v>0201074061</v>
          </cell>
        </row>
        <row r="1422">
          <cell r="B1422">
            <v>15256774</v>
          </cell>
          <cell r="C1422" t="str">
            <v>MRO1</v>
          </cell>
          <cell r="D1422" t="str">
            <v>BUCHA COMPONEN;DN028030707 DESENHO SUPOT</v>
          </cell>
          <cell r="E1422" t="str">
            <v>PC</v>
          </cell>
          <cell r="F1422" t="str">
            <v/>
          </cell>
          <cell r="G1422" t="str">
            <v/>
          </cell>
          <cell r="H1422">
            <v>4</v>
          </cell>
          <cell r="I1422">
            <v>48.3</v>
          </cell>
          <cell r="J1422">
            <v>193.2</v>
          </cell>
          <cell r="K1422" t="str">
            <v>Norma NFN-0015</v>
          </cell>
          <cell r="L1422" t="str">
            <v>NFN-0015</v>
          </cell>
          <cell r="M1422" t="str">
            <v>NFN-0015</v>
          </cell>
          <cell r="N1422" t="str">
            <v>Porto Tubarão</v>
          </cell>
          <cell r="O1422"/>
          <cell r="P1422" t="str">
            <v>31162400</v>
          </cell>
          <cell r="Q1422" t="str">
            <v>Fixadores diversos</v>
          </cell>
          <cell r="R1422">
            <v>48.3</v>
          </cell>
          <cell r="S1422" t="str">
            <v>0202051111</v>
          </cell>
        </row>
        <row r="1423">
          <cell r="B1423">
            <v>15272995</v>
          </cell>
          <cell r="C1423" t="str">
            <v>MRO1</v>
          </cell>
          <cell r="D1423" t="str">
            <v>BUCHA COMPONENTE. - CA;CA</v>
          </cell>
          <cell r="E1423" t="str">
            <v>PC</v>
          </cell>
          <cell r="F1423" t="str">
            <v/>
          </cell>
          <cell r="G1423" t="str">
            <v/>
          </cell>
          <cell r="H1423">
            <v>2</v>
          </cell>
          <cell r="I1423">
            <v>95.94</v>
          </cell>
          <cell r="J1423">
            <v>191.88</v>
          </cell>
          <cell r="K1423" t="str">
            <v>Norma NFN-0015</v>
          </cell>
          <cell r="L1423" t="str">
            <v>NFN-0015</v>
          </cell>
          <cell r="M1423" t="str">
            <v>NFN-0015</v>
          </cell>
          <cell r="N1423" t="str">
            <v>Porto Tubarão</v>
          </cell>
          <cell r="O1423"/>
          <cell r="P1423" t="str">
            <v>31162400</v>
          </cell>
          <cell r="Q1423" t="str">
            <v>Fixadores diversos</v>
          </cell>
          <cell r="R1423">
            <v>95.94</v>
          </cell>
          <cell r="S1423" t="str">
            <v>0201108011</v>
          </cell>
        </row>
        <row r="1424">
          <cell r="B1424">
            <v>15224587</v>
          </cell>
          <cell r="C1424" t="str">
            <v>MRO1</v>
          </cell>
          <cell r="D1424" t="str">
            <v>RELE TRIP SOBRECARG BIMETALICO; FAIXA RE</v>
          </cell>
          <cell r="E1424" t="str">
            <v>PC</v>
          </cell>
          <cell r="F1424" t="str">
            <v>SVEDALA; SIEMENS; KLOCKNER</v>
          </cell>
          <cell r="G1424" t="str">
            <v>59969024502S; 3UA52 00-1E; Z1-4</v>
          </cell>
          <cell r="H1424">
            <v>4</v>
          </cell>
          <cell r="I1424">
            <v>47.927500000000002</v>
          </cell>
          <cell r="J1424">
            <v>191.71</v>
          </cell>
          <cell r="K1424" t="str">
            <v>Norma NFN-0015</v>
          </cell>
          <cell r="L1424" t="str">
            <v>NFN-0015</v>
          </cell>
          <cell r="M1424" t="str">
            <v>NFN-0015</v>
          </cell>
          <cell r="N1424" t="str">
            <v>Porto Tubarão</v>
          </cell>
          <cell r="O1424"/>
          <cell r="P1424" t="str">
            <v>39122325</v>
          </cell>
          <cell r="Q1424" t="str">
            <v>Relé de aplicação geral</v>
          </cell>
          <cell r="R1424">
            <v>47.927500000000002</v>
          </cell>
          <cell r="S1424" t="str">
            <v>0201006071</v>
          </cell>
        </row>
        <row r="1425">
          <cell r="B1425">
            <v>15255128</v>
          </cell>
          <cell r="C1425" t="str">
            <v>MRO1</v>
          </cell>
          <cell r="D1425" t="str">
            <v>EMBOLO 12 MIDES</v>
          </cell>
          <cell r="E1425" t="str">
            <v>PC</v>
          </cell>
          <cell r="F1425" t="str">
            <v>MIDES</v>
          </cell>
          <cell r="G1425" t="str">
            <v>12</v>
          </cell>
          <cell r="H1425">
            <v>12</v>
          </cell>
          <cell r="I1425">
            <v>15.969166666666666</v>
          </cell>
          <cell r="J1425">
            <v>191.63</v>
          </cell>
          <cell r="K1425" t="str">
            <v>Norma NFN-0015</v>
          </cell>
          <cell r="L1425" t="str">
            <v>NFN-0015</v>
          </cell>
          <cell r="M1425" t="str">
            <v>NFN-0015</v>
          </cell>
          <cell r="N1425" t="str">
            <v>Porto Tubarão</v>
          </cell>
          <cell r="O1425"/>
          <cell r="P1425" t="str">
            <v>26111508</v>
          </cell>
          <cell r="Q1425" t="str">
            <v>Transmissores de força mecânica</v>
          </cell>
          <cell r="R1425">
            <v>15.969166666666666</v>
          </cell>
          <cell r="S1425" t="str">
            <v>0201118051</v>
          </cell>
        </row>
        <row r="1426">
          <cell r="B1426">
            <v>15334334</v>
          </cell>
          <cell r="C1426" t="str">
            <v>MRO1</v>
          </cell>
          <cell r="D1426" t="str">
            <v>TERMORESISTENCIA ISOL SIMPLES; ELEMEN SE</v>
          </cell>
          <cell r="E1426" t="str">
            <v>PC</v>
          </cell>
          <cell r="F1426" t="str">
            <v>TERMOSHAW</v>
          </cell>
          <cell r="G1426" t="str">
            <v>TR 06X50 1TF</v>
          </cell>
          <cell r="H1426">
            <v>2</v>
          </cell>
          <cell r="I1426">
            <v>95.165000000000006</v>
          </cell>
          <cell r="J1426">
            <v>190.33</v>
          </cell>
          <cell r="K1426" t="str">
            <v>Norma NFN-0015</v>
          </cell>
          <cell r="L1426" t="str">
            <v>NFN-0015</v>
          </cell>
          <cell r="M1426" t="str">
            <v>NFN-0015</v>
          </cell>
          <cell r="N1426" t="str">
            <v>Porto Tubarão</v>
          </cell>
          <cell r="O1426"/>
          <cell r="P1426" t="str">
            <v>41112200</v>
          </cell>
          <cell r="Q1426" t="str">
            <v>Instrumentos de medição de temperatura e calor</v>
          </cell>
          <cell r="R1426">
            <v>95.165000000000006</v>
          </cell>
          <cell r="S1426" t="str">
            <v>0201117071</v>
          </cell>
        </row>
        <row r="1427">
          <cell r="B1427">
            <v>15202779</v>
          </cell>
          <cell r="C1427" t="str">
            <v>MRO1</v>
          </cell>
          <cell r="D1427" t="str">
            <v>ARRUELA VEDACAO;MATE;- VALMICRO VALVULAS</v>
          </cell>
          <cell r="E1427" t="str">
            <v>JG</v>
          </cell>
          <cell r="F1427" t="str">
            <v>VALMICRO VAL</v>
          </cell>
          <cell r="G1427"/>
          <cell r="H1427">
            <v>3</v>
          </cell>
          <cell r="I1427">
            <v>63.053333333333335</v>
          </cell>
          <cell r="J1427">
            <v>189.16</v>
          </cell>
          <cell r="K1427" t="str">
            <v>Norma NFN-0015</v>
          </cell>
          <cell r="L1427" t="str">
            <v>NFN-0015</v>
          </cell>
          <cell r="M1427" t="str">
            <v>NFN-0015</v>
          </cell>
          <cell r="N1427" t="str">
            <v>Porto Tubarão</v>
          </cell>
          <cell r="O1427"/>
          <cell r="P1427" t="str">
            <v>31161800</v>
          </cell>
          <cell r="Q1427" t="str">
            <v>Arruelas</v>
          </cell>
          <cell r="R1427">
            <v>63.053333333333335</v>
          </cell>
          <cell r="S1427" t="str">
            <v>0202079131</v>
          </cell>
        </row>
        <row r="1428">
          <cell r="B1428">
            <v>15242528</v>
          </cell>
          <cell r="C1428" t="str">
            <v>MRO1</v>
          </cell>
          <cell r="D1428" t="str">
            <v>ESCOVA ELE;0177, REVISAO 00 DESENHO CVRD</v>
          </cell>
          <cell r="E1428" t="str">
            <v>PC</v>
          </cell>
          <cell r="F1428" t="str">
            <v>CARBONO LORE; SCHUNK EBE; MOLINOX</v>
          </cell>
          <cell r="G1428" t="str">
            <v>BOP; F341; Z314</v>
          </cell>
          <cell r="H1428">
            <v>12</v>
          </cell>
          <cell r="I1428">
            <v>15.714166666666666</v>
          </cell>
          <cell r="J1428">
            <v>188.57</v>
          </cell>
          <cell r="K1428" t="str">
            <v>Norma NFN-0015</v>
          </cell>
          <cell r="L1428" t="str">
            <v>NFN-0015</v>
          </cell>
          <cell r="M1428" t="str">
            <v>NFN-0015</v>
          </cell>
          <cell r="N1428" t="str">
            <v>Porto Tubarão</v>
          </cell>
          <cell r="O1428"/>
          <cell r="P1428" t="str">
            <v>26101700</v>
          </cell>
          <cell r="Q1428" t="str">
            <v>Componentes e acessórios de motores</v>
          </cell>
          <cell r="R1428">
            <v>15.714166666666666</v>
          </cell>
          <cell r="S1428" t="str">
            <v>0202101131</v>
          </cell>
        </row>
        <row r="1429">
          <cell r="B1429">
            <v>15244880</v>
          </cell>
          <cell r="C1429" t="str">
            <v>MRO1</v>
          </cell>
          <cell r="D1429" t="str">
            <v>ROLAMENTO ESFERAS UCR 213 600 ROLMAX</v>
          </cell>
          <cell r="E1429" t="str">
            <v>PC</v>
          </cell>
          <cell r="F1429" t="str">
            <v>ROLMAX; ROLMAX; TIMKEN</v>
          </cell>
          <cell r="G1429" t="str">
            <v>UCR-213-600; UCR 213 600; .</v>
          </cell>
          <cell r="H1429">
            <v>2</v>
          </cell>
          <cell r="I1429">
            <v>93.91</v>
          </cell>
          <cell r="J1429">
            <v>187.82</v>
          </cell>
          <cell r="K1429" t="str">
            <v>Norma NFN-0015</v>
          </cell>
          <cell r="L1429" t="str">
            <v>NFN-0015</v>
          </cell>
          <cell r="M1429" t="str">
            <v>NFN-0015</v>
          </cell>
          <cell r="N1429" t="str">
            <v>Porto Tubarão</v>
          </cell>
          <cell r="O1429"/>
          <cell r="P1429" t="str">
            <v>31171500</v>
          </cell>
          <cell r="Q1429" t="str">
            <v>Rolamentos</v>
          </cell>
          <cell r="R1429">
            <v>93.91</v>
          </cell>
          <cell r="S1429" t="str">
            <v>0202113071</v>
          </cell>
        </row>
        <row r="1430">
          <cell r="B1430">
            <v>15205393</v>
          </cell>
          <cell r="C1430" t="str">
            <v>MRO1</v>
          </cell>
          <cell r="D1430" t="str">
            <v>BUCHA REDUCAO PVC RIGIDO PREDIAL; APLICA</v>
          </cell>
          <cell r="E1430" t="str">
            <v>PC</v>
          </cell>
          <cell r="F1430" t="str">
            <v>HANSEN - TIG; HANSEN - TIG</v>
          </cell>
          <cell r="G1430" t="str">
            <v>BR-21 1X1/2POL; 20.02.253.1</v>
          </cell>
          <cell r="H1430">
            <v>208</v>
          </cell>
          <cell r="I1430">
            <v>0.89999999999999991</v>
          </cell>
          <cell r="J1430">
            <v>187.2</v>
          </cell>
          <cell r="K1430" t="str">
            <v>Norma NFN-0015</v>
          </cell>
          <cell r="L1430" t="str">
            <v>NFN-0015</v>
          </cell>
          <cell r="M1430" t="str">
            <v>NFN-0015</v>
          </cell>
          <cell r="N1430" t="str">
            <v>Porto Tubarão</v>
          </cell>
          <cell r="O1430"/>
          <cell r="P1430" t="str">
            <v>31162400</v>
          </cell>
          <cell r="Q1430" t="str">
            <v>Fixadores diversos</v>
          </cell>
          <cell r="R1430">
            <v>0.89999999999999991</v>
          </cell>
          <cell r="S1430" t="str">
            <v>0201002131</v>
          </cell>
        </row>
        <row r="1431">
          <cell r="B1431">
            <v>15482687</v>
          </cell>
          <cell r="C1431" t="str">
            <v>MRO1</v>
          </cell>
          <cell r="D1431" t="str">
            <v>SAPATA COMPONENTE;TIPO. FRE;1104245A EMH</v>
          </cell>
          <cell r="E1431" t="str">
            <v>JG</v>
          </cell>
          <cell r="F1431" t="str">
            <v>EMH</v>
          </cell>
          <cell r="G1431" t="str">
            <v>1104245A</v>
          </cell>
          <cell r="H1431">
            <v>2</v>
          </cell>
          <cell r="I1431">
            <v>93.474999999999994</v>
          </cell>
          <cell r="J1431">
            <v>186.95</v>
          </cell>
          <cell r="K1431" t="str">
            <v>Norma NFN-0015</v>
          </cell>
          <cell r="L1431" t="str">
            <v>NFN-0015</v>
          </cell>
          <cell r="M1431" t="str">
            <v>NFN-0015</v>
          </cell>
          <cell r="N1431" t="str">
            <v>Porto Tubarão</v>
          </cell>
          <cell r="O1431"/>
          <cell r="P1431" t="str">
            <v>26112100</v>
          </cell>
          <cell r="Q1431" t="str">
            <v>Sistemas de freios industriais</v>
          </cell>
          <cell r="R1431">
            <v>93.474999999999994</v>
          </cell>
          <cell r="S1431" t="str">
            <v>0201086021</v>
          </cell>
        </row>
        <row r="1432">
          <cell r="B1432">
            <v>15504137</v>
          </cell>
          <cell r="C1432" t="str">
            <v>MRO1</v>
          </cell>
          <cell r="D1432" t="str">
            <v>ESCOVA ELETRIC;CROQUI 2708 DESENHO SUPOT</v>
          </cell>
          <cell r="E1432" t="str">
            <v>PC</v>
          </cell>
          <cell r="F1432" t="str">
            <v>CARBONO LORE</v>
          </cell>
          <cell r="G1432" t="str">
            <v>SEL016</v>
          </cell>
          <cell r="H1432">
            <v>15</v>
          </cell>
          <cell r="I1432">
            <v>12.377999999999998</v>
          </cell>
          <cell r="J1432">
            <v>185.67</v>
          </cell>
          <cell r="K1432" t="str">
            <v>Norma NFN-0015</v>
          </cell>
          <cell r="L1432" t="str">
            <v>NFN-0015</v>
          </cell>
          <cell r="M1432" t="str">
            <v>NFN-0015</v>
          </cell>
          <cell r="N1432" t="str">
            <v>Porto Tubarão</v>
          </cell>
          <cell r="O1432"/>
          <cell r="P1432" t="str">
            <v>26101700</v>
          </cell>
          <cell r="Q1432" t="str">
            <v>Componentes e acessórios de motores</v>
          </cell>
          <cell r="R1432">
            <v>12.377999999999998</v>
          </cell>
          <cell r="S1432" t="str">
            <v>0201127101</v>
          </cell>
        </row>
        <row r="1433">
          <cell r="B1433">
            <v>15221319</v>
          </cell>
          <cell r="C1433" t="str">
            <v>MRO1</v>
          </cell>
          <cell r="D1433" t="str">
            <v>RELE AUXILIAR ENCAIXE; TIPO ENCAIXE: PAR</v>
          </cell>
          <cell r="E1433" t="str">
            <v>PC</v>
          </cell>
          <cell r="F1433" t="str">
            <v>TOSHIBA; TOSHIBA</v>
          </cell>
          <cell r="G1433" t="str">
            <v>KA1PD3AC220V; 7K3H0178-55 POS. 1ZX</v>
          </cell>
          <cell r="H1433">
            <v>2</v>
          </cell>
          <cell r="I1433">
            <v>92.78</v>
          </cell>
          <cell r="J1433">
            <v>185.56</v>
          </cell>
          <cell r="K1433" t="str">
            <v>Norma NFN-0015</v>
          </cell>
          <cell r="L1433" t="str">
            <v>NFN-0015</v>
          </cell>
          <cell r="M1433" t="str">
            <v>NFN-0015</v>
          </cell>
          <cell r="N1433" t="str">
            <v>Porto Tubarão</v>
          </cell>
          <cell r="O1433"/>
          <cell r="P1433" t="str">
            <v>39122325</v>
          </cell>
          <cell r="Q1433" t="str">
            <v>Relé de aplicação geral</v>
          </cell>
          <cell r="R1433">
            <v>92.78</v>
          </cell>
          <cell r="S1433" t="str">
            <v>0201036051</v>
          </cell>
        </row>
        <row r="1434">
          <cell r="B1434">
            <v>15422296</v>
          </cell>
          <cell r="C1434" t="str">
            <v>MRO1</v>
          </cell>
          <cell r="D1434" t="str">
            <v>DIODO RETIF TIPO ROSCA 1600 V 70 A</v>
          </cell>
          <cell r="E1434" t="str">
            <v>PC</v>
          </cell>
          <cell r="F1434" t="str">
            <v>SEMIKRON</v>
          </cell>
          <cell r="G1434" t="str">
            <v>SKN 71/16</v>
          </cell>
          <cell r="H1434">
            <v>4</v>
          </cell>
          <cell r="I1434">
            <v>46.247500000000002</v>
          </cell>
          <cell r="J1434">
            <v>184.99</v>
          </cell>
          <cell r="K1434" t="str">
            <v>Norma NFN-0015</v>
          </cell>
          <cell r="L1434" t="str">
            <v>NFN-0015</v>
          </cell>
          <cell r="M1434" t="str">
            <v>NFN-0015</v>
          </cell>
          <cell r="N1434" t="str">
            <v>Porto Tubarão</v>
          </cell>
          <cell r="O1434"/>
          <cell r="P1434" t="str">
            <v>32131000</v>
          </cell>
          <cell r="Q1434" t="str">
            <v>Peças e insumos e acessórios de componentes eletrônicos</v>
          </cell>
          <cell r="R1434">
            <v>46.247500000000002</v>
          </cell>
          <cell r="S1434" t="str">
            <v>0201114011</v>
          </cell>
        </row>
        <row r="1435">
          <cell r="B1435">
            <v>15343125</v>
          </cell>
          <cell r="C1435" t="str">
            <v>MRO1</v>
          </cell>
          <cell r="D1435" t="str">
            <v>COTOVELO FEMEA 2087-32-32S AEROQUIP</v>
          </cell>
          <cell r="E1435" t="str">
            <v>PC</v>
          </cell>
          <cell r="F1435" t="str">
            <v>ERMETO; AEROQUIP</v>
          </cell>
          <cell r="G1435" t="str">
            <v>140238-32-32C; 2087-32-32S</v>
          </cell>
          <cell r="H1435">
            <v>3</v>
          </cell>
          <cell r="I1435">
            <v>61.360000000000007</v>
          </cell>
          <cell r="J1435">
            <v>184.08</v>
          </cell>
          <cell r="K1435" t="str">
            <v>Norma NFN-0015</v>
          </cell>
          <cell r="L1435" t="str">
            <v>NFN-0015</v>
          </cell>
          <cell r="M1435" t="str">
            <v>NFN-0015</v>
          </cell>
          <cell r="N1435" t="str">
            <v>Porto Tubarão</v>
          </cell>
          <cell r="O1435"/>
          <cell r="P1435" t="str">
            <v>40142300</v>
          </cell>
          <cell r="Q1435" t="str">
            <v>Conexões de tubos</v>
          </cell>
          <cell r="R1435">
            <v>61.360000000000007</v>
          </cell>
          <cell r="S1435" t="str">
            <v>0201002101</v>
          </cell>
        </row>
        <row r="1436">
          <cell r="B1436">
            <v>15222994</v>
          </cell>
          <cell r="C1436" t="str">
            <v>MRO1</v>
          </cell>
          <cell r="D1436" t="str">
            <v>CONTATO JG C;DESENHO-DN-900-08-0190 CVRD</v>
          </cell>
          <cell r="E1436" t="str">
            <v>PC</v>
          </cell>
          <cell r="F1436" t="str">
            <v/>
          </cell>
          <cell r="G1436" t="str">
            <v/>
          </cell>
          <cell r="H1436">
            <v>5</v>
          </cell>
          <cell r="I1436">
            <v>36.646000000000001</v>
          </cell>
          <cell r="J1436">
            <v>183.23000000000002</v>
          </cell>
          <cell r="K1436" t="str">
            <v>Norma NFN-0015</v>
          </cell>
          <cell r="L1436" t="str">
            <v>NFN-0015</v>
          </cell>
          <cell r="M1436" t="str">
            <v>NFN-0015</v>
          </cell>
          <cell r="N1436" t="str">
            <v>Porto Tubarão</v>
          </cell>
          <cell r="O1436"/>
          <cell r="P1436" t="str">
            <v>39121732A</v>
          </cell>
          <cell r="Q1436" t="str">
            <v>Material elétrico</v>
          </cell>
          <cell r="R1436">
            <v>36.646000000000001</v>
          </cell>
          <cell r="S1436" t="str">
            <v>0201052011</v>
          </cell>
        </row>
        <row r="1437">
          <cell r="B1437">
            <v>15225358</v>
          </cell>
          <cell r="C1437" t="str">
            <v>MRO1</v>
          </cell>
          <cell r="D1437" t="str">
            <v>BLOCO CONTATO AUX INSTANTANEO; CONF CONT</v>
          </cell>
          <cell r="E1437" t="str">
            <v>PC</v>
          </cell>
          <cell r="F1437" t="str">
            <v>SCHNEIDER</v>
          </cell>
          <cell r="G1437" t="str">
            <v>ZC4-GM2</v>
          </cell>
          <cell r="H1437">
            <v>3</v>
          </cell>
          <cell r="I1437">
            <v>60.669999999999995</v>
          </cell>
          <cell r="J1437">
            <v>182.01</v>
          </cell>
          <cell r="K1437" t="str">
            <v>Norma NFN-0015</v>
          </cell>
          <cell r="L1437" t="str">
            <v>NFN-0015</v>
          </cell>
          <cell r="M1437" t="str">
            <v>NFN-0015</v>
          </cell>
          <cell r="N1437" t="str">
            <v>Porto Tubarão</v>
          </cell>
          <cell r="O1437"/>
          <cell r="P1437" t="str">
            <v>39121732A</v>
          </cell>
          <cell r="Q1437" t="str">
            <v>Material elétrico</v>
          </cell>
          <cell r="R1437">
            <v>60.669999999999995</v>
          </cell>
          <cell r="S1437" t="str">
            <v>0201072061</v>
          </cell>
        </row>
        <row r="1438">
          <cell r="B1438">
            <v>15402419</v>
          </cell>
          <cell r="C1438" t="str">
            <v>MRO1</v>
          </cell>
          <cell r="D1438" t="str">
            <v>LENTE COMPONENTE; APLICACA;P/RT19 RONTAN</v>
          </cell>
          <cell r="E1438" t="str">
            <v>PC</v>
          </cell>
          <cell r="F1438" t="str">
            <v>RONTAN</v>
          </cell>
          <cell r="G1438" t="str">
            <v>P/RT19</v>
          </cell>
          <cell r="H1438">
            <v>4</v>
          </cell>
          <cell r="I1438">
            <v>45</v>
          </cell>
          <cell r="J1438">
            <v>180</v>
          </cell>
          <cell r="K1438" t="str">
            <v>Norma NFN-0015</v>
          </cell>
          <cell r="L1438" t="str">
            <v>NFN-0015</v>
          </cell>
          <cell r="M1438" t="str">
            <v>NFN-0015</v>
          </cell>
          <cell r="N1438" t="str">
            <v>Porto Tubarão</v>
          </cell>
          <cell r="O1438"/>
          <cell r="P1438" t="str">
            <v>45000000</v>
          </cell>
          <cell r="Q1438" t="str">
            <v>Equipamentos suprimentos fotográficos audiovisuais impressão</v>
          </cell>
          <cell r="R1438">
            <v>45</v>
          </cell>
          <cell r="S1438" t="str">
            <v>0201044031</v>
          </cell>
        </row>
        <row r="1439">
          <cell r="B1439">
            <v>15484459</v>
          </cell>
          <cell r="C1439" t="str">
            <v>MRO1</v>
          </cell>
          <cell r="D1439" t="str">
            <v>EIXO COMPONE;DESENHO-DN011020701/8 SUPOT</v>
          </cell>
          <cell r="E1439" t="str">
            <v>PC</v>
          </cell>
          <cell r="F1439" t="str">
            <v/>
          </cell>
          <cell r="G1439" t="str">
            <v/>
          </cell>
          <cell r="H1439">
            <v>1</v>
          </cell>
          <cell r="I1439">
            <v>179.14</v>
          </cell>
          <cell r="J1439">
            <v>179.14</v>
          </cell>
          <cell r="K1439" t="str">
            <v>Norma NFN-0015</v>
          </cell>
          <cell r="L1439" t="str">
            <v>NFN-0015</v>
          </cell>
          <cell r="M1439" t="str">
            <v>NFN-0015</v>
          </cell>
          <cell r="N1439" t="str">
            <v>Porto Tubarão</v>
          </cell>
          <cell r="O1439"/>
          <cell r="P1439" t="str">
            <v>26111508</v>
          </cell>
          <cell r="Q1439" t="str">
            <v>Transmissores de força mecânica</v>
          </cell>
          <cell r="R1439">
            <v>179.14</v>
          </cell>
          <cell r="S1439" t="str">
            <v>0201080151</v>
          </cell>
        </row>
        <row r="1440">
          <cell r="B1440">
            <v>15271329</v>
          </cell>
          <cell r="C1440" t="str">
            <v>MRO1</v>
          </cell>
          <cell r="D1440" t="str">
            <v>UNIAO ELETRODUTO UX/FF-2 BE BLINDA</v>
          </cell>
          <cell r="E1440" t="str">
            <v>PC</v>
          </cell>
          <cell r="F1440" t="str">
            <v>BLINDA</v>
          </cell>
          <cell r="G1440" t="str">
            <v>UX/FF-2 BE</v>
          </cell>
          <cell r="H1440">
            <v>19</v>
          </cell>
          <cell r="I1440">
            <v>9.391578947368421</v>
          </cell>
          <cell r="J1440">
            <v>178.44</v>
          </cell>
          <cell r="K1440" t="str">
            <v>Norma NFN-0015</v>
          </cell>
          <cell r="L1440" t="str">
            <v>NFN-0015</v>
          </cell>
          <cell r="M1440" t="str">
            <v>NFN-0015</v>
          </cell>
          <cell r="N1440" t="str">
            <v>Porto Tubarão</v>
          </cell>
          <cell r="O1440"/>
          <cell r="P1440" t="str">
            <v>40142300</v>
          </cell>
          <cell r="Q1440" t="str">
            <v>Conexões de tubos</v>
          </cell>
          <cell r="R1440">
            <v>9.391578947368421</v>
          </cell>
          <cell r="S1440" t="str">
            <v>0201046021</v>
          </cell>
        </row>
        <row r="1441">
          <cell r="B1441">
            <v>15426773</v>
          </cell>
          <cell r="C1441" t="str">
            <v>MRO1</v>
          </cell>
          <cell r="D1441" t="str">
            <v>VENTILADOR VZ3-V663 TELEMECANIQUE</v>
          </cell>
          <cell r="E1441" t="str">
            <v>PC</v>
          </cell>
          <cell r="F1441" t="str">
            <v>TELEMECANIQU</v>
          </cell>
          <cell r="G1441" t="str">
            <v>VZ3-V663</v>
          </cell>
          <cell r="H1441">
            <v>1</v>
          </cell>
          <cell r="I1441">
            <v>177.26</v>
          </cell>
          <cell r="J1441">
            <v>177.26</v>
          </cell>
          <cell r="K1441" t="str">
            <v>Norma NFN-0015</v>
          </cell>
          <cell r="L1441" t="str">
            <v>NFN-0015</v>
          </cell>
          <cell r="M1441" t="str">
            <v>NFN-0015</v>
          </cell>
          <cell r="N1441" t="str">
            <v>Porto Tubarão</v>
          </cell>
          <cell r="O1441"/>
          <cell r="P1441" t="str">
            <v>40101604</v>
          </cell>
          <cell r="Q1441" t="str">
            <v>Ventiladores</v>
          </cell>
          <cell r="R1441">
            <v>177.26</v>
          </cell>
          <cell r="S1441" t="str">
            <v>0201056021</v>
          </cell>
        </row>
        <row r="1442">
          <cell r="B1442">
            <v>15511087</v>
          </cell>
          <cell r="C1442" t="str">
            <v>MRO1</v>
          </cell>
          <cell r="D1442" t="str">
            <v>TE TUBO 90GR 7/16POL 45,2MM</v>
          </cell>
          <cell r="E1442" t="str">
            <v>PC</v>
          </cell>
          <cell r="F1442" t="str">
            <v>ERMETO; AEROQUIP; ACOPLEX</v>
          </cell>
          <cell r="G1442" t="str">
            <v>070401-4-4-4C; 2033-4-4S; 4011-4-4S</v>
          </cell>
          <cell r="H1442">
            <v>8</v>
          </cell>
          <cell r="I1442">
            <v>22.125</v>
          </cell>
          <cell r="J1442">
            <v>177</v>
          </cell>
          <cell r="K1442" t="str">
            <v>Norma NFN-0015</v>
          </cell>
          <cell r="L1442" t="str">
            <v>NFN-0015</v>
          </cell>
          <cell r="M1442" t="str">
            <v>NFN-0015</v>
          </cell>
          <cell r="N1442" t="str">
            <v>Porto Tubarão</v>
          </cell>
          <cell r="O1442"/>
          <cell r="P1442" t="str">
            <v>40142300</v>
          </cell>
          <cell r="Q1442" t="str">
            <v>Conexões de tubos</v>
          </cell>
          <cell r="R1442">
            <v>22.125</v>
          </cell>
          <cell r="S1442" t="str">
            <v>0201124051</v>
          </cell>
        </row>
        <row r="1443">
          <cell r="B1443">
            <v>15341478</v>
          </cell>
          <cell r="C1443" t="str">
            <v>MRO1</v>
          </cell>
          <cell r="D1443" t="str">
            <v>ROLDANA COMPON;DN010040103 DESENHO SUPOT</v>
          </cell>
          <cell r="E1443" t="str">
            <v>PC</v>
          </cell>
          <cell r="F1443" t="str">
            <v/>
          </cell>
          <cell r="G1443" t="str">
            <v/>
          </cell>
          <cell r="H1443">
            <v>4</v>
          </cell>
          <cell r="I1443">
            <v>44.234999999999999</v>
          </cell>
          <cell r="J1443">
            <v>176.94</v>
          </cell>
          <cell r="K1443" t="str">
            <v>Norma NFN-0015</v>
          </cell>
          <cell r="L1443" t="str">
            <v>NFN-0015</v>
          </cell>
          <cell r="M1443" t="str">
            <v>NFN-0015</v>
          </cell>
          <cell r="N1443" t="str">
            <v>Porto Tubarão</v>
          </cell>
          <cell r="O1443"/>
          <cell r="P1443" t="str">
            <v>31162700</v>
          </cell>
          <cell r="Q1443" t="str">
            <v>Ferragens rolantes</v>
          </cell>
          <cell r="R1443">
            <v>44.234999999999999</v>
          </cell>
          <cell r="S1443" t="str">
            <v>0201074051</v>
          </cell>
        </row>
        <row r="1444">
          <cell r="B1444">
            <v>15503841</v>
          </cell>
          <cell r="C1444" t="str">
            <v>MRO1</v>
          </cell>
          <cell r="D1444" t="str">
            <v>ESCOVA CARVAO METALGRAFITE 132MM</v>
          </cell>
          <cell r="E1444" t="str">
            <v>PC</v>
          </cell>
          <cell r="F1444" t="str">
            <v>CARBONO LORE</v>
          </cell>
          <cell r="G1444" t="str">
            <v>CG 65 25X12,40X10MM</v>
          </cell>
          <cell r="H1444">
            <v>3</v>
          </cell>
          <cell r="I1444">
            <v>58.65</v>
          </cell>
          <cell r="J1444">
            <v>175.95</v>
          </cell>
          <cell r="K1444" t="str">
            <v>Norma NFN-0015</v>
          </cell>
          <cell r="L1444" t="str">
            <v>NFN-0015</v>
          </cell>
          <cell r="M1444" t="str">
            <v>NFN-0015</v>
          </cell>
          <cell r="N1444" t="str">
            <v>Porto Tubarão</v>
          </cell>
          <cell r="O1444"/>
          <cell r="P1444" t="str">
            <v>26101700</v>
          </cell>
          <cell r="Q1444" t="str">
            <v>Componentes e acessórios de motores</v>
          </cell>
          <cell r="R1444">
            <v>58.65</v>
          </cell>
          <cell r="S1444" t="str">
            <v>0201070021</v>
          </cell>
        </row>
        <row r="1445">
          <cell r="B1445">
            <v>15244855</v>
          </cell>
          <cell r="C1445" t="str">
            <v>MRO1</v>
          </cell>
          <cell r="D1445" t="str">
            <v>ESCOVA CARVAO ELETROGRAFITE</v>
          </cell>
          <cell r="E1445" t="str">
            <v>PC</v>
          </cell>
          <cell r="F1445" t="str">
            <v>CARBONO LORE; MOLINOX; SCHUNK</v>
          </cell>
          <cell r="G1445" t="str">
            <v>9.03.C421-0; L1; RE54-20X10X23MM</v>
          </cell>
          <cell r="H1445">
            <v>4</v>
          </cell>
          <cell r="I1445">
            <v>43.877499999999998</v>
          </cell>
          <cell r="J1445">
            <v>175.51</v>
          </cell>
          <cell r="K1445" t="str">
            <v>Norma NFN-0015</v>
          </cell>
          <cell r="L1445" t="str">
            <v>NFN-0015</v>
          </cell>
          <cell r="M1445" t="str">
            <v>NFN-0015</v>
          </cell>
          <cell r="N1445" t="str">
            <v>Porto Tubarão</v>
          </cell>
          <cell r="O1445"/>
          <cell r="P1445" t="str">
            <v>26101700</v>
          </cell>
          <cell r="Q1445" t="str">
            <v>Componentes e acessórios de motores</v>
          </cell>
          <cell r="R1445">
            <v>43.877499999999998</v>
          </cell>
          <cell r="S1445" t="str">
            <v>0201046121</v>
          </cell>
        </row>
        <row r="1446">
          <cell r="B1446">
            <v>15241908</v>
          </cell>
          <cell r="C1446" t="str">
            <v>MRO1</v>
          </cell>
          <cell r="D1446" t="str">
            <v>ESCOVA ELETRICA;MATERIAL EL;AC71 MOLINOX</v>
          </cell>
          <cell r="E1446" t="str">
            <v>PC</v>
          </cell>
          <cell r="F1446" t="str">
            <v>CARBONO LORE; SCHUNK EBE; SEECIL-RINGS</v>
          </cell>
          <cell r="G1446" t="str">
            <v>EG6749/N; E49; RE92</v>
          </cell>
          <cell r="H1446">
            <v>12</v>
          </cell>
          <cell r="I1446">
            <v>14.534166666666666</v>
          </cell>
          <cell r="J1446">
            <v>174.41</v>
          </cell>
          <cell r="K1446" t="str">
            <v>Norma NFN-0015</v>
          </cell>
          <cell r="L1446" t="str">
            <v>NFN-0015</v>
          </cell>
          <cell r="M1446" t="str">
            <v>NFN-0015</v>
          </cell>
          <cell r="N1446" t="str">
            <v>Porto Tubarão</v>
          </cell>
          <cell r="O1446"/>
          <cell r="P1446" t="str">
            <v>26101700</v>
          </cell>
          <cell r="Q1446" t="str">
            <v>Componentes e acessórios de motores</v>
          </cell>
          <cell r="R1446">
            <v>14.534166666666666</v>
          </cell>
          <cell r="S1446" t="str">
            <v>0202117141</v>
          </cell>
        </row>
        <row r="1447">
          <cell r="B1447">
            <v>15503487</v>
          </cell>
          <cell r="C1447" t="str">
            <v>MRO1</v>
          </cell>
          <cell r="D1447" t="str">
            <v>TE REDUCAO CENTRAL FERRO MALEAVEL; ACABA</v>
          </cell>
          <cell r="E1447" t="str">
            <v>PC</v>
          </cell>
          <cell r="F1447" t="str">
            <v>FUNDICAO TUP</v>
          </cell>
          <cell r="G1447" t="str">
            <v>130R 1 1/4X1POL GALVANIZADO</v>
          </cell>
          <cell r="H1447">
            <v>13</v>
          </cell>
          <cell r="I1447">
            <v>13.41</v>
          </cell>
          <cell r="J1447">
            <v>174.33</v>
          </cell>
          <cell r="K1447" t="str">
            <v>Norma NFN-0015</v>
          </cell>
          <cell r="L1447" t="str">
            <v>NFN-0015</v>
          </cell>
          <cell r="M1447" t="str">
            <v>NFN-0015</v>
          </cell>
          <cell r="N1447" t="str">
            <v>Porto Tubarão</v>
          </cell>
          <cell r="O1447"/>
          <cell r="P1447" t="str">
            <v>40142300</v>
          </cell>
          <cell r="Q1447" t="str">
            <v>Conexões de tubos</v>
          </cell>
          <cell r="R1447">
            <v>13.41</v>
          </cell>
          <cell r="S1447" t="str">
            <v>0201004081</v>
          </cell>
        </row>
        <row r="1448">
          <cell r="B1448">
            <v>15308599</v>
          </cell>
          <cell r="C1448" t="str">
            <v>MRO1</v>
          </cell>
          <cell r="D1448" t="str">
            <v>DESCANSO PE; TIPO: ALTURA / INCLINACAO R</v>
          </cell>
          <cell r="E1448" t="str">
            <v>PC</v>
          </cell>
          <cell r="F1448" t="str">
            <v>APF INFORMAT; ACECO</v>
          </cell>
          <cell r="G1448" t="str">
            <v>07.01; 121912</v>
          </cell>
          <cell r="H1448">
            <v>2</v>
          </cell>
          <cell r="I1448">
            <v>85.85</v>
          </cell>
          <cell r="J1448">
            <v>171.7</v>
          </cell>
          <cell r="K1448" t="str">
            <v>Norma NFN-0015</v>
          </cell>
          <cell r="L1448" t="str">
            <v>NFN-0015</v>
          </cell>
          <cell r="M1448" t="str">
            <v>NFN-0015</v>
          </cell>
          <cell r="N1448" t="str">
            <v>Porto Tubarão</v>
          </cell>
          <cell r="O1448"/>
          <cell r="P1448" t="str">
            <v>46180000</v>
          </cell>
          <cell r="Q1448" t="str">
            <v>Segurança e proteção pessoal</v>
          </cell>
          <cell r="R1448">
            <v>85.85</v>
          </cell>
          <cell r="S1448" t="str">
            <v>0201028061</v>
          </cell>
        </row>
        <row r="1449">
          <cell r="B1449">
            <v>15379200</v>
          </cell>
          <cell r="C1449" t="str">
            <v>MRO1</v>
          </cell>
          <cell r="D1449" t="str">
            <v>CHAPA COMPONEN;DESENHO-DN028071112 SUPOT</v>
          </cell>
          <cell r="E1449" t="str">
            <v>PC</v>
          </cell>
          <cell r="F1449" t="str">
            <v/>
          </cell>
          <cell r="G1449" t="str">
            <v/>
          </cell>
          <cell r="H1449">
            <v>1</v>
          </cell>
          <cell r="I1449">
            <v>171.42</v>
          </cell>
          <cell r="J1449">
            <v>171.42</v>
          </cell>
          <cell r="K1449" t="str">
            <v>Norma NFN-0015</v>
          </cell>
          <cell r="L1449" t="str">
            <v>NFN-0015</v>
          </cell>
          <cell r="M1449" t="str">
            <v>NFN-0015</v>
          </cell>
          <cell r="N1449" t="str">
            <v>Porto Tubarão</v>
          </cell>
          <cell r="O1449"/>
          <cell r="P1449" t="str">
            <v>30102200</v>
          </cell>
          <cell r="Q1449" t="str">
            <v>Chapas</v>
          </cell>
          <cell r="R1449">
            <v>171.42</v>
          </cell>
          <cell r="S1449" t="str">
            <v>1212001011</v>
          </cell>
        </row>
        <row r="1450">
          <cell r="B1450">
            <v>15201320</v>
          </cell>
          <cell r="C1450" t="str">
            <v>MRO1</v>
          </cell>
          <cell r="D1450" t="str">
            <v>MIOLO P/TOMADA MULTIP BLINDADA PB24M KAP</v>
          </cell>
          <cell r="E1450" t="str">
            <v>PC</v>
          </cell>
          <cell r="F1450" t="str">
            <v>KAP</v>
          </cell>
          <cell r="G1450" t="str">
            <v>PB24M</v>
          </cell>
          <cell r="H1450">
            <v>4</v>
          </cell>
          <cell r="I1450">
            <v>42.6</v>
          </cell>
          <cell r="J1450">
            <v>170.4</v>
          </cell>
          <cell r="K1450" t="str">
            <v>Norma NFN-0015</v>
          </cell>
          <cell r="L1450" t="str">
            <v>NFN-0015</v>
          </cell>
          <cell r="M1450" t="str">
            <v>NFN-0015</v>
          </cell>
          <cell r="N1450" t="str">
            <v>Porto Tubarão</v>
          </cell>
          <cell r="O1450"/>
          <cell r="P1450" t="str">
            <v>39121732A</v>
          </cell>
          <cell r="Q1450" t="str">
            <v>Material elétrico</v>
          </cell>
          <cell r="R1450">
            <v>42.6</v>
          </cell>
          <cell r="S1450" t="str">
            <v>0201030121</v>
          </cell>
        </row>
        <row r="1451">
          <cell r="B1451">
            <v>15519096</v>
          </cell>
          <cell r="C1451" t="str">
            <v>MRO1</v>
          </cell>
          <cell r="D1451" t="str">
            <v>ESCOVA CARVAO METALGRAFITE</v>
          </cell>
          <cell r="E1451" t="str">
            <v>PC</v>
          </cell>
          <cell r="F1451" t="str">
            <v>CARBONO LORE</v>
          </cell>
          <cell r="G1451" t="str">
            <v>OMC 40X40X25MM</v>
          </cell>
          <cell r="H1451">
            <v>8</v>
          </cell>
          <cell r="I1451">
            <v>21.188749999999999</v>
          </cell>
          <cell r="J1451">
            <v>169.51</v>
          </cell>
          <cell r="K1451" t="str">
            <v>Norma NFN-0015</v>
          </cell>
          <cell r="L1451" t="str">
            <v>NFN-0015</v>
          </cell>
          <cell r="M1451" t="str">
            <v>NFN-0015</v>
          </cell>
          <cell r="N1451" t="str">
            <v>Porto Tubarão</v>
          </cell>
          <cell r="O1451"/>
          <cell r="P1451" t="str">
            <v>26101700</v>
          </cell>
          <cell r="Q1451" t="str">
            <v>Componentes e acessórios de motores</v>
          </cell>
          <cell r="R1451">
            <v>21.188749999999999</v>
          </cell>
          <cell r="S1451" t="str">
            <v>0201082051</v>
          </cell>
        </row>
        <row r="1452">
          <cell r="B1452">
            <v>15316791</v>
          </cell>
          <cell r="C1452" t="str">
            <v>MRO1</v>
          </cell>
          <cell r="D1452" t="str">
            <v>BUCHA ROLAM DESMONTAGEM 60MM M75X2MM</v>
          </cell>
          <cell r="E1452" t="str">
            <v>PC</v>
          </cell>
          <cell r="F1452" t="str">
            <v>SKF</v>
          </cell>
          <cell r="G1452" t="str">
            <v>AH 2313</v>
          </cell>
          <cell r="H1452">
            <v>5</v>
          </cell>
          <cell r="I1452">
            <v>33.856000000000002</v>
          </cell>
          <cell r="J1452">
            <v>169.28</v>
          </cell>
          <cell r="K1452" t="str">
            <v>Norma NFN-0015</v>
          </cell>
          <cell r="L1452" t="str">
            <v>NFN-0015</v>
          </cell>
          <cell r="M1452" t="str">
            <v>NFN-0015</v>
          </cell>
          <cell r="N1452" t="str">
            <v>Porto Tubarão</v>
          </cell>
          <cell r="O1452"/>
          <cell r="P1452" t="str">
            <v>31162400</v>
          </cell>
          <cell r="Q1452" t="str">
            <v>Fixadores diversos</v>
          </cell>
          <cell r="R1452">
            <v>33.856000000000002</v>
          </cell>
          <cell r="S1452" t="str">
            <v>0201024151</v>
          </cell>
        </row>
        <row r="1453">
          <cell r="B1453">
            <v>15222165</v>
          </cell>
          <cell r="C1453" t="str">
            <v>MRO1</v>
          </cell>
          <cell r="D1453" t="str">
            <v>SUPORTE MONTAGEM P/RELE; APLICACAO: SCHN</v>
          </cell>
          <cell r="E1453" t="str">
            <v>PC</v>
          </cell>
          <cell r="F1453" t="str">
            <v>SCHNEIDER</v>
          </cell>
          <cell r="G1453" t="str">
            <v>LA7-D4054</v>
          </cell>
          <cell r="H1453">
            <v>2</v>
          </cell>
          <cell r="I1453">
            <v>84.614999999999995</v>
          </cell>
          <cell r="J1453">
            <v>169.23</v>
          </cell>
          <cell r="K1453" t="str">
            <v>Norma NFN-0015</v>
          </cell>
          <cell r="L1453" t="str">
            <v>NFN-0015</v>
          </cell>
          <cell r="M1453" t="str">
            <v>NFN-0015</v>
          </cell>
          <cell r="N1453" t="str">
            <v>Porto Tubarão</v>
          </cell>
          <cell r="O1453"/>
          <cell r="P1453" t="str">
            <v>31162400</v>
          </cell>
          <cell r="Q1453" t="str">
            <v>Fixadores diversos</v>
          </cell>
          <cell r="R1453">
            <v>84.614999999999995</v>
          </cell>
          <cell r="S1453" t="str">
            <v>0201042131</v>
          </cell>
        </row>
        <row r="1454">
          <cell r="B1454">
            <v>15390796</v>
          </cell>
          <cell r="C1454" t="str">
            <v>MRO1</v>
          </cell>
          <cell r="D1454" t="str">
            <v>LANCADEIRA 13086 BOZZA</v>
          </cell>
          <cell r="E1454" t="str">
            <v>PC</v>
          </cell>
          <cell r="F1454" t="str">
            <v>JOSE MURILIA</v>
          </cell>
          <cell r="G1454" t="str">
            <v>13086</v>
          </cell>
          <cell r="H1454">
            <v>10</v>
          </cell>
          <cell r="I1454">
            <v>16.887</v>
          </cell>
          <cell r="J1454">
            <v>168.87</v>
          </cell>
          <cell r="K1454" t="str">
            <v>Norma NFN-0015</v>
          </cell>
          <cell r="L1454" t="str">
            <v>NFN-0015</v>
          </cell>
          <cell r="M1454" t="str">
            <v>NFN-0015</v>
          </cell>
          <cell r="N1454" t="str">
            <v>Porto Tubarão</v>
          </cell>
          <cell r="O1454"/>
          <cell r="P1454" t="str">
            <v>40142703B</v>
          </cell>
          <cell r="Q1454" t="str">
            <v>Equipamento de lubrificação e suas peças e acessórios</v>
          </cell>
          <cell r="R1454">
            <v>16.887</v>
          </cell>
          <cell r="S1454" t="str">
            <v>0202121101</v>
          </cell>
        </row>
        <row r="1455">
          <cell r="B1455">
            <v>15272258</v>
          </cell>
          <cell r="C1455" t="str">
            <v>MRO1</v>
          </cell>
          <cell r="D1455" t="str">
            <v>ROLAMENTO ESFERAS RA100 NPP INA</v>
          </cell>
          <cell r="E1455" t="str">
            <v>PC</v>
          </cell>
          <cell r="F1455" t="str">
            <v>INA; INA; TIMKEN</v>
          </cell>
          <cell r="G1455" t="str">
            <v>RA100-NPP; RA100 NPP; .</v>
          </cell>
          <cell r="H1455">
            <v>7</v>
          </cell>
          <cell r="I1455">
            <v>24.078571428571429</v>
          </cell>
          <cell r="J1455">
            <v>168.55</v>
          </cell>
          <cell r="K1455" t="str">
            <v>Norma NFN-0015</v>
          </cell>
          <cell r="L1455" t="str">
            <v>NFN-0015</v>
          </cell>
          <cell r="M1455" t="str">
            <v>NFN-0015</v>
          </cell>
          <cell r="N1455" t="str">
            <v>Porto Tubarão</v>
          </cell>
          <cell r="O1455"/>
          <cell r="P1455" t="str">
            <v>31171500</v>
          </cell>
          <cell r="Q1455" t="str">
            <v>Rolamentos</v>
          </cell>
          <cell r="R1455">
            <v>24.078571428571429</v>
          </cell>
          <cell r="S1455" t="str">
            <v>0202123081</v>
          </cell>
        </row>
        <row r="1456">
          <cell r="B1456">
            <v>15291763</v>
          </cell>
          <cell r="C1456" t="str">
            <v>MRO1</v>
          </cell>
          <cell r="D1456" t="str">
            <v>PINHAO T-2RTP-030/19 EMH</v>
          </cell>
          <cell r="E1456" t="str">
            <v>PC</v>
          </cell>
          <cell r="F1456" t="str">
            <v>EMH</v>
          </cell>
          <cell r="G1456" t="str">
            <v>T-2RTP-030/19</v>
          </cell>
          <cell r="H1456">
            <v>1</v>
          </cell>
          <cell r="I1456">
            <v>168.09</v>
          </cell>
          <cell r="J1456">
            <v>168.09</v>
          </cell>
          <cell r="K1456" t="str">
            <v>Norma NFN-0015</v>
          </cell>
          <cell r="L1456" t="str">
            <v>NFN-0015</v>
          </cell>
          <cell r="M1456" t="str">
            <v>NFN-0015</v>
          </cell>
          <cell r="N1456" t="str">
            <v>Porto Tubarão</v>
          </cell>
          <cell r="O1456"/>
          <cell r="P1456" t="str">
            <v>26111524</v>
          </cell>
          <cell r="Q1456" t="str">
            <v>Unidades de engrenagem</v>
          </cell>
          <cell r="R1456">
            <v>168.09</v>
          </cell>
          <cell r="S1456" t="str">
            <v>0201016131</v>
          </cell>
        </row>
        <row r="1457">
          <cell r="B1457">
            <v>15457359</v>
          </cell>
          <cell r="C1457" t="str">
            <v>MRO1</v>
          </cell>
          <cell r="D1457" t="str">
            <v>DISJUNTOR 90A 18KA TRIP</v>
          </cell>
          <cell r="E1457" t="str">
            <v>PC</v>
          </cell>
          <cell r="F1457" t="str">
            <v>GE</v>
          </cell>
          <cell r="G1457" t="str">
            <v>THED 136090WL</v>
          </cell>
          <cell r="H1457">
            <v>1</v>
          </cell>
          <cell r="I1457">
            <v>167.89</v>
          </cell>
          <cell r="J1457">
            <v>167.89</v>
          </cell>
          <cell r="K1457" t="str">
            <v>Norma NFN-0015</v>
          </cell>
          <cell r="L1457" t="str">
            <v>NFN-0015</v>
          </cell>
          <cell r="M1457" t="str">
            <v>NFN-0015</v>
          </cell>
          <cell r="N1457" t="str">
            <v>Porto Tubarão</v>
          </cell>
          <cell r="O1457"/>
          <cell r="P1457" t="str">
            <v>39121601</v>
          </cell>
          <cell r="Q1457" t="str">
            <v>Disjuntores</v>
          </cell>
          <cell r="R1457">
            <v>167.89</v>
          </cell>
          <cell r="S1457" t="str">
            <v>0201090031</v>
          </cell>
        </row>
        <row r="1458">
          <cell r="B1458">
            <v>15316977</v>
          </cell>
          <cell r="C1458" t="str">
            <v>MRO1</v>
          </cell>
          <cell r="D1458" t="str">
            <v>LAMINA 591705014 LIEBHERR</v>
          </cell>
          <cell r="E1458" t="str">
            <v>PC</v>
          </cell>
          <cell r="F1458" t="str">
            <v>LIEBHERR</v>
          </cell>
          <cell r="G1458" t="str">
            <v>591705014</v>
          </cell>
          <cell r="H1458">
            <v>8</v>
          </cell>
          <cell r="I1458">
            <v>20.7775</v>
          </cell>
          <cell r="J1458">
            <v>166.22</v>
          </cell>
          <cell r="K1458" t="str">
            <v>Norma NFN-0015</v>
          </cell>
          <cell r="L1458" t="str">
            <v>NFN-0015</v>
          </cell>
          <cell r="M1458" t="str">
            <v>NFN-0015</v>
          </cell>
          <cell r="N1458" t="str">
            <v>Porto Tubarão</v>
          </cell>
          <cell r="O1458"/>
          <cell r="P1458" t="str">
            <v>25175102B</v>
          </cell>
          <cell r="Q1458" t="str">
            <v>Peças e acessórios de veículo pesado</v>
          </cell>
          <cell r="R1458">
            <v>20.7775</v>
          </cell>
          <cell r="S1458" t="str">
            <v>0201090071</v>
          </cell>
        </row>
        <row r="1459">
          <cell r="B1459">
            <v>15489976</v>
          </cell>
          <cell r="C1459" t="str">
            <v>MRO1</v>
          </cell>
          <cell r="D1459" t="str">
            <v>DISTANCIADOR COMPON;081B4FH1483 BARDELLA</v>
          </cell>
          <cell r="E1459" t="str">
            <v>PC</v>
          </cell>
          <cell r="F1459" t="str">
            <v>BARDELLA</v>
          </cell>
          <cell r="G1459" t="str">
            <v>081B4FH1483</v>
          </cell>
          <cell r="H1459">
            <v>1</v>
          </cell>
          <cell r="I1459">
            <v>166.21</v>
          </cell>
          <cell r="J1459">
            <v>166.21</v>
          </cell>
          <cell r="K1459" t="str">
            <v>Norma NFN-0015</v>
          </cell>
          <cell r="L1459" t="str">
            <v>NFN-0015</v>
          </cell>
          <cell r="M1459" t="str">
            <v>NFN-0015</v>
          </cell>
          <cell r="N1459" t="str">
            <v>Porto Tubarão</v>
          </cell>
          <cell r="O1459"/>
          <cell r="P1459" t="str">
            <v>24101664A</v>
          </cell>
          <cell r="Q1459" t="str">
            <v>Peças acessórios equipamentos carregamento elevação</v>
          </cell>
          <cell r="R1459">
            <v>166.21</v>
          </cell>
          <cell r="S1459" t="str">
            <v>0702071041</v>
          </cell>
        </row>
        <row r="1460">
          <cell r="B1460">
            <v>15516140</v>
          </cell>
          <cell r="C1460" t="str">
            <v>MRO1</v>
          </cell>
          <cell r="D1460" t="str">
            <v>ARRUELA DESENHO-081B3WH005A/4 SUPOT</v>
          </cell>
          <cell r="E1460" t="str">
            <v>PC</v>
          </cell>
          <cell r="F1460" t="str">
            <v/>
          </cell>
          <cell r="G1460" t="str">
            <v/>
          </cell>
          <cell r="H1460">
            <v>219</v>
          </cell>
          <cell r="I1460">
            <v>0.75712328767123294</v>
          </cell>
          <cell r="J1460">
            <v>165.81</v>
          </cell>
          <cell r="K1460" t="str">
            <v>Norma NFN-0015</v>
          </cell>
          <cell r="L1460" t="str">
            <v>NFN-0015</v>
          </cell>
          <cell r="M1460" t="str">
            <v>NFN-0015</v>
          </cell>
          <cell r="N1460" t="str">
            <v>Porto Tubarão</v>
          </cell>
          <cell r="O1460"/>
          <cell r="P1460" t="str">
            <v>31161800</v>
          </cell>
          <cell r="Q1460" t="str">
            <v>Arruelas</v>
          </cell>
          <cell r="R1460">
            <v>0.75712328767123294</v>
          </cell>
          <cell r="S1460" t="str">
            <v>0201011021</v>
          </cell>
        </row>
        <row r="1461">
          <cell r="B1461">
            <v>15433838</v>
          </cell>
          <cell r="C1461" t="str">
            <v>MRO1</v>
          </cell>
          <cell r="D1461" t="str">
            <v>SELO COMPONENTE;TIPO. ME;1.110.939-0 ABS</v>
          </cell>
          <cell r="E1461" t="str">
            <v>PC</v>
          </cell>
          <cell r="F1461" t="str">
            <v>ABS</v>
          </cell>
          <cell r="G1461" t="str">
            <v>1.110.939-0</v>
          </cell>
          <cell r="H1461">
            <v>6</v>
          </cell>
          <cell r="I1461">
            <v>27.125</v>
          </cell>
          <cell r="J1461">
            <v>162.75</v>
          </cell>
          <cell r="K1461" t="str">
            <v>Norma NFN-0015</v>
          </cell>
          <cell r="L1461" t="str">
            <v>NFN-0015</v>
          </cell>
          <cell r="M1461" t="str">
            <v>NFN-0015</v>
          </cell>
          <cell r="N1461" t="str">
            <v>Porto Tubarão</v>
          </cell>
          <cell r="O1461"/>
          <cell r="P1461" t="str">
            <v>31180000</v>
          </cell>
          <cell r="Q1461" t="str">
            <v>Juntas e vedações</v>
          </cell>
          <cell r="R1461">
            <v>27.125</v>
          </cell>
          <cell r="S1461" t="str">
            <v>0201046101</v>
          </cell>
        </row>
        <row r="1462">
          <cell r="B1462">
            <v>15205668</v>
          </cell>
          <cell r="C1462" t="str">
            <v>MRO1</v>
          </cell>
          <cell r="D1462" t="str">
            <v>RETENTOR NBR 257,18MM 304,8MM</v>
          </cell>
          <cell r="E1462" t="str">
            <v>PC</v>
          </cell>
          <cell r="F1462" t="str">
            <v>VEDABRAS</v>
          </cell>
          <cell r="G1462" t="str">
            <v>B-5</v>
          </cell>
          <cell r="H1462">
            <v>2</v>
          </cell>
          <cell r="I1462">
            <v>81.239999999999995</v>
          </cell>
          <cell r="J1462">
            <v>162.47999999999999</v>
          </cell>
          <cell r="K1462" t="str">
            <v>Norma NFN-0015</v>
          </cell>
          <cell r="L1462" t="str">
            <v>NFN-0015</v>
          </cell>
          <cell r="M1462" t="str">
            <v>NFN-0015</v>
          </cell>
          <cell r="N1462" t="str">
            <v>Porto Tubarão</v>
          </cell>
          <cell r="O1462"/>
          <cell r="P1462" t="str">
            <v>31180000</v>
          </cell>
          <cell r="Q1462" t="str">
            <v>Juntas e vedações</v>
          </cell>
          <cell r="R1462">
            <v>81.239999999999995</v>
          </cell>
          <cell r="S1462" t="str">
            <v>0201026101</v>
          </cell>
        </row>
        <row r="1463">
          <cell r="B1463">
            <v>15518306</v>
          </cell>
          <cell r="C1463" t="str">
            <v>MRO1</v>
          </cell>
          <cell r="D1463" t="str">
            <v>DISJUNTOR 30A 65KA TRIP</v>
          </cell>
          <cell r="E1463" t="str">
            <v>PC</v>
          </cell>
          <cell r="F1463" t="str">
            <v>EATON</v>
          </cell>
          <cell r="G1463" t="str">
            <v>HMCP030H1</v>
          </cell>
          <cell r="H1463">
            <v>1</v>
          </cell>
          <cell r="I1463">
            <v>161.83000000000001</v>
          </cell>
          <cell r="J1463">
            <v>161.83000000000001</v>
          </cell>
          <cell r="K1463" t="str">
            <v>Norma NFN-0015</v>
          </cell>
          <cell r="L1463" t="str">
            <v>NFN-0015</v>
          </cell>
          <cell r="M1463" t="str">
            <v>NFN-0015</v>
          </cell>
          <cell r="N1463" t="str">
            <v>Porto Tubarão</v>
          </cell>
          <cell r="O1463"/>
          <cell r="P1463" t="str">
            <v>39121601</v>
          </cell>
          <cell r="Q1463" t="str">
            <v>Disjuntores</v>
          </cell>
          <cell r="R1463">
            <v>161.83000000000001</v>
          </cell>
          <cell r="S1463" t="str">
            <v>0201073031</v>
          </cell>
        </row>
        <row r="1464">
          <cell r="B1464">
            <v>15240899</v>
          </cell>
          <cell r="C1464" t="str">
            <v>MRO1</v>
          </cell>
          <cell r="D1464" t="str">
            <v>VEDACAO PLANA</v>
          </cell>
          <cell r="E1464" t="str">
            <v>PC</v>
          </cell>
          <cell r="F1464" t="str">
            <v>ATLASCOPCO</v>
          </cell>
          <cell r="G1464" t="str">
            <v>2252924800</v>
          </cell>
          <cell r="H1464">
            <v>4</v>
          </cell>
          <cell r="I1464">
            <v>40.447499999999998</v>
          </cell>
          <cell r="J1464">
            <v>161.79</v>
          </cell>
          <cell r="K1464" t="str">
            <v>Norma NFN-0015</v>
          </cell>
          <cell r="L1464" t="str">
            <v>NFN-0015</v>
          </cell>
          <cell r="M1464" t="str">
            <v>NFN-0015</v>
          </cell>
          <cell r="N1464" t="str">
            <v>Porto Tubarão</v>
          </cell>
          <cell r="O1464"/>
          <cell r="P1464" t="str">
            <v>31180000</v>
          </cell>
          <cell r="Q1464" t="str">
            <v>Juntas e vedações</v>
          </cell>
          <cell r="R1464">
            <v>40.447499999999998</v>
          </cell>
          <cell r="S1464" t="str">
            <v>0201088101</v>
          </cell>
        </row>
        <row r="1465">
          <cell r="B1465">
            <v>15224068</v>
          </cell>
          <cell r="C1465" t="str">
            <v>MRO1</v>
          </cell>
          <cell r="D1465" t="str">
            <v>RETENTOR VITON 185,73MM 222,25MM</v>
          </cell>
          <cell r="E1465" t="str">
            <v>PC</v>
          </cell>
          <cell r="F1465" t="str">
            <v>DICETTI; REPASY; SABO</v>
          </cell>
          <cell r="G1465" t="str">
            <v>E2B2; SERIE8000; BG</v>
          </cell>
          <cell r="H1465">
            <v>3</v>
          </cell>
          <cell r="I1465">
            <v>53.356666666666662</v>
          </cell>
          <cell r="J1465">
            <v>160.07</v>
          </cell>
          <cell r="K1465" t="str">
            <v>Norma NFN-0015</v>
          </cell>
          <cell r="L1465" t="str">
            <v>NFN-0015</v>
          </cell>
          <cell r="M1465" t="str">
            <v>NFN-0015</v>
          </cell>
          <cell r="N1465" t="str">
            <v>Porto Tubarão</v>
          </cell>
          <cell r="O1465"/>
          <cell r="P1465" t="str">
            <v>31180000</v>
          </cell>
          <cell r="Q1465" t="str">
            <v>Juntas e vedações</v>
          </cell>
          <cell r="R1465">
            <v>53.356666666666662</v>
          </cell>
          <cell r="S1465" t="str">
            <v>0201034151</v>
          </cell>
        </row>
        <row r="1466">
          <cell r="B1466">
            <v>15200554</v>
          </cell>
          <cell r="C1466" t="str">
            <v>MRO1</v>
          </cell>
          <cell r="D1466" t="str">
            <v>TERMINAL P/LIGACAO CABO BARRAMENTO</v>
          </cell>
          <cell r="E1466" t="str">
            <v>PC</v>
          </cell>
          <cell r="F1466" t="str">
            <v>FCI</v>
          </cell>
          <cell r="G1466" t="str">
            <v>QA31-B</v>
          </cell>
          <cell r="H1466">
            <v>8</v>
          </cell>
          <cell r="I1466">
            <v>19.809999999999999</v>
          </cell>
          <cell r="J1466">
            <v>158.47999999999999</v>
          </cell>
          <cell r="K1466" t="str">
            <v>Norma NFN-0015</v>
          </cell>
          <cell r="L1466" t="str">
            <v>NFN-0015</v>
          </cell>
          <cell r="M1466" t="str">
            <v>NFN-0015</v>
          </cell>
          <cell r="N1466" t="str">
            <v>Porto Tubarão</v>
          </cell>
          <cell r="O1466"/>
          <cell r="P1466" t="str">
            <v>26120000</v>
          </cell>
          <cell r="Q1466" t="str">
            <v>Fios e cabos e conexões elétricas</v>
          </cell>
          <cell r="R1466">
            <v>19.809999999999999</v>
          </cell>
          <cell r="S1466" t="str">
            <v>0201090061</v>
          </cell>
        </row>
        <row r="1467">
          <cell r="B1467">
            <v>15512497</v>
          </cell>
          <cell r="C1467" t="str">
            <v>MRO1</v>
          </cell>
          <cell r="D1467" t="str">
            <v>TERMINAL MANG RET 1POL 1.5/16POL</v>
          </cell>
          <cell r="E1467" t="str">
            <v>PC</v>
          </cell>
          <cell r="F1467" t="str">
            <v>ERMETO; AEROQUIP; MANGOFLEX</v>
          </cell>
          <cell r="G1467" t="str">
            <v>250151-16-16; 190933-16S; 3631-12S</v>
          </cell>
          <cell r="H1467">
            <v>4</v>
          </cell>
          <cell r="I1467">
            <v>39.482500000000002</v>
          </cell>
          <cell r="J1467">
            <v>157.93</v>
          </cell>
          <cell r="K1467" t="str">
            <v>Norma NFN-0015</v>
          </cell>
          <cell r="L1467" t="str">
            <v>NFN-0015</v>
          </cell>
          <cell r="M1467" t="str">
            <v>NFN-0015</v>
          </cell>
          <cell r="N1467" t="str">
            <v>Porto Tubarão</v>
          </cell>
          <cell r="O1467"/>
          <cell r="P1467" t="str">
            <v>40142300</v>
          </cell>
          <cell r="Q1467" t="str">
            <v>Conexões de tubos</v>
          </cell>
          <cell r="R1467">
            <v>39.482500000000002</v>
          </cell>
          <cell r="S1467" t="str">
            <v>0201090091</v>
          </cell>
        </row>
        <row r="1468">
          <cell r="B1468">
            <v>15488134</v>
          </cell>
          <cell r="C1468" t="str">
            <v>MRO1</v>
          </cell>
          <cell r="D1468" t="str">
            <v>FUSIVEL CARTUCHO</v>
          </cell>
          <cell r="E1468" t="str">
            <v>PC</v>
          </cell>
          <cell r="F1468" t="str">
            <v>AMERICAN FUS</v>
          </cell>
          <cell r="G1468" t="str">
            <v>HRC 63A</v>
          </cell>
          <cell r="H1468">
            <v>3</v>
          </cell>
          <cell r="I1468">
            <v>52.47</v>
          </cell>
          <cell r="J1468">
            <v>157.41</v>
          </cell>
          <cell r="K1468" t="str">
            <v>Norma NFN-0015</v>
          </cell>
          <cell r="L1468" t="str">
            <v>NFN-0015</v>
          </cell>
          <cell r="M1468" t="str">
            <v>NFN-0015</v>
          </cell>
          <cell r="N1468" t="str">
            <v>Porto Tubarão</v>
          </cell>
          <cell r="O1468"/>
          <cell r="P1468" t="str">
            <v>39121732A</v>
          </cell>
          <cell r="Q1468" t="str">
            <v>Material elétrico</v>
          </cell>
          <cell r="R1468">
            <v>52.47</v>
          </cell>
          <cell r="S1468" t="str">
            <v>0201024091</v>
          </cell>
        </row>
        <row r="1469">
          <cell r="B1469">
            <v>15242429</v>
          </cell>
          <cell r="C1469" t="str">
            <v>MRO1</v>
          </cell>
          <cell r="D1469" t="str">
            <v>ESCOVA CARVAO ELETROGRAFITE 20MM</v>
          </cell>
          <cell r="E1469" t="str">
            <v>PC</v>
          </cell>
          <cell r="F1469" t="str">
            <v>MOLINOX; SCHUNK; SEECIL-RINGS</v>
          </cell>
          <cell r="G1469" t="str">
            <v>AC-36; E27 5X5X16MM; RE59</v>
          </cell>
          <cell r="H1469">
            <v>10</v>
          </cell>
          <cell r="I1469">
            <v>15.624000000000001</v>
          </cell>
          <cell r="J1469">
            <v>156.24</v>
          </cell>
          <cell r="K1469" t="str">
            <v>Norma NFN-0015</v>
          </cell>
          <cell r="L1469" t="str">
            <v>NFN-0015</v>
          </cell>
          <cell r="M1469" t="str">
            <v>NFN-0015</v>
          </cell>
          <cell r="N1469" t="str">
            <v>Porto Tubarão</v>
          </cell>
          <cell r="O1469"/>
          <cell r="P1469" t="str">
            <v>26101700</v>
          </cell>
          <cell r="Q1469" t="str">
            <v>Componentes e acessórios de motores</v>
          </cell>
          <cell r="R1469">
            <v>15.624000000000001</v>
          </cell>
          <cell r="S1469" t="str">
            <v>0201094051</v>
          </cell>
        </row>
        <row r="1470">
          <cell r="B1470">
            <v>15515202</v>
          </cell>
          <cell r="C1470" t="str">
            <v>MRO1</v>
          </cell>
          <cell r="D1470" t="str">
            <v>FUSIVEL LIMITA;FPC26X50M1 TOSHIBA BRASIL</v>
          </cell>
          <cell r="E1470" t="str">
            <v>PC</v>
          </cell>
          <cell r="F1470" t="str">
            <v>TOSHIBA</v>
          </cell>
          <cell r="G1470" t="str">
            <v>FPC26X50M1</v>
          </cell>
          <cell r="H1470">
            <v>11</v>
          </cell>
          <cell r="I1470">
            <v>14.19090909090909</v>
          </cell>
          <cell r="J1470">
            <v>156.1</v>
          </cell>
          <cell r="K1470" t="str">
            <v>Norma NFN-0015</v>
          </cell>
          <cell r="L1470" t="str">
            <v>NFN-0015</v>
          </cell>
          <cell r="M1470" t="str">
            <v>NFN-0015</v>
          </cell>
          <cell r="N1470" t="str">
            <v>Porto Tubarão</v>
          </cell>
          <cell r="O1470"/>
          <cell r="P1470" t="str">
            <v>39121732A</v>
          </cell>
          <cell r="Q1470" t="str">
            <v>Material elétrico</v>
          </cell>
          <cell r="R1470">
            <v>14.19090909090909</v>
          </cell>
          <cell r="S1470" t="str">
            <v>0103017051</v>
          </cell>
        </row>
        <row r="1471">
          <cell r="B1471">
            <v>15420522</v>
          </cell>
          <cell r="C1471" t="str">
            <v>MRO1</v>
          </cell>
          <cell r="D1471" t="str">
            <v>ARRUELA 160MM 182MM</v>
          </cell>
          <cell r="E1471" t="str">
            <v>PC</v>
          </cell>
          <cell r="F1471" t="str">
            <v>FRM; DIN; SKF</v>
          </cell>
          <cell r="G1471" t="str">
            <v>MB 32; MB 32; MB 32</v>
          </cell>
          <cell r="H1471">
            <v>4</v>
          </cell>
          <cell r="I1471">
            <v>38.634999999999998</v>
          </cell>
          <cell r="J1471">
            <v>154.54</v>
          </cell>
          <cell r="K1471" t="str">
            <v>Norma NFN-0015</v>
          </cell>
          <cell r="L1471" t="str">
            <v>NFN-0015</v>
          </cell>
          <cell r="M1471" t="str">
            <v>NFN-0015</v>
          </cell>
          <cell r="N1471" t="str">
            <v>Porto Tubarão</v>
          </cell>
          <cell r="O1471"/>
          <cell r="P1471" t="str">
            <v>31161800</v>
          </cell>
          <cell r="Q1471" t="str">
            <v>Arruelas</v>
          </cell>
          <cell r="R1471">
            <v>38.634999999999998</v>
          </cell>
          <cell r="S1471" t="str">
            <v>0202007121</v>
          </cell>
        </row>
        <row r="1472">
          <cell r="B1472">
            <v>15358403</v>
          </cell>
          <cell r="C1472" t="str">
            <v>MRO1</v>
          </cell>
          <cell r="D1472" t="str">
            <v>PORCA ELEM FIXACAO; ;DIN934/M64X6 NORTEL</v>
          </cell>
          <cell r="E1472" t="str">
            <v>PC</v>
          </cell>
          <cell r="F1472" t="str">
            <v>NORTEL</v>
          </cell>
          <cell r="G1472" t="str">
            <v>DIN934/M64X6</v>
          </cell>
          <cell r="H1472">
            <v>4</v>
          </cell>
          <cell r="I1472">
            <v>38.49</v>
          </cell>
          <cell r="J1472">
            <v>153.96</v>
          </cell>
          <cell r="K1472" t="str">
            <v>Norma NFN-0015</v>
          </cell>
          <cell r="L1472" t="str">
            <v>NFN-0015</v>
          </cell>
          <cell r="M1472" t="str">
            <v>NFN-0015</v>
          </cell>
          <cell r="N1472" t="str">
            <v>Porto Tubarão</v>
          </cell>
          <cell r="O1472"/>
          <cell r="P1472" t="str">
            <v>31161627</v>
          </cell>
          <cell r="Q1472" t="str">
            <v>Conjunto de parafusos</v>
          </cell>
          <cell r="R1472">
            <v>38.49</v>
          </cell>
          <cell r="S1472" t="str">
            <v>0202049061</v>
          </cell>
        </row>
        <row r="1473">
          <cell r="B1473">
            <v>15202525</v>
          </cell>
          <cell r="C1473" t="str">
            <v>MRO1</v>
          </cell>
          <cell r="D1473" t="str">
            <v>TERMINAL ELET 2,60-6,50MM2</v>
          </cell>
          <cell r="E1473" t="str">
            <v>PC</v>
          </cell>
          <cell r="F1473" t="str">
            <v>HOLLINGSWORT; AMP</v>
          </cell>
          <cell r="G1473" t="str">
            <v>R 3458; 33458</v>
          </cell>
          <cell r="H1473">
            <v>35</v>
          </cell>
          <cell r="I1473">
            <v>0.1542857142857143</v>
          </cell>
          <cell r="J1473">
            <v>5.4</v>
          </cell>
          <cell r="K1473" t="str">
            <v>Norma NFN-0015</v>
          </cell>
          <cell r="L1473" t="str">
            <v>Norma NFN-0015</v>
          </cell>
          <cell r="M1473" t="str">
            <v>Norma NFN-0015</v>
          </cell>
          <cell r="N1473" t="str">
            <v>Pelotização</v>
          </cell>
          <cell r="O1473"/>
          <cell r="P1473" t="str">
            <v>26120000</v>
          </cell>
          <cell r="Q1473" t="str">
            <v>Fios e cabos e conexões elétricas</v>
          </cell>
          <cell r="R1473">
            <v>0.1542857142857143</v>
          </cell>
          <cell r="S1473" t="str">
            <v>0201067091</v>
          </cell>
        </row>
        <row r="1474">
          <cell r="B1474">
            <v>15358707</v>
          </cell>
          <cell r="C1474" t="str">
            <v>MRO1</v>
          </cell>
          <cell r="D1474" t="str">
            <v>BARRA ROSCADA;MATERIAL ACO INOX;REVES;CA</v>
          </cell>
          <cell r="E1474" t="str">
            <v>PC</v>
          </cell>
          <cell r="F1474" t="str">
            <v/>
          </cell>
          <cell r="G1474" t="str">
            <v/>
          </cell>
          <cell r="H1474">
            <v>6</v>
          </cell>
          <cell r="I1474">
            <v>0.9</v>
          </cell>
          <cell r="J1474">
            <v>5.4</v>
          </cell>
          <cell r="K1474" t="str">
            <v>Norma NFN-0015</v>
          </cell>
          <cell r="L1474" t="str">
            <v>Norma NFN-0015</v>
          </cell>
          <cell r="M1474" t="str">
            <v>Norma NFN-0015</v>
          </cell>
          <cell r="N1474" t="str">
            <v>Pelotização</v>
          </cell>
          <cell r="O1474"/>
          <cell r="P1474" t="str">
            <v>30101600</v>
          </cell>
          <cell r="Q1474" t="str">
            <v>Barras</v>
          </cell>
          <cell r="R1474">
            <v>0.9</v>
          </cell>
          <cell r="S1474" t="str">
            <v>0201041101</v>
          </cell>
        </row>
        <row r="1475">
          <cell r="B1475">
            <v>15282470</v>
          </cell>
          <cell r="C1475" t="str">
            <v>MRO1</v>
          </cell>
          <cell r="D1475" t="str">
            <v>ROLAMENTO ESFERAS 25MM 47MM 12MM 6005 2Z</v>
          </cell>
          <cell r="E1475" t="str">
            <v>PC</v>
          </cell>
          <cell r="F1475" t="str">
            <v>SKF</v>
          </cell>
          <cell r="G1475" t="str">
            <v>6005 2Z C3</v>
          </cell>
          <cell r="H1475">
            <v>1</v>
          </cell>
          <cell r="I1475">
            <v>5.39</v>
          </cell>
          <cell r="J1475">
            <v>5.39</v>
          </cell>
          <cell r="K1475" t="str">
            <v>Norma NFN-0015</v>
          </cell>
          <cell r="L1475" t="str">
            <v>Norma NFN-0015</v>
          </cell>
          <cell r="M1475" t="str">
            <v>Norma NFN-0015</v>
          </cell>
          <cell r="N1475" t="str">
            <v>Pelotização</v>
          </cell>
          <cell r="O1475"/>
          <cell r="P1475" t="str">
            <v>31171500</v>
          </cell>
          <cell r="Q1475" t="str">
            <v>Rolamentos</v>
          </cell>
          <cell r="R1475">
            <v>5.39</v>
          </cell>
          <cell r="S1475" t="str">
            <v>0202121061</v>
          </cell>
        </row>
        <row r="1476">
          <cell r="B1476">
            <v>15374565</v>
          </cell>
          <cell r="C1476" t="str">
            <v>MRO1</v>
          </cell>
          <cell r="D1476" t="str">
            <v>LUVA PVC RIGIDO PREDIAL EG-37 40MM TIGRE</v>
          </cell>
          <cell r="E1476" t="str">
            <v>PC</v>
          </cell>
          <cell r="F1476" t="str">
            <v>HANSEN - TIG; HANSEN - TIG</v>
          </cell>
          <cell r="G1476" t="str">
            <v>EG-37; EG-37 40MM</v>
          </cell>
          <cell r="H1476">
            <v>11</v>
          </cell>
          <cell r="I1476">
            <v>0.47</v>
          </cell>
          <cell r="J1476">
            <v>5.17</v>
          </cell>
          <cell r="K1476" t="str">
            <v>Norma NFN-0015</v>
          </cell>
          <cell r="L1476" t="str">
            <v>Norma NFN-0015</v>
          </cell>
          <cell r="M1476" t="str">
            <v>Norma NFN-0015</v>
          </cell>
          <cell r="N1476" t="str">
            <v>Pelotização</v>
          </cell>
          <cell r="O1476"/>
          <cell r="P1476" t="str">
            <v>31163005</v>
          </cell>
          <cell r="Q1476" t="str">
            <v>Luvas de acoplamento</v>
          </cell>
          <cell r="R1476">
            <v>0.47</v>
          </cell>
          <cell r="S1476" t="str">
            <v>0201075041</v>
          </cell>
        </row>
        <row r="1477">
          <cell r="B1477">
            <v>15369307</v>
          </cell>
          <cell r="C1477" t="str">
            <v>MRO1</v>
          </cell>
          <cell r="D1477" t="str">
            <v>ROLAMENTO ROLO CILINDRICO;B20715 ROLLWAY</v>
          </cell>
          <cell r="E1477" t="str">
            <v>PC</v>
          </cell>
          <cell r="F1477" t="str">
            <v>ROLLWAY; TIMKEN; SKF</v>
          </cell>
          <cell r="G1477" t="str">
            <v>B20715; .; .</v>
          </cell>
          <cell r="H1477">
            <v>1</v>
          </cell>
          <cell r="I1477">
            <v>5</v>
          </cell>
          <cell r="J1477">
            <v>5</v>
          </cell>
          <cell r="K1477" t="str">
            <v>Norma NFN-0015</v>
          </cell>
          <cell r="L1477" t="str">
            <v>Norma NFN-0015</v>
          </cell>
          <cell r="M1477" t="str">
            <v>Norma NFN-0015</v>
          </cell>
          <cell r="N1477" t="str">
            <v>Pelotização</v>
          </cell>
          <cell r="O1477"/>
          <cell r="P1477" t="str">
            <v>31171500</v>
          </cell>
          <cell r="Q1477" t="str">
            <v>Rolamentos</v>
          </cell>
          <cell r="R1477">
            <v>5</v>
          </cell>
          <cell r="S1477" t="str">
            <v>0202117061</v>
          </cell>
        </row>
        <row r="1478">
          <cell r="B1478">
            <v>15437410</v>
          </cell>
          <cell r="C1478" t="str">
            <v>MRO1</v>
          </cell>
          <cell r="D1478" t="str">
            <v>RELE INDUSTRIAL;TERMIN;CC-21 HITACHI LTD</v>
          </cell>
          <cell r="E1478" t="str">
            <v>PC</v>
          </cell>
          <cell r="F1478" t="str">
            <v>HITACHI LTD</v>
          </cell>
          <cell r="G1478" t="str">
            <v>CC-21</v>
          </cell>
          <cell r="H1478">
            <v>1</v>
          </cell>
          <cell r="I1478">
            <v>5</v>
          </cell>
          <cell r="J1478">
            <v>5</v>
          </cell>
          <cell r="K1478" t="str">
            <v>Norma NFN-0015</v>
          </cell>
          <cell r="L1478" t="str">
            <v>Norma NFN-0015</v>
          </cell>
          <cell r="M1478" t="str">
            <v>Norma NFN-0015</v>
          </cell>
          <cell r="N1478" t="str">
            <v>Pelotização</v>
          </cell>
          <cell r="O1478"/>
          <cell r="P1478" t="str">
            <v>39122325</v>
          </cell>
          <cell r="Q1478" t="str">
            <v>Relé de aplicação geral</v>
          </cell>
          <cell r="R1478">
            <v>5</v>
          </cell>
          <cell r="S1478" t="str">
            <v>1502001051</v>
          </cell>
        </row>
        <row r="1479">
          <cell r="B1479">
            <v>15221898</v>
          </cell>
          <cell r="C1479" t="str">
            <v>MRO1</v>
          </cell>
          <cell r="D1479" t="str">
            <v>PARAFUSO CAB PANELA; NORMA CON;273084 GM</v>
          </cell>
          <cell r="E1479" t="str">
            <v>PC</v>
          </cell>
          <cell r="F1479" t="str">
            <v>GM</v>
          </cell>
          <cell r="G1479" t="str">
            <v>273084</v>
          </cell>
          <cell r="H1479">
            <v>99</v>
          </cell>
          <cell r="I1479">
            <v>4.9696969696969698E-2</v>
          </cell>
          <cell r="J1479">
            <v>4.92</v>
          </cell>
          <cell r="K1479" t="str">
            <v>Norma NFN-0015</v>
          </cell>
          <cell r="L1479" t="str">
            <v>Norma NFN-0015</v>
          </cell>
          <cell r="M1479" t="str">
            <v>Norma NFN-0015</v>
          </cell>
          <cell r="N1479" t="str">
            <v>Pelotização</v>
          </cell>
          <cell r="O1479"/>
          <cell r="P1479" t="str">
            <v>31161627</v>
          </cell>
          <cell r="Q1479" t="str">
            <v>Conjunto de parafusos</v>
          </cell>
          <cell r="R1479">
            <v>4.9696969696969698E-2</v>
          </cell>
          <cell r="S1479" t="str">
            <v>0202019131</v>
          </cell>
        </row>
        <row r="1480">
          <cell r="B1480">
            <v>15316936</v>
          </cell>
          <cell r="C1480" t="str">
            <v>MRO1</v>
          </cell>
          <cell r="D1480" t="str">
            <v>ANEL RETEN 57MM 2MM ACO MOLA</v>
          </cell>
          <cell r="E1480" t="str">
            <v>PC</v>
          </cell>
          <cell r="F1480" t="str">
            <v>TECHNOLOGY; ROMI</v>
          </cell>
          <cell r="G1480" t="str">
            <v>501.057-03; P18712</v>
          </cell>
          <cell r="H1480">
            <v>5</v>
          </cell>
          <cell r="I1480">
            <v>0.98000000000000009</v>
          </cell>
          <cell r="J1480">
            <v>4.9000000000000004</v>
          </cell>
          <cell r="K1480" t="str">
            <v>Norma NFN-0015</v>
          </cell>
          <cell r="L1480" t="str">
            <v>Norma NFN-0015</v>
          </cell>
          <cell r="M1480" t="str">
            <v>Norma NFN-0015</v>
          </cell>
          <cell r="N1480" t="str">
            <v>Pelotização</v>
          </cell>
          <cell r="O1480"/>
          <cell r="P1480" t="str">
            <v>31162400</v>
          </cell>
          <cell r="Q1480" t="str">
            <v>Fixadores diversos</v>
          </cell>
          <cell r="R1480">
            <v>0.98000000000000009</v>
          </cell>
          <cell r="S1480" t="str">
            <v>0201076101</v>
          </cell>
        </row>
        <row r="1481">
          <cell r="B1481">
            <v>15416559</v>
          </cell>
          <cell r="C1481" t="str">
            <v>MRO1</v>
          </cell>
          <cell r="D1481" t="str">
            <v>PORCA ELEM FIXACAO; TIPO: BORBOLETA; ;CA</v>
          </cell>
          <cell r="E1481" t="str">
            <v>PC</v>
          </cell>
          <cell r="F1481" t="str">
            <v/>
          </cell>
          <cell r="G1481" t="str">
            <v/>
          </cell>
          <cell r="H1481">
            <v>27</v>
          </cell>
          <cell r="I1481">
            <v>0.18142857142857144</v>
          </cell>
          <cell r="J1481">
            <v>4.8985714285714286</v>
          </cell>
          <cell r="K1481" t="str">
            <v>Norma NFN-0015</v>
          </cell>
          <cell r="L1481" t="str">
            <v>Norma NFN-0015</v>
          </cell>
          <cell r="M1481" t="str">
            <v>Norma NFN-0015</v>
          </cell>
          <cell r="N1481" t="str">
            <v>Pelotização</v>
          </cell>
          <cell r="O1481"/>
          <cell r="P1481" t="str">
            <v>31161627</v>
          </cell>
          <cell r="Q1481" t="str">
            <v>Conjunto de parafusos</v>
          </cell>
          <cell r="R1481">
            <v>0.18142857142857144</v>
          </cell>
          <cell r="S1481" t="str">
            <v>0202047141</v>
          </cell>
        </row>
        <row r="1482">
          <cell r="B1482">
            <v>15312165</v>
          </cell>
          <cell r="C1482" t="str">
            <v>MRO1</v>
          </cell>
          <cell r="D1482" t="str">
            <v>EIXO P/REDUTOR;87326B DURAND GETRIEBEBAU</v>
          </cell>
          <cell r="E1482" t="str">
            <v>PC</v>
          </cell>
          <cell r="F1482" t="str">
            <v>DURAND GETRI</v>
          </cell>
          <cell r="G1482" t="str">
            <v>87326B</v>
          </cell>
          <cell r="H1482">
            <v>2</v>
          </cell>
          <cell r="I1482">
            <v>2.4</v>
          </cell>
          <cell r="J1482">
            <v>4.8</v>
          </cell>
          <cell r="K1482" t="str">
            <v>Norma NFN-0015</v>
          </cell>
          <cell r="L1482" t="str">
            <v>Norma NFN-0015</v>
          </cell>
          <cell r="M1482" t="str">
            <v>Norma NFN-0015</v>
          </cell>
          <cell r="N1482" t="str">
            <v>Pelotização</v>
          </cell>
          <cell r="O1482"/>
          <cell r="P1482" t="str">
            <v>26111508</v>
          </cell>
          <cell r="Q1482" t="str">
            <v>Transmissores de força mecânica</v>
          </cell>
          <cell r="R1482">
            <v>2.4</v>
          </cell>
          <cell r="S1482" t="str">
            <v>7003029011</v>
          </cell>
        </row>
        <row r="1483">
          <cell r="B1483">
            <v>15484801</v>
          </cell>
          <cell r="C1483" t="str">
            <v>MRO1</v>
          </cell>
          <cell r="D1483" t="str">
            <v>CORREIA V LISA 13/32POL 21/32POL</v>
          </cell>
          <cell r="E1483" t="str">
            <v>PC</v>
          </cell>
          <cell r="F1483" t="str">
            <v>GATES; GOODYEAR; GOODYEAR</v>
          </cell>
          <cell r="G1483" t="str">
            <v>.; .; B36</v>
          </cell>
          <cell r="H1483">
            <v>1</v>
          </cell>
          <cell r="I1483">
            <v>4.7</v>
          </cell>
          <cell r="J1483">
            <v>4.7</v>
          </cell>
          <cell r="K1483" t="str">
            <v>Norma NFN-0015</v>
          </cell>
          <cell r="L1483" t="str">
            <v>Norma NFN-0015</v>
          </cell>
          <cell r="M1483" t="str">
            <v>Norma NFN-0015</v>
          </cell>
          <cell r="N1483" t="str">
            <v>Pelotização</v>
          </cell>
          <cell r="O1483"/>
          <cell r="P1483" t="str">
            <v>26111508</v>
          </cell>
          <cell r="Q1483" t="str">
            <v>Transmissores de força mecânica</v>
          </cell>
          <cell r="R1483">
            <v>4.7</v>
          </cell>
          <cell r="S1483" t="str">
            <v>0201022051</v>
          </cell>
        </row>
        <row r="1484">
          <cell r="B1484">
            <v>15411774</v>
          </cell>
          <cell r="C1484" t="str">
            <v>MRO1</v>
          </cell>
          <cell r="D1484" t="str">
            <v>PARAFUSO 12MM 25MM METR</v>
          </cell>
          <cell r="E1484" t="str">
            <v>PC</v>
          </cell>
          <cell r="F1484" t="str">
            <v>DEMAG-LAUCHH; KOMATSU</v>
          </cell>
          <cell r="G1484" t="str">
            <v>LA1038207; 0100031225</v>
          </cell>
          <cell r="H1484">
            <v>20</v>
          </cell>
          <cell r="I1484">
            <v>0.23300000000000001</v>
          </cell>
          <cell r="J1484">
            <v>4.66</v>
          </cell>
          <cell r="K1484" t="str">
            <v>Norma NFN-0015</v>
          </cell>
          <cell r="L1484" t="str">
            <v>Norma NFN-0015</v>
          </cell>
          <cell r="M1484" t="str">
            <v>Norma NFN-0015</v>
          </cell>
          <cell r="N1484" t="str">
            <v>Pelotização</v>
          </cell>
          <cell r="O1484"/>
          <cell r="P1484" t="str">
            <v>31161627</v>
          </cell>
          <cell r="Q1484" t="str">
            <v>Conjunto de parafusos</v>
          </cell>
          <cell r="R1484">
            <v>0.23300000000000001</v>
          </cell>
          <cell r="S1484" t="str">
            <v>0202025041</v>
          </cell>
        </row>
        <row r="1485">
          <cell r="B1485">
            <v>15394682</v>
          </cell>
          <cell r="C1485" t="str">
            <v>MRO1</v>
          </cell>
          <cell r="D1485" t="str">
            <v>ROLAMENTO ESF 2311 SKF</v>
          </cell>
          <cell r="E1485" t="str">
            <v>PC</v>
          </cell>
          <cell r="F1485" t="str">
            <v>NTN; FAG; SKF</v>
          </cell>
          <cell r="G1485" t="str">
            <v>2311; 2311; 2311</v>
          </cell>
          <cell r="H1485">
            <v>1</v>
          </cell>
          <cell r="I1485">
            <v>4.59</v>
          </cell>
          <cell r="J1485">
            <v>4.59</v>
          </cell>
          <cell r="K1485" t="str">
            <v>Norma NFN-0015</v>
          </cell>
          <cell r="L1485" t="str">
            <v>Norma NFN-0015</v>
          </cell>
          <cell r="M1485" t="str">
            <v>Norma NFN-0015</v>
          </cell>
          <cell r="N1485" t="str">
            <v>Pelotização</v>
          </cell>
          <cell r="O1485"/>
          <cell r="P1485" t="str">
            <v>31171500</v>
          </cell>
          <cell r="Q1485" t="str">
            <v>Rolamentos</v>
          </cell>
          <cell r="R1485">
            <v>4.59</v>
          </cell>
          <cell r="S1485" t="str">
            <v>0202113051</v>
          </cell>
        </row>
        <row r="1486">
          <cell r="B1486">
            <v>15278995</v>
          </cell>
          <cell r="C1486" t="str">
            <v>MRO1</v>
          </cell>
          <cell r="D1486" t="str">
            <v>PORCA 3/8POL UNF</v>
          </cell>
          <cell r="E1486" t="str">
            <v>PC</v>
          </cell>
          <cell r="F1486" t="str">
            <v/>
          </cell>
          <cell r="G1486" t="str">
            <v/>
          </cell>
          <cell r="H1486">
            <v>112</v>
          </cell>
          <cell r="I1486">
            <v>4.071428571428571E-2</v>
          </cell>
          <cell r="J1486">
            <v>4.5599999999999996</v>
          </cell>
          <cell r="K1486" t="str">
            <v>Norma NFN-0015</v>
          </cell>
          <cell r="L1486" t="str">
            <v>Norma NFN-0015</v>
          </cell>
          <cell r="M1486" t="str">
            <v>Norma NFN-0015</v>
          </cell>
          <cell r="N1486" t="str">
            <v>Pelotização</v>
          </cell>
          <cell r="O1486"/>
          <cell r="P1486" t="str">
            <v>31161627</v>
          </cell>
          <cell r="Q1486" t="str">
            <v>Conjunto de parafusos</v>
          </cell>
          <cell r="R1486">
            <v>4.071428571428571E-2</v>
          </cell>
          <cell r="S1486" t="str">
            <v>0202049101</v>
          </cell>
        </row>
        <row r="1487">
          <cell r="B1487">
            <v>15265377</v>
          </cell>
          <cell r="C1487" t="str">
            <v>MRO1</v>
          </cell>
          <cell r="D1487" t="str">
            <v>PARAFUSO 3,9MM 32MM METR</v>
          </cell>
          <cell r="E1487" t="str">
            <v>PC</v>
          </cell>
          <cell r="F1487" t="str">
            <v/>
          </cell>
          <cell r="G1487" t="str">
            <v/>
          </cell>
          <cell r="H1487">
            <v>155</v>
          </cell>
          <cell r="I1487">
            <v>2.9354838709677419E-2</v>
          </cell>
          <cell r="J1487">
            <v>4.55</v>
          </cell>
          <cell r="K1487" t="str">
            <v>Norma NFN-0015</v>
          </cell>
          <cell r="L1487" t="str">
            <v>Norma NFN-0015</v>
          </cell>
          <cell r="M1487" t="str">
            <v>Norma NFN-0015</v>
          </cell>
          <cell r="N1487" t="str">
            <v>Pelotização</v>
          </cell>
          <cell r="O1487"/>
          <cell r="P1487" t="str">
            <v>31161627</v>
          </cell>
          <cell r="Q1487" t="str">
            <v>Conjunto de parafusos</v>
          </cell>
          <cell r="R1487">
            <v>2.9354838709677419E-2</v>
          </cell>
          <cell r="S1487" t="str">
            <v>0202009141</v>
          </cell>
        </row>
        <row r="1488">
          <cell r="B1488">
            <v>15395662</v>
          </cell>
          <cell r="C1488" t="str">
            <v>MRO1</v>
          </cell>
          <cell r="D1488" t="str">
            <v>PARAFUSO 1/4POL 1.1/4POL</v>
          </cell>
          <cell r="E1488" t="str">
            <v>PC</v>
          </cell>
          <cell r="F1488" t="str">
            <v>JOSE MURILIA; EXIMPORT</v>
          </cell>
          <cell r="G1488" t="str">
            <v>12089; 12089</v>
          </cell>
          <cell r="H1488">
            <v>14</v>
          </cell>
          <cell r="I1488">
            <v>0.32214285714285712</v>
          </cell>
          <cell r="J1488">
            <v>4.51</v>
          </cell>
          <cell r="K1488" t="str">
            <v>Norma NFN-0015</v>
          </cell>
          <cell r="L1488" t="str">
            <v>Norma NFN-0015</v>
          </cell>
          <cell r="M1488" t="str">
            <v>Norma NFN-0015</v>
          </cell>
          <cell r="N1488" t="str">
            <v>Pelotização</v>
          </cell>
          <cell r="O1488"/>
          <cell r="P1488" t="str">
            <v>31161627</v>
          </cell>
          <cell r="Q1488" t="str">
            <v>Conjunto de parafusos</v>
          </cell>
          <cell r="R1488">
            <v>0.32214285714285712</v>
          </cell>
          <cell r="S1488" t="str">
            <v>0202029111</v>
          </cell>
        </row>
        <row r="1489">
          <cell r="B1489">
            <v>15487494</v>
          </cell>
          <cell r="C1489" t="str">
            <v>MRO1</v>
          </cell>
          <cell r="D1489" t="str">
            <v>LAMPADA INCANDESCENTE</v>
          </cell>
          <cell r="E1489" t="str">
            <v>PC</v>
          </cell>
          <cell r="F1489" t="str">
            <v>PHILIPS</v>
          </cell>
          <cell r="G1489" t="str">
            <v>SOFT-127V60</v>
          </cell>
          <cell r="H1489">
            <v>6</v>
          </cell>
          <cell r="I1489">
            <v>0.7416666666666667</v>
          </cell>
          <cell r="J1489">
            <v>4.45</v>
          </cell>
          <cell r="K1489" t="str">
            <v>Norma NFN-0015</v>
          </cell>
          <cell r="L1489" t="str">
            <v>Norma NFN-0015</v>
          </cell>
          <cell r="M1489" t="str">
            <v>Norma NFN-0015</v>
          </cell>
          <cell r="N1489" t="str">
            <v>Pelotização</v>
          </cell>
          <cell r="O1489"/>
          <cell r="P1489" t="str">
            <v>39121732A</v>
          </cell>
          <cell r="Q1489" t="str">
            <v>Material elétrico</v>
          </cell>
          <cell r="R1489">
            <v>0.7416666666666667</v>
          </cell>
          <cell r="S1489" t="str">
            <v>0201048021</v>
          </cell>
        </row>
        <row r="1490">
          <cell r="B1490">
            <v>15330190</v>
          </cell>
          <cell r="C1490" t="str">
            <v>MRO1</v>
          </cell>
          <cell r="D1490" t="str">
            <v>PINO COMPON;810C-52-10029 / 67 ITABRASCO</v>
          </cell>
          <cell r="E1490" t="str">
            <v>PC</v>
          </cell>
          <cell r="F1490" t="str">
            <v>CESTARI; FLENDER; CAMILLO SACE</v>
          </cell>
          <cell r="G1490" t="str">
            <v>.; .; DX30821046-7</v>
          </cell>
          <cell r="H1490">
            <v>4</v>
          </cell>
          <cell r="I1490">
            <v>1.095</v>
          </cell>
          <cell r="J1490">
            <v>4.38</v>
          </cell>
          <cell r="K1490" t="str">
            <v>Norma NFN-0015</v>
          </cell>
          <cell r="L1490" t="str">
            <v>Norma NFN-0015</v>
          </cell>
          <cell r="M1490" t="str">
            <v>Norma NFN-0015</v>
          </cell>
          <cell r="N1490" t="str">
            <v>Pelotização</v>
          </cell>
          <cell r="O1490"/>
          <cell r="P1490" t="str">
            <v>31162400</v>
          </cell>
          <cell r="Q1490" t="str">
            <v>Fixadores diversos</v>
          </cell>
          <cell r="R1490">
            <v>1.095</v>
          </cell>
          <cell r="S1490" t="str">
            <v>0103013061</v>
          </cell>
        </row>
        <row r="1491">
          <cell r="B1491">
            <v>15494664</v>
          </cell>
          <cell r="C1491" t="str">
            <v>MRO1</v>
          </cell>
          <cell r="D1491" t="str">
            <v>ANEL;DESENHO-DX51720713 ITEM 31 NIBRASCO</v>
          </cell>
          <cell r="E1491" t="str">
            <v>PC</v>
          </cell>
          <cell r="F1491" t="str">
            <v>NIBRASCO</v>
          </cell>
          <cell r="G1491" t="str">
            <v>DESENHO-DX51720713 ITEM 31</v>
          </cell>
          <cell r="H1491">
            <v>1</v>
          </cell>
          <cell r="I1491">
            <v>4.1399999999999997</v>
          </cell>
          <cell r="J1491">
            <v>4.1399999999999997</v>
          </cell>
          <cell r="K1491" t="str">
            <v>Norma NFN-0015</v>
          </cell>
          <cell r="L1491" t="str">
            <v>Norma NFN-0015</v>
          </cell>
          <cell r="M1491" t="str">
            <v>Norma NFN-0015</v>
          </cell>
          <cell r="N1491" t="str">
            <v>Pelotização</v>
          </cell>
          <cell r="O1491"/>
          <cell r="P1491" t="str">
            <v>31162400</v>
          </cell>
          <cell r="Q1491" t="str">
            <v>Fixadores diversos</v>
          </cell>
          <cell r="R1491">
            <v>4.1399999999999997</v>
          </cell>
          <cell r="S1491" t="str">
            <v>0201101031</v>
          </cell>
        </row>
        <row r="1492">
          <cell r="B1492">
            <v>15293435</v>
          </cell>
          <cell r="C1492" t="str">
            <v>MRO1</v>
          </cell>
          <cell r="D1492" t="str">
            <v>PARAFUSO 10MM 30MM METR</v>
          </cell>
          <cell r="E1492" t="str">
            <v>PC</v>
          </cell>
          <cell r="F1492" t="str">
            <v>ATLASCOPCO; BREVINI; BREVINI</v>
          </cell>
          <cell r="G1492" t="str">
            <v>0211136300; DX3210127311; DX4082103711</v>
          </cell>
          <cell r="H1492">
            <v>10</v>
          </cell>
          <cell r="I1492">
            <v>0.40099999999999997</v>
          </cell>
          <cell r="J1492">
            <v>4.01</v>
          </cell>
          <cell r="K1492" t="str">
            <v>Norma NFN-0015</v>
          </cell>
          <cell r="L1492" t="str">
            <v>Norma NFN-0015</v>
          </cell>
          <cell r="M1492" t="str">
            <v>Norma NFN-0015</v>
          </cell>
          <cell r="N1492" t="str">
            <v>Pelotização</v>
          </cell>
          <cell r="O1492"/>
          <cell r="P1492" t="str">
            <v>31161627</v>
          </cell>
          <cell r="Q1492" t="str">
            <v>Conjunto de parafusos</v>
          </cell>
          <cell r="R1492">
            <v>0.40099999999999997</v>
          </cell>
          <cell r="S1492" t="str">
            <v>0202009141</v>
          </cell>
        </row>
        <row r="1493">
          <cell r="B1493">
            <v>15496843</v>
          </cell>
          <cell r="C1493" t="str">
            <v>MRO1</v>
          </cell>
          <cell r="D1493" t="str">
            <v>ANILHA 1/4POL 460F-1/4 DETROIT</v>
          </cell>
          <cell r="E1493" t="str">
            <v>PC</v>
          </cell>
          <cell r="F1493" t="str">
            <v>DETROIT; DETROIT; DOMORAL</v>
          </cell>
          <cell r="G1493" t="str">
            <v>460FB 04-1/4POL; 460F-1/4; 0401CF 1/4POL</v>
          </cell>
          <cell r="H1493">
            <v>1</v>
          </cell>
          <cell r="I1493">
            <v>3.9</v>
          </cell>
          <cell r="J1493">
            <v>3.9</v>
          </cell>
          <cell r="K1493" t="str">
            <v>Norma NFN-0015</v>
          </cell>
          <cell r="L1493" t="str">
            <v>Norma NFN-0015</v>
          </cell>
          <cell r="M1493" t="str">
            <v>Norma NFN-0015</v>
          </cell>
          <cell r="N1493" t="str">
            <v>Pelotização</v>
          </cell>
          <cell r="O1493"/>
          <cell r="P1493" t="str">
            <v>31162400</v>
          </cell>
          <cell r="Q1493" t="str">
            <v>Fixadores diversos</v>
          </cell>
          <cell r="R1493">
            <v>3.9</v>
          </cell>
          <cell r="S1493" t="str">
            <v>0201126061</v>
          </cell>
        </row>
        <row r="1494">
          <cell r="B1494">
            <v>15513880</v>
          </cell>
          <cell r="C1494" t="str">
            <v>MRO1</v>
          </cell>
          <cell r="D1494" t="str">
            <v>ELO FUSIVEL K 30A 13,8KV REMOVIVEL</v>
          </cell>
          <cell r="E1494" t="str">
            <v>PC</v>
          </cell>
          <cell r="F1494" t="str">
            <v>DELMAR; HITACHI; LINE</v>
          </cell>
          <cell r="G1494" t="str">
            <v>ELO FUS K BOTAO 30A 13,8KV; FL3K30; FL3K30</v>
          </cell>
          <cell r="H1494">
            <v>1</v>
          </cell>
          <cell r="I1494">
            <v>3.53</v>
          </cell>
          <cell r="J1494">
            <v>3.53</v>
          </cell>
          <cell r="K1494" t="str">
            <v>Norma NFN-0015</v>
          </cell>
          <cell r="L1494" t="str">
            <v>Norma NFN-0015</v>
          </cell>
          <cell r="M1494" t="str">
            <v>Norma NFN-0015</v>
          </cell>
          <cell r="N1494" t="str">
            <v>Pelotização</v>
          </cell>
          <cell r="O1494"/>
          <cell r="P1494" t="str">
            <v>39121732A</v>
          </cell>
          <cell r="Q1494" t="str">
            <v>Material elétrico</v>
          </cell>
          <cell r="R1494">
            <v>3.53</v>
          </cell>
          <cell r="S1494" t="str">
            <v>0201127071</v>
          </cell>
        </row>
        <row r="1495">
          <cell r="B1495">
            <v>15376229</v>
          </cell>
          <cell r="C1495" t="str">
            <v>MRO1</v>
          </cell>
          <cell r="D1495" t="str">
            <v>ALAVANCA COMPONENTE. - DR6-5;DR6-50 SACE</v>
          </cell>
          <cell r="E1495" t="str">
            <v>PC</v>
          </cell>
          <cell r="F1495" t="str">
            <v>SACE</v>
          </cell>
          <cell r="G1495" t="str">
            <v>DR6-50</v>
          </cell>
          <cell r="H1495">
            <v>8</v>
          </cell>
          <cell r="I1495">
            <v>0.43874999999999997</v>
          </cell>
          <cell r="J1495">
            <v>3.51</v>
          </cell>
          <cell r="K1495" t="str">
            <v>Norma NFN-0015</v>
          </cell>
          <cell r="L1495" t="str">
            <v>Norma NFN-0015</v>
          </cell>
          <cell r="M1495" t="str">
            <v>Norma NFN-0015</v>
          </cell>
          <cell r="N1495" t="str">
            <v>Pelotização</v>
          </cell>
          <cell r="O1495"/>
          <cell r="P1495" t="str">
            <v>31132105</v>
          </cell>
          <cell r="Q1495" t="str">
            <v>Usinado de metal forjado em calor</v>
          </cell>
          <cell r="R1495">
            <v>0.43874999999999997</v>
          </cell>
          <cell r="S1495" t="str">
            <v>0201110071</v>
          </cell>
        </row>
        <row r="1496">
          <cell r="B1496">
            <v>15447234</v>
          </cell>
          <cell r="C1496" t="str">
            <v>MRO1</v>
          </cell>
          <cell r="D1496" t="str">
            <v>JUNTA 6501272 ATLAS COPCO</v>
          </cell>
          <cell r="E1496" t="str">
            <v>PC</v>
          </cell>
          <cell r="F1496" t="str">
            <v>ATLASCOPCO; ATLAS COPCO</v>
          </cell>
          <cell r="G1496" t="str">
            <v>6501272; 6501272</v>
          </cell>
          <cell r="H1496">
            <v>2</v>
          </cell>
          <cell r="I1496">
            <v>1.7050000000000001</v>
          </cell>
          <cell r="J1496">
            <v>3.41</v>
          </cell>
          <cell r="K1496" t="str">
            <v>Norma NFN-0015</v>
          </cell>
          <cell r="L1496" t="str">
            <v>Norma NFN-0015</v>
          </cell>
          <cell r="M1496" t="str">
            <v>Norma NFN-0015</v>
          </cell>
          <cell r="N1496" t="str">
            <v>Pelotização</v>
          </cell>
          <cell r="O1496"/>
          <cell r="P1496" t="str">
            <v>40151800</v>
          </cell>
          <cell r="Q1496" t="str">
            <v>Peças e acessórios de compressores</v>
          </cell>
          <cell r="R1496">
            <v>1.7050000000000001</v>
          </cell>
          <cell r="S1496" t="str">
            <v>0201125141</v>
          </cell>
        </row>
        <row r="1497">
          <cell r="B1497">
            <v>15410202</v>
          </cell>
          <cell r="C1497" t="str">
            <v>MRO1</v>
          </cell>
          <cell r="D1497" t="str">
            <v>CONTATO COMPONE;DST2-100A/B MERLIN GERIN</v>
          </cell>
          <cell r="E1497" t="str">
            <v>PC</v>
          </cell>
          <cell r="F1497" t="str">
            <v>MERLIN GERIN</v>
          </cell>
          <cell r="G1497" t="str">
            <v>DST2-100A/B</v>
          </cell>
          <cell r="H1497">
            <v>4</v>
          </cell>
          <cell r="I1497">
            <v>0.83250000000000002</v>
          </cell>
          <cell r="J1497">
            <v>3.33</v>
          </cell>
          <cell r="K1497" t="str">
            <v>Norma NFN-0015</v>
          </cell>
          <cell r="L1497" t="str">
            <v>Norma NFN-0015</v>
          </cell>
          <cell r="M1497" t="str">
            <v>Norma NFN-0015</v>
          </cell>
          <cell r="N1497" t="str">
            <v>Pelotização</v>
          </cell>
          <cell r="O1497"/>
          <cell r="P1497" t="str">
            <v>39121732A</v>
          </cell>
          <cell r="Q1497" t="str">
            <v>Material elétrico</v>
          </cell>
          <cell r="R1497">
            <v>0.83250000000000002</v>
          </cell>
          <cell r="S1497" t="str">
            <v>0202127111</v>
          </cell>
        </row>
        <row r="1498">
          <cell r="B1498">
            <v>15461289</v>
          </cell>
          <cell r="C1498" t="str">
            <v>MRO1</v>
          </cell>
          <cell r="D1498" t="str">
            <v>MOLA COMPONENTE;947915B ITEM 215 OILGEAR</v>
          </cell>
          <cell r="E1498" t="str">
            <v>PC</v>
          </cell>
          <cell r="F1498" t="str">
            <v>OILGEAR; OILGEAR; OILGEAR</v>
          </cell>
          <cell r="G1498" t="str">
            <v>DM3517Y947915B-215; DM2011Y947915B215; 947915B ITEM 215</v>
          </cell>
          <cell r="H1498">
            <v>4</v>
          </cell>
          <cell r="I1498">
            <v>0.78749999999999998</v>
          </cell>
          <cell r="J1498">
            <v>3.15</v>
          </cell>
          <cell r="K1498" t="str">
            <v>Norma NFN-0015</v>
          </cell>
          <cell r="L1498" t="str">
            <v>Norma NFN-0015</v>
          </cell>
          <cell r="M1498" t="str">
            <v>Norma NFN-0015</v>
          </cell>
          <cell r="N1498" t="str">
            <v>Pelotização</v>
          </cell>
          <cell r="O1498"/>
          <cell r="P1498" t="str">
            <v>31161900</v>
          </cell>
          <cell r="Q1498" t="str">
            <v>Molas</v>
          </cell>
          <cell r="R1498">
            <v>0.78749999999999998</v>
          </cell>
          <cell r="S1498" t="str">
            <v>0201085011</v>
          </cell>
        </row>
        <row r="1499">
          <cell r="B1499">
            <v>15463753</v>
          </cell>
          <cell r="C1499" t="str">
            <v>MRO1</v>
          </cell>
          <cell r="D1499" t="str">
            <v>ARRUELA TRAV</v>
          </cell>
          <cell r="E1499" t="str">
            <v>PC</v>
          </cell>
          <cell r="F1499" t="str">
            <v>OILGEAR; OILGEAR</v>
          </cell>
          <cell r="G1499" t="str">
            <v>403769-005; 947280-344B</v>
          </cell>
          <cell r="H1499">
            <v>50</v>
          </cell>
          <cell r="I1499">
            <v>5.62E-2</v>
          </cell>
          <cell r="J1499">
            <v>2.81</v>
          </cell>
          <cell r="K1499" t="str">
            <v>Norma NFN-0015</v>
          </cell>
          <cell r="L1499" t="str">
            <v>Norma NFN-0015</v>
          </cell>
          <cell r="M1499" t="str">
            <v>Norma NFN-0015</v>
          </cell>
          <cell r="N1499" t="str">
            <v>Pelotização</v>
          </cell>
          <cell r="O1499"/>
          <cell r="P1499" t="str">
            <v>31161800</v>
          </cell>
          <cell r="Q1499" t="str">
            <v>Arruelas</v>
          </cell>
          <cell r="R1499">
            <v>5.62E-2</v>
          </cell>
          <cell r="S1499" t="str">
            <v>0202007131</v>
          </cell>
        </row>
        <row r="1500">
          <cell r="B1500">
            <v>15361866</v>
          </cell>
          <cell r="C1500" t="str">
            <v>MRO1</v>
          </cell>
          <cell r="D1500" t="str">
            <v>ROLAMENTO ESF QJ 218 MA SKF</v>
          </cell>
          <cell r="E1500" t="str">
            <v>PC</v>
          </cell>
          <cell r="F1500" t="str">
            <v>SKF; NTN; TIMKEN</v>
          </cell>
          <cell r="G1500" t="str">
            <v>QJ 218 MA; QJ 218 L1; .</v>
          </cell>
          <cell r="H1500">
            <v>1</v>
          </cell>
          <cell r="I1500">
            <v>2.72</v>
          </cell>
          <cell r="J1500">
            <v>2.72</v>
          </cell>
          <cell r="K1500" t="str">
            <v>Norma NFN-0015</v>
          </cell>
          <cell r="L1500" t="str">
            <v>Norma NFN-0015</v>
          </cell>
          <cell r="M1500" t="str">
            <v>Norma NFN-0015</v>
          </cell>
          <cell r="N1500" t="str">
            <v>Pelotização</v>
          </cell>
          <cell r="O1500"/>
          <cell r="P1500" t="str">
            <v>31171500</v>
          </cell>
          <cell r="Q1500" t="str">
            <v>Rolamentos</v>
          </cell>
          <cell r="R1500">
            <v>2.72</v>
          </cell>
          <cell r="S1500" t="str">
            <v>1507002021</v>
          </cell>
        </row>
        <row r="1501">
          <cell r="B1501">
            <v>15291780</v>
          </cell>
          <cell r="C1501" t="str">
            <v>MRO1</v>
          </cell>
          <cell r="D1501" t="str">
            <v>SACA 475139 KHD</v>
          </cell>
          <cell r="E1501" t="str">
            <v>PC</v>
          </cell>
          <cell r="F1501" t="str">
            <v>KHD</v>
          </cell>
          <cell r="G1501" t="str">
            <v>475139</v>
          </cell>
          <cell r="H1501">
            <v>1</v>
          </cell>
          <cell r="I1501">
            <v>2.5</v>
          </cell>
          <cell r="J1501">
            <v>2.5</v>
          </cell>
          <cell r="K1501" t="str">
            <v>Norma NFN-0015</v>
          </cell>
          <cell r="L1501" t="str">
            <v>Norma NFN-0015</v>
          </cell>
          <cell r="M1501" t="str">
            <v>Norma NFN-0015</v>
          </cell>
          <cell r="N1501" t="str">
            <v>Pelotização</v>
          </cell>
          <cell r="O1501"/>
          <cell r="P1501" t="str">
            <v>25173800</v>
          </cell>
          <cell r="Q1501" t="str">
            <v>Sistemas de transmissão</v>
          </cell>
          <cell r="R1501">
            <v>2.5</v>
          </cell>
          <cell r="S1501" t="str">
            <v>0101070031</v>
          </cell>
        </row>
        <row r="1502">
          <cell r="B1502">
            <v>15493160</v>
          </cell>
          <cell r="C1502" t="str">
            <v>MRO1</v>
          </cell>
          <cell r="D1502" t="str">
            <v>VALVULA SEGURAN;PSD 1281 H89 BPO VICKERS</v>
          </cell>
          <cell r="E1502" t="str">
            <v>PC</v>
          </cell>
          <cell r="F1502" t="str">
            <v>VICKERS; VICKERS</v>
          </cell>
          <cell r="G1502" t="str">
            <v>PSD 1281 H89 BPO; RJ011/89-BJ01992/89 CVC 40 C8*</v>
          </cell>
          <cell r="H1502">
            <v>5</v>
          </cell>
          <cell r="I1502">
            <v>0.49199999999999999</v>
          </cell>
          <cell r="J1502">
            <v>2.46</v>
          </cell>
          <cell r="K1502" t="str">
            <v>Norma NFN-0015</v>
          </cell>
          <cell r="L1502" t="str">
            <v>Norma NFN-0015</v>
          </cell>
          <cell r="M1502" t="str">
            <v>Norma NFN-0015</v>
          </cell>
          <cell r="N1502" t="str">
            <v>Pelotização</v>
          </cell>
          <cell r="O1502"/>
          <cell r="P1502" t="str">
            <v>40141660A</v>
          </cell>
          <cell r="Q1502" t="str">
            <v>Válvulas</v>
          </cell>
          <cell r="R1502">
            <v>0.49199999999999999</v>
          </cell>
          <cell r="S1502" t="str">
            <v>0701026011</v>
          </cell>
        </row>
        <row r="1503">
          <cell r="B1503">
            <v>15513429</v>
          </cell>
          <cell r="C1503" t="str">
            <v>MRO1</v>
          </cell>
          <cell r="D1503" t="str">
            <v>FUSIVEL CARTUCHO VIRO;13302 PIAL LEGRAND</v>
          </cell>
          <cell r="E1503" t="str">
            <v>PC</v>
          </cell>
          <cell r="F1503" t="str">
            <v>PIAL LEGRAND</v>
          </cell>
          <cell r="G1503" t="str">
            <v>13302</v>
          </cell>
          <cell r="H1503">
            <v>17</v>
          </cell>
          <cell r="I1503">
            <v>0.14411764705882354</v>
          </cell>
          <cell r="J1503">
            <v>2.4500000000000002</v>
          </cell>
          <cell r="K1503" t="str">
            <v>Norma NFN-0015</v>
          </cell>
          <cell r="L1503" t="str">
            <v>Norma NFN-0015</v>
          </cell>
          <cell r="M1503" t="str">
            <v>Norma NFN-0015</v>
          </cell>
          <cell r="N1503" t="str">
            <v>Pelotização</v>
          </cell>
          <cell r="O1503"/>
          <cell r="P1503" t="str">
            <v>39121732A</v>
          </cell>
          <cell r="Q1503" t="str">
            <v>Material elétrico</v>
          </cell>
          <cell r="R1503">
            <v>0.14411764705882354</v>
          </cell>
          <cell r="S1503" t="str">
            <v>0201083021</v>
          </cell>
        </row>
        <row r="1504">
          <cell r="B1504">
            <v>15461774</v>
          </cell>
          <cell r="C1504" t="str">
            <v>MRO1</v>
          </cell>
          <cell r="D1504" t="str">
            <v>CALCO P/B;BULLETIM 947000D PAG 16 ITEM *</v>
          </cell>
          <cell r="E1504" t="str">
            <v>PC</v>
          </cell>
          <cell r="F1504" t="str">
            <v>OILGEAR; OILGEAR; OILGEAR</v>
          </cell>
          <cell r="G1504" t="str">
            <v>BULLETIM 947000D PAG 16 ITEM *; DM3517Y947000D15; 200024</v>
          </cell>
          <cell r="H1504">
            <v>17</v>
          </cell>
          <cell r="I1504">
            <v>0.14294117647058824</v>
          </cell>
          <cell r="J1504">
            <v>2.4300000000000002</v>
          </cell>
          <cell r="K1504" t="str">
            <v>Norma NFN-0015</v>
          </cell>
          <cell r="L1504" t="str">
            <v>Norma NFN-0015</v>
          </cell>
          <cell r="M1504" t="str">
            <v>Norma NFN-0015</v>
          </cell>
          <cell r="N1504" t="str">
            <v>Pelotização</v>
          </cell>
          <cell r="O1504"/>
          <cell r="P1504" t="str">
            <v>31162400</v>
          </cell>
          <cell r="Q1504" t="str">
            <v>Fixadores diversos</v>
          </cell>
          <cell r="R1504">
            <v>0.14294117647058824</v>
          </cell>
          <cell r="S1504" t="str">
            <v>0201078041</v>
          </cell>
        </row>
        <row r="1505">
          <cell r="B1505">
            <v>15397163</v>
          </cell>
          <cell r="C1505" t="str">
            <v>MRO1</v>
          </cell>
          <cell r="D1505" t="str">
            <v>PARAFUSO 10MM 16MM METR</v>
          </cell>
          <cell r="E1505" t="str">
            <v>PC</v>
          </cell>
          <cell r="F1505" t="str">
            <v/>
          </cell>
          <cell r="G1505" t="str">
            <v/>
          </cell>
          <cell r="H1505">
            <v>265</v>
          </cell>
          <cell r="I1505">
            <v>9.0566037735849061E-3</v>
          </cell>
          <cell r="J1505">
            <v>2.4</v>
          </cell>
          <cell r="K1505" t="str">
            <v>Norma NFN-0015</v>
          </cell>
          <cell r="L1505" t="str">
            <v>Norma NFN-0015</v>
          </cell>
          <cell r="M1505" t="str">
            <v>Norma NFN-0015</v>
          </cell>
          <cell r="N1505" t="str">
            <v>Pelotização</v>
          </cell>
          <cell r="O1505"/>
          <cell r="P1505" t="str">
            <v>31161627</v>
          </cell>
          <cell r="Q1505" t="str">
            <v>Conjunto de parafusos</v>
          </cell>
          <cell r="R1505">
            <v>100</v>
          </cell>
          <cell r="S1505" t="str">
            <v>0202011071</v>
          </cell>
        </row>
        <row r="1506">
          <cell r="B1506">
            <v>15449381</v>
          </cell>
          <cell r="C1506" t="str">
            <v>MRO1</v>
          </cell>
          <cell r="D1506" t="str">
            <v>FUSIVEL CARTUCHO VIROLA BAI;FM60 SADOKIN</v>
          </cell>
          <cell r="E1506" t="str">
            <v>PC</v>
          </cell>
          <cell r="F1506" t="str">
            <v>SADOKIN</v>
          </cell>
          <cell r="G1506" t="str">
            <v>FM60</v>
          </cell>
          <cell r="H1506">
            <v>8</v>
          </cell>
          <cell r="I1506">
            <v>0.3</v>
          </cell>
          <cell r="J1506">
            <v>2.4</v>
          </cell>
          <cell r="K1506" t="str">
            <v>Norma NFN-0015</v>
          </cell>
          <cell r="L1506" t="str">
            <v>Norma NFN-0015</v>
          </cell>
          <cell r="M1506" t="str">
            <v>Norma NFN-0015</v>
          </cell>
          <cell r="N1506" t="str">
            <v>Pelotização</v>
          </cell>
          <cell r="O1506"/>
          <cell r="P1506" t="str">
            <v>39121732A</v>
          </cell>
          <cell r="Q1506" t="str">
            <v>Material elétrico</v>
          </cell>
          <cell r="R1506">
            <v>0.3</v>
          </cell>
          <cell r="S1506" t="str">
            <v>0201099031</v>
          </cell>
        </row>
        <row r="1507">
          <cell r="B1507">
            <v>15514992</v>
          </cell>
          <cell r="C1507" t="str">
            <v>MRO1</v>
          </cell>
          <cell r="D1507" t="str">
            <v>FUSIVEL CARTUCHO</v>
          </cell>
          <cell r="E1507" t="str">
            <v>PC</v>
          </cell>
          <cell r="F1507" t="str">
            <v>DCA IRTA</v>
          </cell>
          <cell r="G1507" t="str">
            <v>F250 3A</v>
          </cell>
          <cell r="H1507">
            <v>233</v>
          </cell>
          <cell r="I1507">
            <v>0.01</v>
          </cell>
          <cell r="J1507">
            <v>2.33</v>
          </cell>
          <cell r="K1507" t="str">
            <v>Norma NFN-0015</v>
          </cell>
          <cell r="L1507" t="str">
            <v>Norma NFN-0015</v>
          </cell>
          <cell r="M1507" t="str">
            <v>Norma NFN-0015</v>
          </cell>
          <cell r="N1507" t="str">
            <v>Pelotização</v>
          </cell>
          <cell r="O1507"/>
          <cell r="P1507" t="str">
            <v>39121732A</v>
          </cell>
          <cell r="Q1507" t="str">
            <v>Material elétrico</v>
          </cell>
          <cell r="R1507">
            <v>100</v>
          </cell>
          <cell r="S1507" t="str">
            <v>0201083041</v>
          </cell>
        </row>
        <row r="1508">
          <cell r="B1508">
            <v>15206490</v>
          </cell>
          <cell r="C1508" t="str">
            <v>MRO1</v>
          </cell>
          <cell r="D1508" t="str">
            <v>TERMINAL COMPRESSAO;TIP;TM - 400 INTELLI</v>
          </cell>
          <cell r="E1508" t="str">
            <v>PC</v>
          </cell>
          <cell r="F1508" t="str">
            <v>INTELLI</v>
          </cell>
          <cell r="G1508" t="str">
            <v>TM - 400</v>
          </cell>
          <cell r="H1508">
            <v>204</v>
          </cell>
          <cell r="I1508">
            <v>0.01</v>
          </cell>
          <cell r="J1508">
            <v>2.04</v>
          </cell>
          <cell r="K1508" t="str">
            <v>Norma NFN-0015</v>
          </cell>
          <cell r="L1508" t="str">
            <v>Norma NFN-0015</v>
          </cell>
          <cell r="M1508" t="str">
            <v>Norma NFN-0015</v>
          </cell>
          <cell r="N1508" t="str">
            <v>Pelotização</v>
          </cell>
          <cell r="O1508"/>
          <cell r="P1508" t="str">
            <v>26120000</v>
          </cell>
          <cell r="Q1508" t="str">
            <v>Fios e cabos e conexões elétricas</v>
          </cell>
          <cell r="R1508">
            <v>100</v>
          </cell>
          <cell r="S1508" t="str">
            <v>0701137031</v>
          </cell>
        </row>
        <row r="1509">
          <cell r="B1509">
            <v>15222759</v>
          </cell>
          <cell r="C1509" t="str">
            <v>MRO1</v>
          </cell>
          <cell r="D1509" t="str">
            <v>BOBINA DISJUNTOR;TIPO MINIMA TENSAO;M;CA</v>
          </cell>
          <cell r="E1509" t="str">
            <v>PC</v>
          </cell>
          <cell r="F1509" t="str">
            <v/>
          </cell>
          <cell r="G1509" t="str">
            <v/>
          </cell>
          <cell r="H1509">
            <v>2</v>
          </cell>
          <cell r="I1509">
            <v>1.0049999999999999</v>
          </cell>
          <cell r="J1509">
            <v>2.0099999999999998</v>
          </cell>
          <cell r="K1509" t="str">
            <v>Norma NFN-0015</v>
          </cell>
          <cell r="L1509" t="str">
            <v>Norma NFN-0015</v>
          </cell>
          <cell r="M1509" t="str">
            <v>Norma NFN-0015</v>
          </cell>
          <cell r="N1509" t="str">
            <v>Pelotização</v>
          </cell>
          <cell r="O1509"/>
          <cell r="P1509" t="str">
            <v>39121732A</v>
          </cell>
          <cell r="Q1509" t="str">
            <v>Material elétrico</v>
          </cell>
          <cell r="R1509">
            <v>1.0049999999999999</v>
          </cell>
          <cell r="S1509" t="str">
            <v>0201127041</v>
          </cell>
        </row>
        <row r="1510">
          <cell r="B1510">
            <v>15305447</v>
          </cell>
          <cell r="C1510" t="str">
            <v>MRO1</v>
          </cell>
          <cell r="D1510" t="str">
            <v>ARRUELA 05010329 AMANDA</v>
          </cell>
          <cell r="E1510" t="str">
            <v>PC</v>
          </cell>
          <cell r="F1510" t="str">
            <v>AMANDA</v>
          </cell>
          <cell r="G1510" t="str">
            <v>05010329</v>
          </cell>
          <cell r="H1510">
            <v>11</v>
          </cell>
          <cell r="I1510">
            <v>0.16</v>
          </cell>
          <cell r="J1510">
            <v>1.76</v>
          </cell>
          <cell r="K1510" t="str">
            <v>Norma NFN-0015</v>
          </cell>
          <cell r="L1510" t="str">
            <v>Norma NFN-0015</v>
          </cell>
          <cell r="M1510" t="str">
            <v>Norma NFN-0015</v>
          </cell>
          <cell r="N1510" t="str">
            <v>Pelotização</v>
          </cell>
          <cell r="O1510"/>
          <cell r="P1510" t="str">
            <v>31161800</v>
          </cell>
          <cell r="Q1510" t="str">
            <v>Arruelas</v>
          </cell>
          <cell r="R1510">
            <v>0.16</v>
          </cell>
          <cell r="S1510" t="str">
            <v>0202051111</v>
          </cell>
        </row>
        <row r="1511">
          <cell r="B1511">
            <v>15366533</v>
          </cell>
          <cell r="C1511" t="str">
            <v>MRO1</v>
          </cell>
          <cell r="D1511" t="str">
            <v>PRATO P;DX41724006-1 DESENHO HISPANOBRAS</v>
          </cell>
          <cell r="E1511" t="str">
            <v>PC</v>
          </cell>
          <cell r="F1511" t="str">
            <v>SOCIETE HAMO</v>
          </cell>
          <cell r="G1511" t="str">
            <v>DX41724006-1</v>
          </cell>
          <cell r="H1511">
            <v>160</v>
          </cell>
          <cell r="I1511">
            <v>0.01</v>
          </cell>
          <cell r="J1511">
            <v>1.6</v>
          </cell>
          <cell r="K1511" t="str">
            <v>Norma NFN-0015</v>
          </cell>
          <cell r="L1511" t="str">
            <v>Norma NFN-0015</v>
          </cell>
          <cell r="M1511" t="str">
            <v>Norma NFN-0015</v>
          </cell>
          <cell r="N1511" t="str">
            <v>Pelotização</v>
          </cell>
          <cell r="O1511"/>
          <cell r="P1511" t="str">
            <v>40101700</v>
          </cell>
          <cell r="Q1511" t="str">
            <v>Equipamento e peças e acessórios de resfriamento</v>
          </cell>
          <cell r="R1511">
            <v>100</v>
          </cell>
          <cell r="S1511" t="str">
            <v>0201058071</v>
          </cell>
        </row>
        <row r="1512">
          <cell r="B1512">
            <v>15350296</v>
          </cell>
          <cell r="C1512" t="str">
            <v>MRO1</v>
          </cell>
          <cell r="D1512" t="str">
            <v>IDENTIFICADOR P/CONECTOR</v>
          </cell>
          <cell r="E1512" t="str">
            <v>PC</v>
          </cell>
          <cell r="F1512" t="str">
            <v>CONEXEL; CONEXEL; CONEXEL</v>
          </cell>
          <cell r="G1512" t="str">
            <v>GW52276; GW R; C052276-1038</v>
          </cell>
          <cell r="H1512">
            <v>150</v>
          </cell>
          <cell r="I1512">
            <v>0.01</v>
          </cell>
          <cell r="J1512">
            <v>1.5</v>
          </cell>
          <cell r="K1512" t="str">
            <v>Norma NFN-0015</v>
          </cell>
          <cell r="L1512" t="str">
            <v>Norma NFN-0015</v>
          </cell>
          <cell r="M1512" t="str">
            <v>Norma NFN-0015</v>
          </cell>
          <cell r="N1512" t="str">
            <v>Pelotização</v>
          </cell>
          <cell r="O1512"/>
          <cell r="P1512" t="str">
            <v>39121732A</v>
          </cell>
          <cell r="Q1512" t="str">
            <v>Material elétrico</v>
          </cell>
          <cell r="R1512">
            <v>100</v>
          </cell>
          <cell r="S1512" t="str">
            <v>0202093111</v>
          </cell>
        </row>
        <row r="1513">
          <cell r="B1513">
            <v>15350341</v>
          </cell>
          <cell r="C1513" t="str">
            <v>MRO1</v>
          </cell>
          <cell r="D1513" t="str">
            <v>IDENTIFICADOR P/CONECTOR</v>
          </cell>
          <cell r="E1513" t="str">
            <v>PC</v>
          </cell>
          <cell r="F1513" t="str">
            <v>CONEXEL; CONEXEL; CONEXEL</v>
          </cell>
          <cell r="G1513" t="str">
            <v>GW52276; GW S; C052276.1039</v>
          </cell>
          <cell r="H1513">
            <v>150</v>
          </cell>
          <cell r="I1513">
            <v>0.01</v>
          </cell>
          <cell r="J1513">
            <v>1.5</v>
          </cell>
          <cell r="K1513" t="str">
            <v>Norma NFN-0015</v>
          </cell>
          <cell r="L1513" t="str">
            <v>Norma NFN-0015</v>
          </cell>
          <cell r="M1513" t="str">
            <v>Norma NFN-0015</v>
          </cell>
          <cell r="N1513" t="str">
            <v>Pelotização</v>
          </cell>
          <cell r="O1513"/>
          <cell r="P1513" t="str">
            <v>39121732A</v>
          </cell>
          <cell r="Q1513" t="str">
            <v>Material elétrico</v>
          </cell>
          <cell r="R1513">
            <v>100</v>
          </cell>
          <cell r="S1513" t="str">
            <v>0202093151</v>
          </cell>
        </row>
        <row r="1514">
          <cell r="B1514">
            <v>15398938</v>
          </cell>
          <cell r="C1514" t="str">
            <v>MRO1</v>
          </cell>
          <cell r="D1514" t="str">
            <v>CONVERSOR SINAL;TIPO PENDE;52512112 ECIL</v>
          </cell>
          <cell r="E1514" t="str">
            <v>PC</v>
          </cell>
          <cell r="F1514" t="str">
            <v>ECIL</v>
          </cell>
          <cell r="G1514" t="str">
            <v>52512112</v>
          </cell>
          <cell r="H1514">
            <v>2</v>
          </cell>
          <cell r="I1514">
            <v>0.73</v>
          </cell>
          <cell r="J1514">
            <v>1.46</v>
          </cell>
          <cell r="K1514" t="str">
            <v>Norma NFN-0015</v>
          </cell>
          <cell r="L1514" t="str">
            <v>Norma NFN-0015</v>
          </cell>
          <cell r="M1514" t="str">
            <v>Norma NFN-0015</v>
          </cell>
          <cell r="N1514" t="str">
            <v>Pelotização</v>
          </cell>
          <cell r="O1514"/>
          <cell r="P1514" t="str">
            <v>39121106</v>
          </cell>
          <cell r="Q1514" t="str">
            <v>Sistemas de monitoração de energia ou controle</v>
          </cell>
          <cell r="R1514">
            <v>0.73</v>
          </cell>
          <cell r="S1514" t="str">
            <v>1502006051</v>
          </cell>
        </row>
        <row r="1515">
          <cell r="B1515">
            <v>15229343</v>
          </cell>
          <cell r="C1515" t="str">
            <v>MRO1</v>
          </cell>
          <cell r="D1515" t="str">
            <v>MODULO ELETR</v>
          </cell>
          <cell r="E1515" t="str">
            <v>PC</v>
          </cell>
          <cell r="F1515" t="str">
            <v>ABB</v>
          </cell>
          <cell r="G1515" t="str">
            <v>GJV3072411R1</v>
          </cell>
          <cell r="H1515">
            <v>2</v>
          </cell>
          <cell r="I1515">
            <v>0.72</v>
          </cell>
          <cell r="J1515">
            <v>1.44</v>
          </cell>
          <cell r="K1515" t="str">
            <v>Norma NFN-0015</v>
          </cell>
          <cell r="L1515" t="str">
            <v>Norma NFN-0015</v>
          </cell>
          <cell r="M1515" t="str">
            <v>Norma NFN-0015</v>
          </cell>
          <cell r="N1515" t="str">
            <v>Pelotização</v>
          </cell>
          <cell r="O1515"/>
          <cell r="P1515" t="str">
            <v>32131000</v>
          </cell>
          <cell r="Q1515" t="str">
            <v>Peças e insumos e acessórios de componentes eletrônicos</v>
          </cell>
          <cell r="R1515">
            <v>0.72</v>
          </cell>
          <cell r="S1515" t="str">
            <v>1501004031</v>
          </cell>
        </row>
        <row r="1516">
          <cell r="B1516">
            <v>15366387</v>
          </cell>
          <cell r="C1516" t="str">
            <v>MRO1</v>
          </cell>
          <cell r="D1516" t="str">
            <v>GRADE DX41712005-1 SOCIETE HAMON</v>
          </cell>
          <cell r="E1516" t="str">
            <v>PC</v>
          </cell>
          <cell r="F1516" t="str">
            <v>SOCIETE HAMO</v>
          </cell>
          <cell r="G1516" t="str">
            <v>DX41712005-1</v>
          </cell>
          <cell r="H1516">
            <v>220</v>
          </cell>
          <cell r="I1516">
            <v>6.1818181818181824E-3</v>
          </cell>
          <cell r="J1516">
            <v>1.36</v>
          </cell>
          <cell r="K1516" t="str">
            <v>Norma NFN-0015</v>
          </cell>
          <cell r="L1516" t="str">
            <v>Norma NFN-0015</v>
          </cell>
          <cell r="M1516" t="str">
            <v>Norma NFN-0015</v>
          </cell>
          <cell r="N1516" t="str">
            <v>Pelotização</v>
          </cell>
          <cell r="O1516"/>
          <cell r="P1516" t="str">
            <v>40101700</v>
          </cell>
          <cell r="Q1516" t="str">
            <v>Equipamento e peças e acessórios de resfriamento</v>
          </cell>
          <cell r="R1516">
            <v>100</v>
          </cell>
          <cell r="S1516" t="str">
            <v>0702128031</v>
          </cell>
        </row>
        <row r="1517">
          <cell r="B1517">
            <v>15493686</v>
          </cell>
          <cell r="C1517" t="str">
            <v>MRO1</v>
          </cell>
          <cell r="D1517" t="str">
            <v>ELEMENTO RESISTIVO COMPONENTE.</v>
          </cell>
          <cell r="E1517" t="str">
            <v>PC</v>
          </cell>
          <cell r="F1517" t="str">
            <v>DEMAG-LAUCHH</v>
          </cell>
          <cell r="G1517" t="str">
            <v>10520003</v>
          </cell>
          <cell r="H1517">
            <v>2</v>
          </cell>
          <cell r="I1517">
            <v>0.67500000000000004</v>
          </cell>
          <cell r="J1517">
            <v>1.35</v>
          </cell>
          <cell r="K1517" t="str">
            <v>Norma NFN-0015</v>
          </cell>
          <cell r="L1517" t="str">
            <v>Norma NFN-0015</v>
          </cell>
          <cell r="M1517" t="str">
            <v>Norma NFN-0015</v>
          </cell>
          <cell r="N1517" t="str">
            <v>Pelotização</v>
          </cell>
          <cell r="O1517"/>
          <cell r="P1517" t="str">
            <v>40161534A</v>
          </cell>
          <cell r="Q1517" t="str">
            <v>Filtros</v>
          </cell>
          <cell r="R1517">
            <v>0.67500000000000004</v>
          </cell>
          <cell r="S1517" t="str">
            <v>0201087051</v>
          </cell>
        </row>
        <row r="1518">
          <cell r="B1518">
            <v>15216923</v>
          </cell>
          <cell r="C1518" t="str">
            <v>MRO1</v>
          </cell>
          <cell r="D1518" t="str">
            <v>ANEL O 113,7MM 70 SHORE A</v>
          </cell>
          <cell r="E1518" t="str">
            <v>PC</v>
          </cell>
          <cell r="F1518" t="str">
            <v/>
          </cell>
          <cell r="G1518" t="str">
            <v/>
          </cell>
          <cell r="H1518">
            <v>1</v>
          </cell>
          <cell r="I1518">
            <v>1.31</v>
          </cell>
          <cell r="J1518">
            <v>1.31</v>
          </cell>
          <cell r="K1518" t="str">
            <v>Norma NFN-0015</v>
          </cell>
          <cell r="L1518" t="str">
            <v>Norma NFN-0015</v>
          </cell>
          <cell r="M1518" t="str">
            <v>Norma NFN-0015</v>
          </cell>
          <cell r="N1518" t="str">
            <v>Pelotização</v>
          </cell>
          <cell r="O1518"/>
          <cell r="P1518" t="str">
            <v>31180000</v>
          </cell>
          <cell r="Q1518" t="str">
            <v>Juntas e vedações</v>
          </cell>
          <cell r="R1518">
            <v>1.31</v>
          </cell>
          <cell r="S1518" t="str">
            <v>0201116091</v>
          </cell>
        </row>
        <row r="1519">
          <cell r="B1519">
            <v>15514417</v>
          </cell>
          <cell r="C1519" t="str">
            <v>MRO1</v>
          </cell>
          <cell r="D1519" t="str">
            <v>FUSIVEL CARTUCHO VIROLA BAI;TIPO1101 DCA</v>
          </cell>
          <cell r="E1519" t="str">
            <v>PC</v>
          </cell>
          <cell r="F1519" t="str">
            <v>DCA IRTA</v>
          </cell>
          <cell r="G1519" t="str">
            <v>TIPO1101</v>
          </cell>
          <cell r="H1519">
            <v>130</v>
          </cell>
          <cell r="I1519">
            <v>0.01</v>
          </cell>
          <cell r="J1519">
            <v>1.3</v>
          </cell>
          <cell r="K1519" t="str">
            <v>Norma NFN-0015</v>
          </cell>
          <cell r="L1519" t="str">
            <v>Norma NFN-0015</v>
          </cell>
          <cell r="M1519" t="str">
            <v>Norma NFN-0015</v>
          </cell>
          <cell r="N1519" t="str">
            <v>Pelotização</v>
          </cell>
          <cell r="O1519"/>
          <cell r="P1519" t="str">
            <v>39121732A</v>
          </cell>
          <cell r="Q1519" t="str">
            <v>Material elétrico</v>
          </cell>
          <cell r="R1519">
            <v>100</v>
          </cell>
          <cell r="S1519" t="str">
            <v>0201076061</v>
          </cell>
        </row>
        <row r="1520">
          <cell r="B1520">
            <v>15494684</v>
          </cell>
          <cell r="C1520" t="str">
            <v>MRO1</v>
          </cell>
          <cell r="D1520" t="str">
            <v>EMENDA COMPONENTE; APLICACAO: EQUIPAMENT</v>
          </cell>
          <cell r="E1520" t="str">
            <v>PC</v>
          </cell>
          <cell r="F1520" t="str">
            <v>DEMAG-LAUCHH</v>
          </cell>
          <cell r="G1520" t="str">
            <v>DX09110031-2671516</v>
          </cell>
          <cell r="H1520">
            <v>6</v>
          </cell>
          <cell r="I1520">
            <v>0.215</v>
          </cell>
          <cell r="J1520">
            <v>1.29</v>
          </cell>
          <cell r="K1520" t="str">
            <v>Norma NFN-0015</v>
          </cell>
          <cell r="L1520" t="str">
            <v>Norma NFN-0015</v>
          </cell>
          <cell r="M1520" t="str">
            <v>Norma NFN-0015</v>
          </cell>
          <cell r="N1520" t="str">
            <v>Pelotização</v>
          </cell>
          <cell r="O1520"/>
          <cell r="P1520" t="str">
            <v>25175102B</v>
          </cell>
          <cell r="Q1520" t="str">
            <v>Peças e acessórios de veículo pesado</v>
          </cell>
          <cell r="R1520">
            <v>0.215</v>
          </cell>
          <cell r="S1520" t="str">
            <v>0201055041</v>
          </cell>
        </row>
        <row r="1521">
          <cell r="B1521">
            <v>15333547</v>
          </cell>
          <cell r="C1521" t="str">
            <v>MRO1</v>
          </cell>
          <cell r="D1521" t="str">
            <v>RETENTOR NBR 17MM 28MM</v>
          </cell>
          <cell r="E1521" t="str">
            <v>PC</v>
          </cell>
          <cell r="F1521" t="str">
            <v>GA230 VEDACO; VEDABRAS; SABO</v>
          </cell>
          <cell r="G1521" t="str">
            <v>GA 815; 24263 R5; 01072 BR</v>
          </cell>
          <cell r="H1521">
            <v>45</v>
          </cell>
          <cell r="I1521">
            <v>2.8444444444444446E-2</v>
          </cell>
          <cell r="J1521">
            <v>1.28</v>
          </cell>
          <cell r="K1521" t="str">
            <v>Norma NFN-0015</v>
          </cell>
          <cell r="L1521" t="str">
            <v>Norma NFN-0015</v>
          </cell>
          <cell r="M1521" t="str">
            <v>Norma NFN-0015</v>
          </cell>
          <cell r="N1521" t="str">
            <v>Pelotização</v>
          </cell>
          <cell r="O1521"/>
          <cell r="P1521" t="str">
            <v>31180000</v>
          </cell>
          <cell r="Q1521" t="str">
            <v>Juntas e vedações</v>
          </cell>
          <cell r="R1521">
            <v>2.8444444444444446E-2</v>
          </cell>
          <cell r="S1521" t="str">
            <v>0201006141</v>
          </cell>
        </row>
        <row r="1522">
          <cell r="B1522">
            <v>15373341</v>
          </cell>
          <cell r="C1522" t="str">
            <v>MRO1</v>
          </cell>
          <cell r="D1522" t="str">
            <v>PLACA P/FILTRO;TIPO. FIXACAO;APLICACAO F</v>
          </cell>
          <cell r="E1522" t="str">
            <v>PC</v>
          </cell>
          <cell r="F1522" t="str">
            <v/>
          </cell>
          <cell r="G1522" t="str">
            <v/>
          </cell>
          <cell r="H1522">
            <v>125</v>
          </cell>
          <cell r="I1522">
            <v>0.01</v>
          </cell>
          <cell r="J1522">
            <v>1.25</v>
          </cell>
          <cell r="K1522" t="str">
            <v>Norma NFN-0015</v>
          </cell>
          <cell r="L1522" t="str">
            <v>Norma NFN-0015</v>
          </cell>
          <cell r="M1522" t="str">
            <v>Norma NFN-0015</v>
          </cell>
          <cell r="N1522" t="str">
            <v>Pelotização</v>
          </cell>
          <cell r="O1522"/>
          <cell r="P1522" t="str">
            <v>40161526</v>
          </cell>
          <cell r="Q1522" t="str">
            <v>Peças e acessórios de filtros</v>
          </cell>
          <cell r="R1522">
            <v>100</v>
          </cell>
          <cell r="S1522" t="str">
            <v>0201008071</v>
          </cell>
        </row>
        <row r="1523">
          <cell r="B1523">
            <v>15410160</v>
          </cell>
          <cell r="C1523" t="str">
            <v>MRO1</v>
          </cell>
          <cell r="D1523" t="str">
            <v>CONTATO COMPONENTE;TIPO. FIXO.</v>
          </cell>
          <cell r="E1523" t="str">
            <v>PC</v>
          </cell>
          <cell r="F1523" t="str">
            <v>MERLIN GERIN</v>
          </cell>
          <cell r="G1523" t="str">
            <v>DST2-100A/B</v>
          </cell>
          <cell r="H1523">
            <v>1</v>
          </cell>
          <cell r="I1523">
            <v>1.25</v>
          </cell>
          <cell r="J1523">
            <v>1.25</v>
          </cell>
          <cell r="K1523" t="str">
            <v>Norma NFN-0015</v>
          </cell>
          <cell r="L1523" t="str">
            <v>Norma NFN-0015</v>
          </cell>
          <cell r="M1523" t="str">
            <v>Norma NFN-0015</v>
          </cell>
          <cell r="N1523" t="str">
            <v>Pelotização</v>
          </cell>
          <cell r="O1523"/>
          <cell r="P1523" t="str">
            <v>39121732A</v>
          </cell>
          <cell r="Q1523" t="str">
            <v>Material elétrico</v>
          </cell>
          <cell r="R1523">
            <v>1.25</v>
          </cell>
          <cell r="S1523" t="str">
            <v>0202127111</v>
          </cell>
        </row>
        <row r="1524">
          <cell r="B1524">
            <v>15447380</v>
          </cell>
          <cell r="C1524" t="str">
            <v>MRO1</v>
          </cell>
          <cell r="D1524" t="str">
            <v>ELETRICOS-ELETRONI;T35511Z ACE SCHMERSAL</v>
          </cell>
          <cell r="E1524" t="str">
            <v>PC</v>
          </cell>
          <cell r="F1524" t="str">
            <v>ACE</v>
          </cell>
          <cell r="G1524" t="str">
            <v>T 355 11Z</v>
          </cell>
          <cell r="H1524">
            <v>120</v>
          </cell>
          <cell r="I1524">
            <v>0.01</v>
          </cell>
          <cell r="J1524">
            <v>1.2</v>
          </cell>
          <cell r="K1524" t="str">
            <v>Norma NFN-0015</v>
          </cell>
          <cell r="L1524" t="str">
            <v>Norma NFN-0015</v>
          </cell>
          <cell r="M1524" t="str">
            <v>Norma NFN-0015</v>
          </cell>
          <cell r="N1524" t="str">
            <v>Pelotização</v>
          </cell>
          <cell r="O1524"/>
          <cell r="P1524" t="str">
            <v>26101700</v>
          </cell>
          <cell r="Q1524" t="str">
            <v>Componentes e acessórios de motores</v>
          </cell>
          <cell r="R1524">
            <v>100</v>
          </cell>
          <cell r="S1524" t="str">
            <v>0201093051</v>
          </cell>
        </row>
        <row r="1525">
          <cell r="B1525">
            <v>15315049</v>
          </cell>
          <cell r="C1525" t="str">
            <v>MRO1</v>
          </cell>
          <cell r="D1525" t="str">
            <v>ANEL RETEN P18699 ROMI METALAC FREUDENBE</v>
          </cell>
          <cell r="E1525" t="str">
            <v>PC</v>
          </cell>
          <cell r="F1525" t="str">
            <v>FIBAM; Metaltork; DOBER</v>
          </cell>
          <cell r="G1525" t="str">
            <v>.; .; 3028150</v>
          </cell>
          <cell r="H1525">
            <v>1</v>
          </cell>
          <cell r="I1525">
            <v>1.1100000000000001</v>
          </cell>
          <cell r="J1525">
            <v>1.1100000000000001</v>
          </cell>
          <cell r="K1525" t="str">
            <v>Norma NFN-0015</v>
          </cell>
          <cell r="L1525" t="str">
            <v>Norma NFN-0015</v>
          </cell>
          <cell r="M1525" t="str">
            <v>Norma NFN-0015</v>
          </cell>
          <cell r="N1525" t="str">
            <v>Pelotização</v>
          </cell>
          <cell r="O1525"/>
          <cell r="P1525" t="str">
            <v>31162400</v>
          </cell>
          <cell r="Q1525" t="str">
            <v>Fixadores diversos</v>
          </cell>
          <cell r="R1525">
            <v>1.1100000000000001</v>
          </cell>
          <cell r="S1525" t="str">
            <v>0201116031</v>
          </cell>
        </row>
        <row r="1526">
          <cell r="B1526">
            <v>15369258</v>
          </cell>
          <cell r="C1526" t="str">
            <v>MRO1</v>
          </cell>
          <cell r="D1526" t="str">
            <v>ITEM TRANSPOSTO PARA O CËD;115 FRAMATOME</v>
          </cell>
          <cell r="E1526" t="str">
            <v>PC</v>
          </cell>
          <cell r="F1526" t="str">
            <v>ERICO; FRAMATOME</v>
          </cell>
          <cell r="G1526" t="str">
            <v>115; 115</v>
          </cell>
          <cell r="H1526">
            <v>110</v>
          </cell>
          <cell r="I1526">
            <v>0.01</v>
          </cell>
          <cell r="J1526">
            <v>1.1000000000000001</v>
          </cell>
          <cell r="K1526" t="str">
            <v>Norma NFN-0015</v>
          </cell>
          <cell r="L1526" t="str">
            <v>Norma NFN-0015</v>
          </cell>
          <cell r="M1526" t="str">
            <v>Norma NFN-0015</v>
          </cell>
          <cell r="N1526" t="str">
            <v>Pelotização</v>
          </cell>
          <cell r="O1526"/>
          <cell r="P1526" t="str">
            <v>23171500</v>
          </cell>
          <cell r="Q1526" t="str">
            <v>Maquinário e suprimentos para solda e brasagem</v>
          </cell>
          <cell r="R1526">
            <v>100</v>
          </cell>
          <cell r="S1526" t="str">
            <v>0201062131</v>
          </cell>
        </row>
        <row r="1527">
          <cell r="B1527">
            <v>15262886</v>
          </cell>
          <cell r="C1527" t="str">
            <v>MRO1</v>
          </cell>
          <cell r="D1527" t="str">
            <v>CAIXA PASSAGEM SOBREPOR 100X100X60MM</v>
          </cell>
          <cell r="E1527" t="str">
            <v>PC</v>
          </cell>
          <cell r="F1527" t="str">
            <v>METAL.WETZEL</v>
          </cell>
          <cell r="G1527" t="str">
            <v>CP-1010-6</v>
          </cell>
          <cell r="H1527">
            <v>107</v>
          </cell>
          <cell r="I1527">
            <v>0.01</v>
          </cell>
          <cell r="J1527">
            <v>1.07</v>
          </cell>
          <cell r="K1527" t="str">
            <v>Norma NFN-0015</v>
          </cell>
          <cell r="L1527" t="str">
            <v>Norma NFN-0015</v>
          </cell>
          <cell r="M1527" t="str">
            <v>Norma NFN-0015</v>
          </cell>
          <cell r="N1527" t="str">
            <v>Pelotização</v>
          </cell>
          <cell r="O1527"/>
          <cell r="P1527" t="str">
            <v>39121732A</v>
          </cell>
          <cell r="Q1527" t="str">
            <v>Material elétrico</v>
          </cell>
          <cell r="R1527">
            <v>100</v>
          </cell>
          <cell r="S1527" t="str">
            <v>0201044141</v>
          </cell>
        </row>
        <row r="1528">
          <cell r="B1528">
            <v>15256337</v>
          </cell>
          <cell r="C1528" t="str">
            <v>MRO1</v>
          </cell>
          <cell r="D1528" t="str">
            <v>PORTA IDENTIFICADOR FIOS/CABOS342223</v>
          </cell>
          <cell r="E1528" t="str">
            <v>PC</v>
          </cell>
          <cell r="F1528" t="str">
            <v>MANNESMANN D</v>
          </cell>
          <cell r="G1528" t="str">
            <v>342223</v>
          </cell>
          <cell r="H1528">
            <v>100</v>
          </cell>
          <cell r="I1528">
            <v>0.01</v>
          </cell>
          <cell r="J1528">
            <v>1</v>
          </cell>
          <cell r="K1528" t="str">
            <v>Norma NFN-0015</v>
          </cell>
          <cell r="L1528" t="str">
            <v>Norma NFN-0015</v>
          </cell>
          <cell r="M1528" t="str">
            <v>Norma NFN-0015</v>
          </cell>
          <cell r="N1528" t="str">
            <v>Pelotização</v>
          </cell>
          <cell r="O1528"/>
          <cell r="P1528" t="str">
            <v>39121732A</v>
          </cell>
          <cell r="Q1528" t="str">
            <v>Material elétrico</v>
          </cell>
          <cell r="R1528">
            <v>100</v>
          </cell>
          <cell r="S1528" t="str">
            <v>0202121101</v>
          </cell>
        </row>
        <row r="1529">
          <cell r="B1529">
            <v>15204069</v>
          </cell>
          <cell r="C1529" t="str">
            <v>MRO1</v>
          </cell>
          <cell r="D1529" t="str">
            <v>PLUGUE ENERGIA INDUSTR;R40TM/315 PETERCO</v>
          </cell>
          <cell r="E1529" t="str">
            <v>PC</v>
          </cell>
          <cell r="F1529" t="str">
            <v>PETERCO</v>
          </cell>
          <cell r="G1529" t="str">
            <v>R40TM/315</v>
          </cell>
          <cell r="H1529">
            <v>93</v>
          </cell>
          <cell r="I1529">
            <v>0.01</v>
          </cell>
          <cell r="J1529">
            <v>0.93</v>
          </cell>
          <cell r="K1529" t="str">
            <v>Norma NFN-0015</v>
          </cell>
          <cell r="L1529" t="str">
            <v>Norma NFN-0015</v>
          </cell>
          <cell r="M1529" t="str">
            <v>Norma NFN-0015</v>
          </cell>
          <cell r="N1529" t="str">
            <v>Pelotização</v>
          </cell>
          <cell r="O1529"/>
          <cell r="P1529" t="str">
            <v>39121732A</v>
          </cell>
          <cell r="Q1529" t="str">
            <v>Material elétrico</v>
          </cell>
          <cell r="R1529">
            <v>100</v>
          </cell>
          <cell r="S1529" t="str">
            <v>0201080141</v>
          </cell>
        </row>
        <row r="1530">
          <cell r="B1530">
            <v>15376354</v>
          </cell>
          <cell r="C1530" t="str">
            <v>MRO1</v>
          </cell>
          <cell r="D1530" t="str">
            <v>ALAVANCA COMPONENTE. - D6-35 ;D6-35 SACE</v>
          </cell>
          <cell r="E1530" t="str">
            <v>PC</v>
          </cell>
          <cell r="F1530" t="str">
            <v>SACE</v>
          </cell>
          <cell r="G1530" t="str">
            <v>D6-35</v>
          </cell>
          <cell r="H1530">
            <v>2</v>
          </cell>
          <cell r="I1530">
            <v>0.44</v>
          </cell>
          <cell r="J1530">
            <v>0.88</v>
          </cell>
          <cell r="K1530" t="str">
            <v>Norma NFN-0015</v>
          </cell>
          <cell r="L1530" t="str">
            <v>Norma NFN-0015</v>
          </cell>
          <cell r="M1530" t="str">
            <v>Norma NFN-0015</v>
          </cell>
          <cell r="N1530" t="str">
            <v>Pelotização</v>
          </cell>
          <cell r="O1530"/>
          <cell r="P1530" t="str">
            <v>31132105</v>
          </cell>
          <cell r="Q1530" t="str">
            <v>Usinado de metal forjado em calor</v>
          </cell>
          <cell r="R1530">
            <v>0.44</v>
          </cell>
          <cell r="S1530" t="str">
            <v>0201102051</v>
          </cell>
        </row>
        <row r="1531">
          <cell r="B1531">
            <v>15303604</v>
          </cell>
          <cell r="C1531" t="str">
            <v>MRO1</v>
          </cell>
          <cell r="D1531" t="str">
            <v>MOLA COMPONEN;821C-79-10072/ 5 ITABRASCO</v>
          </cell>
          <cell r="E1531" t="str">
            <v>PC</v>
          </cell>
          <cell r="F1531" t="str">
            <v/>
          </cell>
          <cell r="G1531" t="str">
            <v/>
          </cell>
          <cell r="H1531">
            <v>73</v>
          </cell>
          <cell r="I1531">
            <v>0.01</v>
          </cell>
          <cell r="J1531">
            <v>0.73</v>
          </cell>
          <cell r="K1531" t="str">
            <v>Norma NFN-0015</v>
          </cell>
          <cell r="L1531" t="str">
            <v>Norma NFN-0015</v>
          </cell>
          <cell r="M1531" t="str">
            <v>Norma NFN-0015</v>
          </cell>
          <cell r="N1531" t="str">
            <v>Pelotização</v>
          </cell>
          <cell r="O1531"/>
          <cell r="P1531" t="str">
            <v>31161900</v>
          </cell>
          <cell r="Q1531" t="str">
            <v>Molas</v>
          </cell>
          <cell r="R1531">
            <v>100</v>
          </cell>
          <cell r="S1531" t="str">
            <v>0201097031</v>
          </cell>
        </row>
        <row r="1532">
          <cell r="B1532">
            <v>15520873</v>
          </cell>
          <cell r="C1532" t="str">
            <v>MRO1</v>
          </cell>
          <cell r="D1532" t="str">
            <v>TERMINAL ELET 300MM2</v>
          </cell>
          <cell r="E1532" t="str">
            <v>PC</v>
          </cell>
          <cell r="F1532" t="str">
            <v>FCI</v>
          </cell>
          <cell r="G1532" t="str">
            <v>YA36-L</v>
          </cell>
          <cell r="H1532">
            <v>70</v>
          </cell>
          <cell r="I1532">
            <v>0.01</v>
          </cell>
          <cell r="J1532">
            <v>0.70000000000000007</v>
          </cell>
          <cell r="K1532" t="str">
            <v>Norma NFN-0015</v>
          </cell>
          <cell r="L1532" t="str">
            <v>Norma NFN-0015</v>
          </cell>
          <cell r="M1532" t="str">
            <v>Norma NFN-0015</v>
          </cell>
          <cell r="N1532" t="str">
            <v>Pelotização</v>
          </cell>
          <cell r="O1532"/>
          <cell r="P1532" t="str">
            <v>26120000</v>
          </cell>
          <cell r="Q1532" t="str">
            <v>Fios e cabos e conexões elétricas</v>
          </cell>
          <cell r="R1532">
            <v>100</v>
          </cell>
          <cell r="S1532" t="str">
            <v>0703095051</v>
          </cell>
        </row>
        <row r="1533">
          <cell r="B1533">
            <v>15377116</v>
          </cell>
          <cell r="C1533" t="str">
            <v>MRO1</v>
          </cell>
          <cell r="D1533" t="str">
            <v>INSERT CA</v>
          </cell>
          <cell r="E1533" t="str">
            <v>PC</v>
          </cell>
          <cell r="F1533" t="str">
            <v/>
          </cell>
          <cell r="G1533" t="str">
            <v/>
          </cell>
          <cell r="H1533">
            <v>68</v>
          </cell>
          <cell r="I1533">
            <v>0.01</v>
          </cell>
          <cell r="J1533">
            <v>0.68</v>
          </cell>
          <cell r="K1533" t="str">
            <v>Norma NFN-0015</v>
          </cell>
          <cell r="L1533" t="str">
            <v>Norma NFN-0015</v>
          </cell>
          <cell r="M1533" t="str">
            <v>Norma NFN-0015</v>
          </cell>
          <cell r="N1533" t="str">
            <v>Pelotização</v>
          </cell>
          <cell r="O1533"/>
          <cell r="P1533" t="str">
            <v>39121732A</v>
          </cell>
          <cell r="Q1533" t="str">
            <v>Material elétrico</v>
          </cell>
          <cell r="R1533">
            <v>100</v>
          </cell>
          <cell r="S1533" t="str">
            <v>0702083051</v>
          </cell>
        </row>
        <row r="1534">
          <cell r="B1534">
            <v>15495632</v>
          </cell>
          <cell r="C1534" t="str">
            <v>MRO1</v>
          </cell>
          <cell r="D1534" t="str">
            <v>TERMINAL MANG RET 1/2POL 3/4POL</v>
          </cell>
          <cell r="E1534" t="str">
            <v>PC</v>
          </cell>
          <cell r="F1534" t="str">
            <v>AEROQUIP; CHICAGO PNEU; ERMETO</v>
          </cell>
          <cell r="G1534" t="str">
            <v>4721-8-8S; 4PS2254; 250143-8-8</v>
          </cell>
          <cell r="H1534">
            <v>68</v>
          </cell>
          <cell r="I1534">
            <v>0.01</v>
          </cell>
          <cell r="J1534">
            <v>0.68</v>
          </cell>
          <cell r="K1534" t="str">
            <v>Norma NFN-0015</v>
          </cell>
          <cell r="L1534" t="str">
            <v>Norma NFN-0015</v>
          </cell>
          <cell r="M1534" t="str">
            <v>Norma NFN-0015</v>
          </cell>
          <cell r="N1534" t="str">
            <v>Pelotização</v>
          </cell>
          <cell r="O1534"/>
          <cell r="P1534" t="str">
            <v>40142300</v>
          </cell>
          <cell r="Q1534" t="str">
            <v>Conexões de tubos</v>
          </cell>
          <cell r="R1534">
            <v>100</v>
          </cell>
          <cell r="S1534" t="str">
            <v>0202049071</v>
          </cell>
        </row>
        <row r="1535">
          <cell r="B1535">
            <v>15371568</v>
          </cell>
          <cell r="C1535" t="str">
            <v>MRO1</v>
          </cell>
          <cell r="D1535" t="str">
            <v>ARRUELA 821A-13-10018 DESENHO SUPEL</v>
          </cell>
          <cell r="E1535" t="str">
            <v>PC</v>
          </cell>
          <cell r="F1535" t="str">
            <v>THUNE</v>
          </cell>
          <cell r="G1535" t="str">
            <v>DX10902070-38/F2</v>
          </cell>
          <cell r="H1535">
            <v>9</v>
          </cell>
          <cell r="I1535">
            <v>7.4444444444444452E-2</v>
          </cell>
          <cell r="J1535">
            <v>0.67</v>
          </cell>
          <cell r="K1535" t="str">
            <v>Norma NFN-0015</v>
          </cell>
          <cell r="L1535" t="str">
            <v>Norma NFN-0015</v>
          </cell>
          <cell r="M1535" t="str">
            <v>Norma NFN-0015</v>
          </cell>
          <cell r="N1535" t="str">
            <v>Pelotização</v>
          </cell>
          <cell r="O1535"/>
          <cell r="P1535" t="str">
            <v>31161800</v>
          </cell>
          <cell r="Q1535" t="str">
            <v>Arruelas</v>
          </cell>
          <cell r="R1535">
            <v>7.4444444444444452E-2</v>
          </cell>
          <cell r="S1535" t="str">
            <v>0202051111</v>
          </cell>
        </row>
        <row r="1536">
          <cell r="B1536">
            <v>15218478</v>
          </cell>
          <cell r="C1536" t="str">
            <v>MRO1</v>
          </cell>
          <cell r="D1536" t="str">
            <v>RELE CORRENTE;FUNCAO SOB;IOMC3B1 HITACHI</v>
          </cell>
          <cell r="E1536" t="str">
            <v>PC</v>
          </cell>
          <cell r="F1536" t="str">
            <v>HITACHI</v>
          </cell>
          <cell r="G1536" t="str">
            <v>IOMC3B1</v>
          </cell>
          <cell r="H1536">
            <v>2</v>
          </cell>
          <cell r="I1536">
            <v>0.33</v>
          </cell>
          <cell r="J1536">
            <v>0.66</v>
          </cell>
          <cell r="K1536" t="str">
            <v>Norma NFN-0015</v>
          </cell>
          <cell r="L1536" t="str">
            <v>Norma NFN-0015</v>
          </cell>
          <cell r="M1536" t="str">
            <v>Norma NFN-0015</v>
          </cell>
          <cell r="N1536" t="str">
            <v>Pelotização</v>
          </cell>
          <cell r="O1536"/>
          <cell r="P1536" t="str">
            <v>39122325</v>
          </cell>
          <cell r="Q1536" t="str">
            <v>Relé de aplicação geral</v>
          </cell>
          <cell r="R1536">
            <v>0.33</v>
          </cell>
          <cell r="S1536" t="str">
            <v>1502006031</v>
          </cell>
        </row>
        <row r="1537">
          <cell r="B1537">
            <v>15308491</v>
          </cell>
          <cell r="C1537" t="str">
            <v>MRO1</v>
          </cell>
          <cell r="D1537" t="str">
            <v>PINO P/RE;HM3563-12-2.RED SUMITOMO CYCLO</v>
          </cell>
          <cell r="E1537" t="str">
            <v>JG</v>
          </cell>
          <cell r="F1537" t="str">
            <v>SUMITOMO CYC</v>
          </cell>
          <cell r="G1537" t="str">
            <v>HM3563-12-2.RED</v>
          </cell>
          <cell r="H1537">
            <v>66</v>
          </cell>
          <cell r="I1537">
            <v>0.01</v>
          </cell>
          <cell r="J1537">
            <v>0.66</v>
          </cell>
          <cell r="K1537" t="str">
            <v>Norma NFN-0015</v>
          </cell>
          <cell r="L1537" t="str">
            <v>Norma NFN-0015</v>
          </cell>
          <cell r="M1537" t="str">
            <v>Norma NFN-0015</v>
          </cell>
          <cell r="N1537" t="str">
            <v>Pelotização</v>
          </cell>
          <cell r="O1537"/>
          <cell r="P1537" t="str">
            <v>31162400</v>
          </cell>
          <cell r="Q1537" t="str">
            <v>Fixadores diversos</v>
          </cell>
          <cell r="R1537">
            <v>100</v>
          </cell>
          <cell r="S1537" t="str">
            <v>0201064011</v>
          </cell>
        </row>
        <row r="1538">
          <cell r="B1538">
            <v>15338216</v>
          </cell>
          <cell r="C1538" t="str">
            <v>MRO1</v>
          </cell>
          <cell r="D1538" t="str">
            <v>CACAMBA COMPONENTE; APLICACAO: EQUIPAMEN</v>
          </cell>
          <cell r="E1538" t="str">
            <v>PC</v>
          </cell>
          <cell r="F1538" t="str">
            <v>DAIDO</v>
          </cell>
          <cell r="G1538" t="str">
            <v>DX01716074/F5</v>
          </cell>
          <cell r="H1538">
            <v>128</v>
          </cell>
          <cell r="I1538">
            <v>4.6874999999999998E-3</v>
          </cell>
          <cell r="J1538">
            <v>0.6</v>
          </cell>
          <cell r="K1538" t="str">
            <v>Norma NFN-0015</v>
          </cell>
          <cell r="L1538" t="str">
            <v>Norma NFN-0015</v>
          </cell>
          <cell r="M1538" t="str">
            <v>Norma NFN-0015</v>
          </cell>
          <cell r="N1538" t="str">
            <v>Pelotização</v>
          </cell>
          <cell r="O1538"/>
          <cell r="P1538" t="str">
            <v>12161904</v>
          </cell>
          <cell r="Q1538" t="str">
            <v>Agentes dispersantes</v>
          </cell>
          <cell r="R1538">
            <v>100</v>
          </cell>
          <cell r="S1538" t="str">
            <v>1301001099</v>
          </cell>
        </row>
        <row r="1539">
          <cell r="B1539">
            <v>15520830</v>
          </cell>
          <cell r="C1539" t="str">
            <v>MRO1</v>
          </cell>
          <cell r="D1539" t="str">
            <v>CALCA PROFISSIONAL; MODELO: ANTI-CHAMA;</v>
          </cell>
          <cell r="E1539" t="str">
            <v>PC</v>
          </cell>
          <cell r="F1539" t="str">
            <v/>
          </cell>
          <cell r="G1539" t="str">
            <v/>
          </cell>
          <cell r="H1539">
            <v>57</v>
          </cell>
          <cell r="I1539">
            <v>9.9999999999999985E-3</v>
          </cell>
          <cell r="J1539">
            <v>0.56999999999999995</v>
          </cell>
          <cell r="K1539" t="str">
            <v>Norma NFN-0015</v>
          </cell>
          <cell r="L1539" t="str">
            <v>Norma NFN-0015</v>
          </cell>
          <cell r="M1539" t="str">
            <v>Norma NFN-0015</v>
          </cell>
          <cell r="N1539" t="str">
            <v>Pelotização</v>
          </cell>
          <cell r="O1539"/>
          <cell r="P1539" t="str">
            <v>46180000</v>
          </cell>
          <cell r="Q1539" t="str">
            <v>Segurança e proteção pessoal</v>
          </cell>
          <cell r="R1539">
            <v>100</v>
          </cell>
          <cell r="S1539" t="str">
            <v>0202097131</v>
          </cell>
        </row>
        <row r="1540">
          <cell r="B1540">
            <v>15216975</v>
          </cell>
          <cell r="C1540" t="str">
            <v>MRO1</v>
          </cell>
          <cell r="D1540" t="str">
            <v>CONTATO CONTATOR;APLICACA;K15-EP HITACHI</v>
          </cell>
          <cell r="E1540" t="str">
            <v>PC</v>
          </cell>
          <cell r="F1540" t="str">
            <v>HITACHI</v>
          </cell>
          <cell r="G1540" t="str">
            <v>K15-EP</v>
          </cell>
          <cell r="H1540">
            <v>55</v>
          </cell>
          <cell r="I1540">
            <v>0.01</v>
          </cell>
          <cell r="J1540">
            <v>0.55000000000000004</v>
          </cell>
          <cell r="K1540" t="str">
            <v>Norma NFN-0015</v>
          </cell>
          <cell r="L1540" t="str">
            <v>Norma NFN-0015</v>
          </cell>
          <cell r="M1540" t="str">
            <v>Norma NFN-0015</v>
          </cell>
          <cell r="N1540" t="str">
            <v>Pelotização</v>
          </cell>
          <cell r="O1540"/>
          <cell r="P1540" t="str">
            <v>39121732A</v>
          </cell>
          <cell r="Q1540" t="str">
            <v>Material elétrico</v>
          </cell>
          <cell r="R1540">
            <v>100</v>
          </cell>
          <cell r="S1540" t="str">
            <v>0201069141</v>
          </cell>
        </row>
        <row r="1541">
          <cell r="B1541">
            <v>15411666</v>
          </cell>
          <cell r="C1541" t="str">
            <v>MRO1</v>
          </cell>
          <cell r="D1541" t="str">
            <v>REL;T25DUDR9202GJZ2507301P2 BROWN BOVERI</v>
          </cell>
          <cell r="E1541" t="str">
            <v>PC</v>
          </cell>
          <cell r="F1541" t="str">
            <v>ABB</v>
          </cell>
          <cell r="G1541" t="str">
            <v>T25DUDR9202GJZ2507301P2</v>
          </cell>
          <cell r="H1541">
            <v>1</v>
          </cell>
          <cell r="I1541">
            <v>0.54</v>
          </cell>
          <cell r="J1541">
            <v>0.54</v>
          </cell>
          <cell r="K1541" t="str">
            <v>Norma NFN-0015</v>
          </cell>
          <cell r="L1541" t="str">
            <v>Norma NFN-0015</v>
          </cell>
          <cell r="M1541" t="str">
            <v>Norma NFN-0015</v>
          </cell>
          <cell r="N1541" t="str">
            <v>Pelotização</v>
          </cell>
          <cell r="O1541"/>
          <cell r="P1541" t="str">
            <v>39122325</v>
          </cell>
          <cell r="Q1541" t="str">
            <v>Relé de aplicação geral</v>
          </cell>
          <cell r="R1541">
            <v>0.54</v>
          </cell>
          <cell r="S1541" t="str">
            <v>1501006051</v>
          </cell>
        </row>
        <row r="1542">
          <cell r="B1542">
            <v>15287244</v>
          </cell>
          <cell r="C1542" t="str">
            <v>MRO1</v>
          </cell>
          <cell r="D1542" t="str">
            <v>MONITOR COMPONENTE;TIP;GLD401BRA SCHENCK</v>
          </cell>
          <cell r="E1542" t="str">
            <v>PC</v>
          </cell>
          <cell r="F1542" t="str">
            <v>SCHENCK</v>
          </cell>
          <cell r="G1542" t="str">
            <v>GLD401BRA</v>
          </cell>
          <cell r="H1542">
            <v>1</v>
          </cell>
          <cell r="I1542">
            <v>0.51</v>
          </cell>
          <cell r="J1542">
            <v>0.51</v>
          </cell>
          <cell r="K1542" t="str">
            <v>Norma NFN-0015</v>
          </cell>
          <cell r="L1542" t="str">
            <v>Norma NFN-0015</v>
          </cell>
          <cell r="M1542" t="str">
            <v>Norma NFN-0015</v>
          </cell>
          <cell r="N1542" t="str">
            <v>Pelotização</v>
          </cell>
          <cell r="O1542"/>
          <cell r="P1542" t="str">
            <v>31132105</v>
          </cell>
          <cell r="Q1542" t="str">
            <v>Usinado de metal forjado em calor</v>
          </cell>
          <cell r="R1542">
            <v>0.51</v>
          </cell>
          <cell r="S1542" t="str">
            <v>0201002141</v>
          </cell>
        </row>
        <row r="1543">
          <cell r="B1543">
            <v>15202191</v>
          </cell>
          <cell r="C1543" t="str">
            <v>MRO1</v>
          </cell>
          <cell r="D1543" t="str">
            <v>PINO P/PLC;TIPO. CO;331SG70795-6 HITACHI</v>
          </cell>
          <cell r="E1543" t="str">
            <v>PC</v>
          </cell>
          <cell r="F1543" t="str">
            <v>HITACHI</v>
          </cell>
          <cell r="G1543" t="str">
            <v>331SG70795-6</v>
          </cell>
          <cell r="H1543">
            <v>50</v>
          </cell>
          <cell r="I1543">
            <v>0.01</v>
          </cell>
          <cell r="J1543">
            <v>0.5</v>
          </cell>
          <cell r="K1543" t="str">
            <v>Norma NFN-0015</v>
          </cell>
          <cell r="L1543" t="str">
            <v>Norma NFN-0015</v>
          </cell>
          <cell r="M1543" t="str">
            <v>Norma NFN-0015</v>
          </cell>
          <cell r="N1543" t="str">
            <v>Pelotização</v>
          </cell>
          <cell r="O1543"/>
          <cell r="P1543" t="str">
            <v>31162400</v>
          </cell>
          <cell r="Q1543" t="str">
            <v>Fixadores diversos</v>
          </cell>
          <cell r="R1543">
            <v>100</v>
          </cell>
          <cell r="S1543" t="str">
            <v>0201063151</v>
          </cell>
        </row>
        <row r="1544">
          <cell r="B1544">
            <v>15292201</v>
          </cell>
          <cell r="C1544" t="str">
            <v>MRO1</v>
          </cell>
          <cell r="D1544" t="str">
            <v>VALVULA COMPONENTE;TI;FL.2 POS.3 WOERNER</v>
          </cell>
          <cell r="E1544" t="str">
            <v>PC</v>
          </cell>
          <cell r="F1544" t="str">
            <v>WOERNER</v>
          </cell>
          <cell r="G1544" t="str">
            <v>FL.2 POS.3</v>
          </cell>
          <cell r="H1544">
            <v>1</v>
          </cell>
          <cell r="I1544">
            <v>0.5</v>
          </cell>
          <cell r="J1544">
            <v>0.5</v>
          </cell>
          <cell r="K1544" t="str">
            <v>Norma NFN-0015</v>
          </cell>
          <cell r="L1544" t="str">
            <v>Norma NFN-0015</v>
          </cell>
          <cell r="M1544" t="str">
            <v>Norma NFN-0015</v>
          </cell>
          <cell r="N1544" t="str">
            <v>Pelotização</v>
          </cell>
          <cell r="O1544"/>
          <cell r="P1544" t="str">
            <v>40141660A</v>
          </cell>
          <cell r="Q1544" t="str">
            <v>Válvulas</v>
          </cell>
          <cell r="R1544">
            <v>0.5</v>
          </cell>
          <cell r="S1544" t="str">
            <v>0202091071</v>
          </cell>
        </row>
        <row r="1545">
          <cell r="B1545">
            <v>15322374</v>
          </cell>
          <cell r="C1545" t="str">
            <v>MRO1</v>
          </cell>
          <cell r="D1545" t="str">
            <v>EIXO P/R;DX408300068F2 MIJNO ST. ETIENNE</v>
          </cell>
          <cell r="E1545" t="str">
            <v>PC</v>
          </cell>
          <cell r="F1545" t="str">
            <v>MIJNO</v>
          </cell>
          <cell r="G1545" t="str">
            <v>DX408300068F2</v>
          </cell>
          <cell r="H1545">
            <v>1</v>
          </cell>
          <cell r="I1545">
            <v>0.5</v>
          </cell>
          <cell r="J1545">
            <v>0.5</v>
          </cell>
          <cell r="K1545" t="str">
            <v>Norma NFN-0015</v>
          </cell>
          <cell r="L1545" t="str">
            <v>Norma NFN-0015</v>
          </cell>
          <cell r="M1545" t="str">
            <v>Norma NFN-0015</v>
          </cell>
          <cell r="N1545" t="str">
            <v>Pelotização</v>
          </cell>
          <cell r="O1545"/>
          <cell r="P1545" t="str">
            <v>26111508</v>
          </cell>
          <cell r="Q1545" t="str">
            <v>Transmissores de força mecânica</v>
          </cell>
          <cell r="R1545">
            <v>0.5</v>
          </cell>
          <cell r="S1545" t="str">
            <v>0201044061</v>
          </cell>
        </row>
        <row r="1546">
          <cell r="B1546">
            <v>15395165</v>
          </cell>
          <cell r="C1546" t="str">
            <v>MRO1</v>
          </cell>
          <cell r="D1546" t="str">
            <v>PONTE CONECTORA FIXA 10P</v>
          </cell>
          <cell r="E1546" t="str">
            <v>PC</v>
          </cell>
          <cell r="F1546" t="str">
            <v>CONEXEL; CONEXEL; CONEXEL</v>
          </cell>
          <cell r="G1546" t="str">
            <v>C0366880.000; Q1036SAK4EN; Q103688-0</v>
          </cell>
          <cell r="H1546">
            <v>3</v>
          </cell>
          <cell r="I1546">
            <v>0.16666666666666666</v>
          </cell>
          <cell r="J1546">
            <v>0.5</v>
          </cell>
          <cell r="K1546" t="str">
            <v>Norma NFN-0015</v>
          </cell>
          <cell r="L1546" t="str">
            <v>Norma NFN-0015</v>
          </cell>
          <cell r="M1546" t="str">
            <v>Norma NFN-0015</v>
          </cell>
          <cell r="N1546" t="str">
            <v>Pelotização</v>
          </cell>
          <cell r="O1546"/>
          <cell r="P1546" t="str">
            <v>39121732A</v>
          </cell>
          <cell r="Q1546" t="str">
            <v>Material elétrico</v>
          </cell>
          <cell r="R1546">
            <v>0.16666666666666666</v>
          </cell>
          <cell r="S1546" t="str">
            <v>0201063051</v>
          </cell>
        </row>
        <row r="1547">
          <cell r="B1547">
            <v>15508473</v>
          </cell>
          <cell r="C1547" t="str">
            <v>MRO1</v>
          </cell>
          <cell r="D1547" t="str">
            <v>UNIAO ROTATI;1300-084-002 DEUBLIN BRASIL</v>
          </cell>
          <cell r="E1547" t="str">
            <v>PC</v>
          </cell>
          <cell r="F1547" t="str">
            <v>DEUBLIN</v>
          </cell>
          <cell r="G1547" t="str">
            <v>1300-084-002</v>
          </cell>
          <cell r="H1547">
            <v>5</v>
          </cell>
          <cell r="I1547">
            <v>0.1</v>
          </cell>
          <cell r="J1547">
            <v>0.5</v>
          </cell>
          <cell r="K1547" t="str">
            <v>Norma NFN-0015</v>
          </cell>
          <cell r="L1547" t="str">
            <v>Norma NFN-0015</v>
          </cell>
          <cell r="M1547" t="str">
            <v>Norma NFN-0015</v>
          </cell>
          <cell r="N1547" t="str">
            <v>Pelotização</v>
          </cell>
          <cell r="O1547"/>
          <cell r="P1547" t="str">
            <v>26111508</v>
          </cell>
          <cell r="Q1547" t="str">
            <v>Transmissores de força mecânica</v>
          </cell>
          <cell r="R1547">
            <v>0.1</v>
          </cell>
          <cell r="S1547" t="str">
            <v>0201080021</v>
          </cell>
        </row>
        <row r="1548">
          <cell r="B1548">
            <v>15513852</v>
          </cell>
          <cell r="C1548" t="str">
            <v>MRO1</v>
          </cell>
          <cell r="D1548" t="str">
            <v>BASE FUSIVEL DIAZED;TAMA;5SF1 01 SIEMENS</v>
          </cell>
          <cell r="E1548" t="str">
            <v>PC</v>
          </cell>
          <cell r="F1548" t="str">
            <v>SIEMENS</v>
          </cell>
          <cell r="G1548" t="str">
            <v>5SF1 01</v>
          </cell>
          <cell r="H1548">
            <v>50</v>
          </cell>
          <cell r="I1548">
            <v>0.01</v>
          </cell>
          <cell r="J1548">
            <v>0.5</v>
          </cell>
          <cell r="K1548" t="str">
            <v>Norma NFN-0015</v>
          </cell>
          <cell r="L1548" t="str">
            <v>Norma NFN-0015</v>
          </cell>
          <cell r="M1548" t="str">
            <v>Norma NFN-0015</v>
          </cell>
          <cell r="N1548" t="str">
            <v>Pelotização</v>
          </cell>
          <cell r="O1548"/>
          <cell r="P1548" t="str">
            <v>39121732A</v>
          </cell>
          <cell r="Q1548" t="str">
            <v>Material elétrico</v>
          </cell>
          <cell r="R1548">
            <v>100</v>
          </cell>
          <cell r="S1548" t="str">
            <v>0201041151</v>
          </cell>
        </row>
        <row r="1549">
          <cell r="B1549">
            <v>15225945</v>
          </cell>
          <cell r="C1549" t="str">
            <v>MRO1</v>
          </cell>
          <cell r="D1549" t="str">
            <v>RETENTOR VED NBR 20MM 30MM</v>
          </cell>
          <cell r="E1549" t="str">
            <v>PC</v>
          </cell>
          <cell r="F1549" t="str">
            <v>VEDABRAS; VEDABRAS; GARLOCK</v>
          </cell>
          <cell r="G1549" t="str">
            <v>28.950 R2; 28.950 R5; .</v>
          </cell>
          <cell r="H1549">
            <v>46</v>
          </cell>
          <cell r="I1549">
            <v>0.01</v>
          </cell>
          <cell r="J1549">
            <v>0.46</v>
          </cell>
          <cell r="K1549" t="str">
            <v>Norma NFN-0015</v>
          </cell>
          <cell r="L1549" t="str">
            <v>Norma NFN-0015</v>
          </cell>
          <cell r="M1549" t="str">
            <v>Norma NFN-0015</v>
          </cell>
          <cell r="N1549" t="str">
            <v>Pelotização</v>
          </cell>
          <cell r="O1549"/>
          <cell r="P1549" t="str">
            <v>31180000</v>
          </cell>
          <cell r="Q1549" t="str">
            <v>Juntas e vedações</v>
          </cell>
          <cell r="R1549">
            <v>100</v>
          </cell>
          <cell r="S1549" t="str">
            <v>0201004141</v>
          </cell>
        </row>
        <row r="1550">
          <cell r="B1550">
            <v>15276866</v>
          </cell>
          <cell r="C1550" t="str">
            <v>MRO1</v>
          </cell>
          <cell r="D1550" t="str">
            <v>PARAFUSO 3/4POL 4.1/4POL UNC</v>
          </cell>
          <cell r="E1550" t="str">
            <v>PC</v>
          </cell>
          <cell r="F1550" t="str">
            <v/>
          </cell>
          <cell r="G1550" t="str">
            <v/>
          </cell>
          <cell r="H1550">
            <v>44</v>
          </cell>
          <cell r="I1550">
            <v>0.01</v>
          </cell>
          <cell r="J1550">
            <v>0.44</v>
          </cell>
          <cell r="K1550" t="str">
            <v>Norma NFN-0015</v>
          </cell>
          <cell r="L1550" t="str">
            <v>Norma NFN-0015</v>
          </cell>
          <cell r="M1550" t="str">
            <v>Norma NFN-0015</v>
          </cell>
          <cell r="N1550" t="str">
            <v>Pelotização</v>
          </cell>
          <cell r="O1550"/>
          <cell r="P1550" t="str">
            <v>31161627</v>
          </cell>
          <cell r="Q1550" t="str">
            <v>Conjunto de parafusos</v>
          </cell>
          <cell r="R1550">
            <v>100</v>
          </cell>
          <cell r="S1550" t="str">
            <v>0102083011</v>
          </cell>
        </row>
        <row r="1551">
          <cell r="B1551">
            <v>15461502</v>
          </cell>
          <cell r="C1551" t="str">
            <v>MRO1</v>
          </cell>
          <cell r="D1551" t="str">
            <v>MOLA</v>
          </cell>
          <cell r="E1551" t="str">
            <v>PC</v>
          </cell>
          <cell r="F1551" t="str">
            <v>OILGEAR; OILGEAR; OILGEAR</v>
          </cell>
          <cell r="G1551" t="str">
            <v>DM2011Y947280F336; 233260; DM3517Y947000G336</v>
          </cell>
          <cell r="H1551">
            <v>1</v>
          </cell>
          <cell r="I1551">
            <v>0.41</v>
          </cell>
          <cell r="J1551">
            <v>0.41</v>
          </cell>
          <cell r="K1551" t="str">
            <v>Norma NFN-0015</v>
          </cell>
          <cell r="L1551" t="str">
            <v>Norma NFN-0015</v>
          </cell>
          <cell r="M1551" t="str">
            <v>Norma NFN-0015</v>
          </cell>
          <cell r="N1551" t="str">
            <v>Pelotização</v>
          </cell>
          <cell r="O1551"/>
          <cell r="P1551" t="str">
            <v>31161900</v>
          </cell>
          <cell r="Q1551" t="str">
            <v>Molas</v>
          </cell>
          <cell r="R1551">
            <v>0.41</v>
          </cell>
          <cell r="S1551" t="str">
            <v>0103045061</v>
          </cell>
        </row>
        <row r="1552">
          <cell r="B1552">
            <v>15201837</v>
          </cell>
          <cell r="C1552" t="str">
            <v>MRO1</v>
          </cell>
          <cell r="D1552" t="str">
            <v>SINALEIRO COMPONENTE;TIPO.;KH88B KIMUDEN</v>
          </cell>
          <cell r="E1552" t="str">
            <v>PC</v>
          </cell>
          <cell r="F1552" t="str">
            <v>KIMUDEN</v>
          </cell>
          <cell r="G1552" t="str">
            <v>KH88B</v>
          </cell>
          <cell r="H1552">
            <v>38</v>
          </cell>
          <cell r="I1552">
            <v>0.01</v>
          </cell>
          <cell r="J1552">
            <v>0.38</v>
          </cell>
          <cell r="K1552" t="str">
            <v>Norma NFN-0015</v>
          </cell>
          <cell r="L1552" t="str">
            <v>Norma NFN-0015</v>
          </cell>
          <cell r="M1552" t="str">
            <v>Norma NFN-0015</v>
          </cell>
          <cell r="N1552" t="str">
            <v>Pelotização</v>
          </cell>
          <cell r="O1552"/>
          <cell r="P1552" t="str">
            <v>46160000</v>
          </cell>
          <cell r="Q1552" t="str">
            <v>Segurança e proteção pública</v>
          </cell>
          <cell r="R1552">
            <v>100</v>
          </cell>
          <cell r="S1552" t="str">
            <v>0201082141</v>
          </cell>
        </row>
        <row r="1553">
          <cell r="B1553">
            <v>15376953</v>
          </cell>
          <cell r="C1553" t="str">
            <v>MRO1</v>
          </cell>
          <cell r="D1553" t="str">
            <v>ABRACADEIRA METALICA;TIP;NT/BDR NUTSTEEL</v>
          </cell>
          <cell r="E1553" t="str">
            <v>PC</v>
          </cell>
          <cell r="F1553" t="str">
            <v>NUT STEEL</v>
          </cell>
          <cell r="G1553" t="str">
            <v>NT/BDR</v>
          </cell>
          <cell r="H1553">
            <v>38</v>
          </cell>
          <cell r="I1553">
            <v>0.01</v>
          </cell>
          <cell r="J1553">
            <v>0.38</v>
          </cell>
          <cell r="K1553" t="str">
            <v>Norma NFN-0015</v>
          </cell>
          <cell r="L1553" t="str">
            <v>Norma NFN-0015</v>
          </cell>
          <cell r="M1553" t="str">
            <v>Norma NFN-0015</v>
          </cell>
          <cell r="N1553" t="str">
            <v>Pelotização</v>
          </cell>
          <cell r="O1553"/>
          <cell r="P1553" t="str">
            <v>31162400</v>
          </cell>
          <cell r="Q1553" t="str">
            <v>Fixadores diversos</v>
          </cell>
          <cell r="R1553">
            <v>100</v>
          </cell>
          <cell r="S1553" t="str">
            <v>0702083051</v>
          </cell>
        </row>
        <row r="1554">
          <cell r="B1554">
            <v>15511561</v>
          </cell>
          <cell r="C1554" t="str">
            <v>MRO1</v>
          </cell>
          <cell r="D1554" t="str">
            <v>CAPACITOR FIXO ELETROLITIC;97000 SIEMENS</v>
          </cell>
          <cell r="E1554" t="str">
            <v>PC</v>
          </cell>
          <cell r="F1554" t="str">
            <v>SIEMENS</v>
          </cell>
          <cell r="G1554" t="str">
            <v>97000</v>
          </cell>
          <cell r="H1554">
            <v>38</v>
          </cell>
          <cell r="I1554">
            <v>0.01</v>
          </cell>
          <cell r="J1554">
            <v>0.38</v>
          </cell>
          <cell r="K1554" t="str">
            <v>Norma NFN-0015</v>
          </cell>
          <cell r="L1554" t="str">
            <v>Norma NFN-0015</v>
          </cell>
          <cell r="M1554" t="str">
            <v>Norma NFN-0015</v>
          </cell>
          <cell r="N1554" t="str">
            <v>Pelotização</v>
          </cell>
          <cell r="O1554"/>
          <cell r="P1554" t="str">
            <v>39121014</v>
          </cell>
          <cell r="Q1554" t="str">
            <v>Bancos de capacitor</v>
          </cell>
          <cell r="R1554">
            <v>100</v>
          </cell>
          <cell r="S1554" t="str">
            <v>0201087151</v>
          </cell>
        </row>
        <row r="1555">
          <cell r="B1555">
            <v>15229452</v>
          </cell>
          <cell r="C1555" t="str">
            <v>MRO1</v>
          </cell>
          <cell r="D1555" t="str">
            <v>MODULO ELETR</v>
          </cell>
          <cell r="E1555" t="str">
            <v>PC</v>
          </cell>
          <cell r="F1555" t="str">
            <v>ABB</v>
          </cell>
          <cell r="G1555" t="str">
            <v>UTA525AE02</v>
          </cell>
          <cell r="H1555">
            <v>1</v>
          </cell>
          <cell r="I1555">
            <v>0.36</v>
          </cell>
          <cell r="J1555">
            <v>0.36</v>
          </cell>
          <cell r="K1555" t="str">
            <v>Norma NFN-0015</v>
          </cell>
          <cell r="L1555" t="str">
            <v>Norma NFN-0015</v>
          </cell>
          <cell r="M1555" t="str">
            <v>Norma NFN-0015</v>
          </cell>
          <cell r="N1555" t="str">
            <v>Pelotização</v>
          </cell>
          <cell r="O1555"/>
          <cell r="P1555" t="str">
            <v>32131000</v>
          </cell>
          <cell r="Q1555" t="str">
            <v>Peças e insumos e acessórios de componentes eletrônicos</v>
          </cell>
          <cell r="R1555">
            <v>0.36</v>
          </cell>
          <cell r="S1555" t="str">
            <v>1501002041</v>
          </cell>
        </row>
        <row r="1556">
          <cell r="B1556">
            <v>15307900</v>
          </cell>
          <cell r="C1556" t="str">
            <v>MRO1</v>
          </cell>
          <cell r="D1556" t="str">
            <v>ROLETE P/REDUTOR;S2082-27 SUMITOMO CYCLO</v>
          </cell>
          <cell r="E1556" t="str">
            <v>PC</v>
          </cell>
          <cell r="F1556" t="str">
            <v>SUMITOMO CYC</v>
          </cell>
          <cell r="G1556" t="str">
            <v>S2082-27</v>
          </cell>
          <cell r="H1556">
            <v>36</v>
          </cell>
          <cell r="I1556">
            <v>0.01</v>
          </cell>
          <cell r="J1556">
            <v>0.36</v>
          </cell>
          <cell r="K1556" t="str">
            <v>Norma NFN-0015</v>
          </cell>
          <cell r="L1556" t="str">
            <v>Norma NFN-0015</v>
          </cell>
          <cell r="M1556" t="str">
            <v>Norma NFN-0015</v>
          </cell>
          <cell r="N1556" t="str">
            <v>Pelotização</v>
          </cell>
          <cell r="O1556"/>
          <cell r="P1556" t="str">
            <v>26111551A</v>
          </cell>
          <cell r="Q1556" t="str">
            <v>Redutor de velocidade</v>
          </cell>
          <cell r="R1556">
            <v>100</v>
          </cell>
          <cell r="S1556" t="str">
            <v>0201073041</v>
          </cell>
        </row>
        <row r="1557">
          <cell r="B1557">
            <v>15377040</v>
          </cell>
          <cell r="C1557" t="str">
            <v>MRO1</v>
          </cell>
          <cell r="D1557" t="str">
            <v>INSERT CA</v>
          </cell>
          <cell r="E1557" t="str">
            <v>PC</v>
          </cell>
          <cell r="F1557" t="str">
            <v/>
          </cell>
          <cell r="G1557" t="str">
            <v/>
          </cell>
          <cell r="H1557">
            <v>36</v>
          </cell>
          <cell r="I1557">
            <v>0.01</v>
          </cell>
          <cell r="J1557">
            <v>0.36</v>
          </cell>
          <cell r="K1557" t="str">
            <v>Norma NFN-0015</v>
          </cell>
          <cell r="L1557" t="str">
            <v>Norma NFN-0015</v>
          </cell>
          <cell r="M1557" t="str">
            <v>Norma NFN-0015</v>
          </cell>
          <cell r="N1557" t="str">
            <v>Pelotização</v>
          </cell>
          <cell r="O1557"/>
          <cell r="P1557" t="str">
            <v>39121732A</v>
          </cell>
          <cell r="Q1557" t="str">
            <v>Material elétrico</v>
          </cell>
          <cell r="R1557">
            <v>100</v>
          </cell>
          <cell r="S1557" t="str">
            <v>0702083051</v>
          </cell>
        </row>
        <row r="1558">
          <cell r="B1558">
            <v>15411739</v>
          </cell>
          <cell r="C1558" t="str">
            <v>MRO1</v>
          </cell>
          <cell r="D1558" t="str">
            <v>MODULO ELETR</v>
          </cell>
          <cell r="E1558" t="str">
            <v>PC</v>
          </cell>
          <cell r="F1558" t="str">
            <v>ABB</v>
          </cell>
          <cell r="G1558" t="str">
            <v>ZV2101B(GNT2012498R1)</v>
          </cell>
          <cell r="H1558">
            <v>1</v>
          </cell>
          <cell r="I1558">
            <v>0.36</v>
          </cell>
          <cell r="J1558">
            <v>0.36</v>
          </cell>
          <cell r="K1558" t="str">
            <v>Norma NFN-0015</v>
          </cell>
          <cell r="L1558" t="str">
            <v>Norma NFN-0015</v>
          </cell>
          <cell r="M1558" t="str">
            <v>Norma NFN-0015</v>
          </cell>
          <cell r="N1558" t="str">
            <v>Pelotização</v>
          </cell>
          <cell r="O1558"/>
          <cell r="P1558" t="str">
            <v>32131000</v>
          </cell>
          <cell r="Q1558" t="str">
            <v>Peças e insumos e acessórios de componentes eletrônicos</v>
          </cell>
          <cell r="R1558">
            <v>0.36</v>
          </cell>
          <cell r="S1558" t="str">
            <v>1501006041</v>
          </cell>
        </row>
        <row r="1559">
          <cell r="B1559">
            <v>15201536</v>
          </cell>
          <cell r="C1559" t="str">
            <v>MRO1</v>
          </cell>
          <cell r="D1559" t="str">
            <v>EIXO P/EMPILHA;DX40830001 ITEM 4 FOLHA 2</v>
          </cell>
          <cell r="E1559" t="str">
            <v>PC</v>
          </cell>
          <cell r="F1559" t="str">
            <v>ITALIMPIANTI; ITALIMPIANTI</v>
          </cell>
          <cell r="G1559" t="str">
            <v>DX408300014F2; DX321300324F2</v>
          </cell>
          <cell r="H1559">
            <v>1</v>
          </cell>
          <cell r="I1559">
            <v>0.32</v>
          </cell>
          <cell r="J1559">
            <v>0.32</v>
          </cell>
          <cell r="K1559" t="str">
            <v>Norma NFN-0015</v>
          </cell>
          <cell r="L1559" t="str">
            <v>Norma NFN-0015</v>
          </cell>
          <cell r="M1559" t="str">
            <v>Norma NFN-0015</v>
          </cell>
          <cell r="N1559" t="str">
            <v>Pelotização</v>
          </cell>
          <cell r="O1559"/>
          <cell r="P1559" t="str">
            <v>25175102B</v>
          </cell>
          <cell r="Q1559" t="str">
            <v>Peças e acessórios de veículo pesado</v>
          </cell>
          <cell r="R1559">
            <v>0.32</v>
          </cell>
          <cell r="S1559" t="str">
            <v>0702128011</v>
          </cell>
        </row>
        <row r="1560">
          <cell r="B1560">
            <v>15237807</v>
          </cell>
          <cell r="C1560" t="str">
            <v>MRO1</v>
          </cell>
          <cell r="D1560" t="str">
            <v>PARAFUSO 0,19POL 1POL UNC</v>
          </cell>
          <cell r="E1560" t="str">
            <v>PC</v>
          </cell>
          <cell r="F1560" t="str">
            <v/>
          </cell>
          <cell r="G1560" t="str">
            <v/>
          </cell>
          <cell r="H1560">
            <v>10</v>
          </cell>
          <cell r="I1560">
            <v>3.1E-2</v>
          </cell>
          <cell r="J1560">
            <v>0.31</v>
          </cell>
          <cell r="K1560" t="str">
            <v>Norma NFN-0015</v>
          </cell>
          <cell r="L1560" t="str">
            <v>Norma NFN-0015</v>
          </cell>
          <cell r="M1560" t="str">
            <v>Norma NFN-0015</v>
          </cell>
          <cell r="N1560" t="str">
            <v>Pelotização</v>
          </cell>
          <cell r="O1560"/>
          <cell r="P1560" t="str">
            <v>31161627</v>
          </cell>
          <cell r="Q1560" t="str">
            <v>Conjunto de parafusos</v>
          </cell>
          <cell r="R1560">
            <v>3.1E-2</v>
          </cell>
          <cell r="S1560" t="str">
            <v>0202015041</v>
          </cell>
        </row>
        <row r="1561">
          <cell r="B1561">
            <v>15303437</v>
          </cell>
          <cell r="C1561" t="str">
            <v>MRO1</v>
          </cell>
          <cell r="D1561" t="str">
            <v>CONTATO 821C-79-10072 DESENHO CVRD</v>
          </cell>
          <cell r="E1561" t="str">
            <v>PC</v>
          </cell>
          <cell r="F1561" t="str">
            <v/>
          </cell>
          <cell r="G1561" t="str">
            <v/>
          </cell>
          <cell r="H1561">
            <v>31</v>
          </cell>
          <cell r="I1561">
            <v>0.01</v>
          </cell>
          <cell r="J1561">
            <v>0.31</v>
          </cell>
          <cell r="K1561" t="str">
            <v>Norma NFN-0015</v>
          </cell>
          <cell r="L1561" t="str">
            <v>Norma NFN-0015</v>
          </cell>
          <cell r="M1561" t="str">
            <v>Norma NFN-0015</v>
          </cell>
          <cell r="N1561" t="str">
            <v>Pelotização</v>
          </cell>
          <cell r="O1561"/>
          <cell r="P1561" t="str">
            <v>26101700</v>
          </cell>
          <cell r="Q1561" t="str">
            <v>Componentes e acessórios de motores</v>
          </cell>
          <cell r="R1561">
            <v>100</v>
          </cell>
          <cell r="S1561" t="str">
            <v>0201074141</v>
          </cell>
        </row>
        <row r="1562">
          <cell r="B1562">
            <v>15206278</v>
          </cell>
          <cell r="C1562" t="str">
            <v>MRO1</v>
          </cell>
          <cell r="D1562" t="str">
            <v>TIRA ACABAMENTO CORREIA TRANSPORT CA</v>
          </cell>
          <cell r="E1562" t="str">
            <v>M</v>
          </cell>
          <cell r="F1562" t="str">
            <v/>
          </cell>
          <cell r="G1562" t="str">
            <v/>
          </cell>
          <cell r="H1562">
            <v>30</v>
          </cell>
          <cell r="I1562">
            <v>0.01</v>
          </cell>
          <cell r="J1562">
            <v>0.3</v>
          </cell>
          <cell r="K1562" t="str">
            <v>Norma NFN-0015</v>
          </cell>
          <cell r="L1562" t="str">
            <v>Norma NFN-0015</v>
          </cell>
          <cell r="M1562" t="str">
            <v>Norma NFN-0015</v>
          </cell>
          <cell r="N1562" t="str">
            <v>Pelotização</v>
          </cell>
          <cell r="O1562"/>
          <cell r="P1562" t="str">
            <v>24101751A</v>
          </cell>
          <cell r="Q1562" t="str">
            <v>Emenda e acabamento de correia transportadora</v>
          </cell>
          <cell r="R1562">
            <v>100</v>
          </cell>
          <cell r="S1562" t="str">
            <v>0702051021</v>
          </cell>
        </row>
        <row r="1563">
          <cell r="B1563">
            <v>15216935</v>
          </cell>
          <cell r="C1563" t="str">
            <v>MRO1</v>
          </cell>
          <cell r="D1563" t="str">
            <v>CONTATO CONTATOR;880E-75-10007 ITEM 7.20</v>
          </cell>
          <cell r="E1563" t="str">
            <v>PC</v>
          </cell>
          <cell r="F1563" t="str">
            <v>HITACHI</v>
          </cell>
          <cell r="G1563" t="str">
            <v>K15EPK25EP</v>
          </cell>
          <cell r="H1563">
            <v>30</v>
          </cell>
          <cell r="I1563">
            <v>0.01</v>
          </cell>
          <cell r="J1563">
            <v>0.3</v>
          </cell>
          <cell r="K1563" t="str">
            <v>Norma NFN-0015</v>
          </cell>
          <cell r="L1563" t="str">
            <v>Norma NFN-0015</v>
          </cell>
          <cell r="M1563" t="str">
            <v>Norma NFN-0015</v>
          </cell>
          <cell r="N1563" t="str">
            <v>Pelotização</v>
          </cell>
          <cell r="O1563"/>
          <cell r="P1563" t="str">
            <v>39121732A</v>
          </cell>
          <cell r="Q1563" t="str">
            <v>Material elétrico</v>
          </cell>
          <cell r="R1563">
            <v>100</v>
          </cell>
          <cell r="S1563" t="str">
            <v>0201070141</v>
          </cell>
        </row>
        <row r="1564">
          <cell r="B1564">
            <v>15305245</v>
          </cell>
          <cell r="C1564" t="str">
            <v>MRO1</v>
          </cell>
          <cell r="D1564" t="str">
            <v>CHAVE FIM DE CURSO;ACI;SCLDRJ-01 SIDERAL</v>
          </cell>
          <cell r="E1564" t="str">
            <v>PC</v>
          </cell>
          <cell r="F1564" t="str">
            <v>SIDERAL</v>
          </cell>
          <cell r="G1564" t="str">
            <v>SCLDRJ-01</v>
          </cell>
          <cell r="H1564">
            <v>30</v>
          </cell>
          <cell r="I1564">
            <v>0.01</v>
          </cell>
          <cell r="J1564">
            <v>0.3</v>
          </cell>
          <cell r="K1564" t="str">
            <v>Norma NFN-0015</v>
          </cell>
          <cell r="L1564" t="str">
            <v>Norma NFN-0015</v>
          </cell>
          <cell r="M1564" t="str">
            <v>Norma NFN-0015</v>
          </cell>
          <cell r="N1564" t="str">
            <v>Pelotização</v>
          </cell>
          <cell r="O1564"/>
          <cell r="P1564" t="str">
            <v>26101700</v>
          </cell>
          <cell r="Q1564" t="str">
            <v>Componentes e acessórios de motores</v>
          </cell>
          <cell r="R1564">
            <v>100</v>
          </cell>
          <cell r="S1564" t="str">
            <v>0702114051</v>
          </cell>
        </row>
        <row r="1565">
          <cell r="B1565">
            <v>15341839</v>
          </cell>
          <cell r="C1565" t="str">
            <v>MRO1</v>
          </cell>
          <cell r="D1565" t="str">
            <v>DISCO DX50724001-2 SHINKO</v>
          </cell>
          <cell r="E1565" t="str">
            <v>PC</v>
          </cell>
          <cell r="F1565" t="str">
            <v>SHINKO</v>
          </cell>
          <cell r="G1565" t="str">
            <v>DX50724001-2</v>
          </cell>
          <cell r="H1565">
            <v>30</v>
          </cell>
          <cell r="I1565">
            <v>0.01</v>
          </cell>
          <cell r="J1565">
            <v>0.3</v>
          </cell>
          <cell r="K1565" t="str">
            <v>Norma NFN-0015</v>
          </cell>
          <cell r="L1565" t="str">
            <v>Norma NFN-0015</v>
          </cell>
          <cell r="M1565" t="str">
            <v>Norma NFN-0015</v>
          </cell>
          <cell r="N1565" t="str">
            <v>Pelotização</v>
          </cell>
          <cell r="O1565"/>
          <cell r="P1565" t="str">
            <v>40101700</v>
          </cell>
          <cell r="Q1565" t="str">
            <v>Equipamento e peças e acessórios de resfriamento</v>
          </cell>
          <cell r="R1565">
            <v>100</v>
          </cell>
          <cell r="S1565" t="str">
            <v>0703109011</v>
          </cell>
        </row>
        <row r="1566">
          <cell r="B1566">
            <v>15274099</v>
          </cell>
          <cell r="C1566" t="str">
            <v>MRO1</v>
          </cell>
          <cell r="D1566" t="str">
            <v>PARTES E PECAS TRANSPORTADOR; NOME DO IT</v>
          </cell>
          <cell r="E1566" t="str">
            <v>PC</v>
          </cell>
          <cell r="F1566" t="str">
            <v>ROXPAN</v>
          </cell>
          <cell r="G1566" t="str">
            <v>RLL26264</v>
          </cell>
          <cell r="H1566">
            <v>27</v>
          </cell>
          <cell r="I1566">
            <v>0.01</v>
          </cell>
          <cell r="J1566">
            <v>0.27</v>
          </cell>
          <cell r="K1566" t="str">
            <v>Norma NFN-0015</v>
          </cell>
          <cell r="L1566" t="str">
            <v>Norma NFN-0015</v>
          </cell>
          <cell r="M1566" t="str">
            <v>Norma NFN-0015</v>
          </cell>
          <cell r="N1566" t="str">
            <v>Pelotização</v>
          </cell>
          <cell r="O1566"/>
          <cell r="P1566" t="str">
            <v>24101755A</v>
          </cell>
          <cell r="Q1566" t="str">
            <v>Peças e acessórios de transportador de correia</v>
          </cell>
          <cell r="R1566">
            <v>100</v>
          </cell>
          <cell r="S1566" t="str">
            <v>0102077061</v>
          </cell>
        </row>
        <row r="1567">
          <cell r="B1567">
            <v>15376991</v>
          </cell>
          <cell r="C1567" t="str">
            <v>MRO1</v>
          </cell>
          <cell r="D1567" t="str">
            <v>ABRACADEIRA METALICA;TIP;NT/BDR NUTSTEEL</v>
          </cell>
          <cell r="E1567" t="str">
            <v>PC</v>
          </cell>
          <cell r="F1567" t="str">
            <v>NUT STEEL</v>
          </cell>
          <cell r="G1567" t="str">
            <v>NT/BDR</v>
          </cell>
          <cell r="H1567">
            <v>27</v>
          </cell>
          <cell r="I1567">
            <v>0.01</v>
          </cell>
          <cell r="J1567">
            <v>0.27</v>
          </cell>
          <cell r="K1567" t="str">
            <v>Norma NFN-0015</v>
          </cell>
          <cell r="L1567" t="str">
            <v>Norma NFN-0015</v>
          </cell>
          <cell r="M1567" t="str">
            <v>Norma NFN-0015</v>
          </cell>
          <cell r="N1567" t="str">
            <v>Pelotização</v>
          </cell>
          <cell r="O1567"/>
          <cell r="P1567" t="str">
            <v>31162400</v>
          </cell>
          <cell r="Q1567" t="str">
            <v>Fixadores diversos</v>
          </cell>
          <cell r="R1567">
            <v>100</v>
          </cell>
          <cell r="S1567" t="str">
            <v>0702083051</v>
          </cell>
        </row>
        <row r="1568">
          <cell r="B1568">
            <v>15513856</v>
          </cell>
          <cell r="C1568" t="str">
            <v>MRO1</v>
          </cell>
          <cell r="D1568" t="str">
            <v>TAMPA FUSIVEL DIAZED;TAM;5SH1-11 SIEMENS</v>
          </cell>
          <cell r="E1568" t="str">
            <v>PC</v>
          </cell>
          <cell r="F1568" t="str">
            <v>SIEMENS</v>
          </cell>
          <cell r="G1568" t="str">
            <v>5SH1-11</v>
          </cell>
          <cell r="H1568">
            <v>27</v>
          </cell>
          <cell r="I1568">
            <v>0.01</v>
          </cell>
          <cell r="J1568">
            <v>0.27</v>
          </cell>
          <cell r="K1568" t="str">
            <v>Norma NFN-0015</v>
          </cell>
          <cell r="L1568" t="str">
            <v>Norma NFN-0015</v>
          </cell>
          <cell r="M1568" t="str">
            <v>Norma NFN-0015</v>
          </cell>
          <cell r="N1568" t="str">
            <v>Pelotização</v>
          </cell>
          <cell r="O1568"/>
          <cell r="P1568" t="str">
            <v>39121732A</v>
          </cell>
          <cell r="Q1568" t="str">
            <v>Material elétrico</v>
          </cell>
          <cell r="R1568">
            <v>100</v>
          </cell>
          <cell r="S1568" t="str">
            <v>0201070151</v>
          </cell>
        </row>
        <row r="1569">
          <cell r="B1569">
            <v>15514081</v>
          </cell>
          <cell r="C1569" t="str">
            <v>MRO1</v>
          </cell>
          <cell r="D1569" t="str">
            <v>FUSIVEL CARTUCHO VIROLA BAIXA TENSAO;;CA</v>
          </cell>
          <cell r="E1569" t="str">
            <v>PC</v>
          </cell>
          <cell r="F1569" t="str">
            <v/>
          </cell>
          <cell r="G1569" t="str">
            <v/>
          </cell>
          <cell r="H1569">
            <v>26</v>
          </cell>
          <cell r="I1569">
            <v>0.01</v>
          </cell>
          <cell r="J1569">
            <v>0.26</v>
          </cell>
          <cell r="K1569" t="str">
            <v>Norma NFN-0015</v>
          </cell>
          <cell r="L1569" t="str">
            <v>Norma NFN-0015</v>
          </cell>
          <cell r="M1569" t="str">
            <v>Norma NFN-0015</v>
          </cell>
          <cell r="N1569" t="str">
            <v>Pelotização</v>
          </cell>
          <cell r="O1569"/>
          <cell r="P1569" t="str">
            <v>39121732A</v>
          </cell>
          <cell r="Q1569" t="str">
            <v>Material elétrico</v>
          </cell>
          <cell r="R1569">
            <v>100</v>
          </cell>
          <cell r="S1569" t="str">
            <v>0201067151</v>
          </cell>
        </row>
        <row r="1570">
          <cell r="B1570">
            <v>15215865</v>
          </cell>
          <cell r="C1570" t="str">
            <v>MRO1</v>
          </cell>
          <cell r="D1570" t="str">
            <v>RELE INDUSTRIAL;;MM4XP-JM2 OMRON TATEISI</v>
          </cell>
          <cell r="E1570" t="str">
            <v>PC</v>
          </cell>
          <cell r="F1570" t="str">
            <v>OMRON TATEIS</v>
          </cell>
          <cell r="G1570" t="str">
            <v>MM4XP-JM2</v>
          </cell>
          <cell r="H1570">
            <v>25</v>
          </cell>
          <cell r="I1570">
            <v>0.01</v>
          </cell>
          <cell r="J1570">
            <v>0.25</v>
          </cell>
          <cell r="K1570" t="str">
            <v>Norma NFN-0015</v>
          </cell>
          <cell r="L1570" t="str">
            <v>Norma NFN-0015</v>
          </cell>
          <cell r="M1570" t="str">
            <v>Norma NFN-0015</v>
          </cell>
          <cell r="N1570" t="str">
            <v>Pelotização</v>
          </cell>
          <cell r="O1570"/>
          <cell r="P1570" t="str">
            <v>39122325</v>
          </cell>
          <cell r="Q1570" t="str">
            <v>Relé de aplicação geral</v>
          </cell>
          <cell r="R1570">
            <v>100</v>
          </cell>
          <cell r="S1570" t="str">
            <v>1501010051</v>
          </cell>
        </row>
        <row r="1571">
          <cell r="B1571">
            <v>15229792</v>
          </cell>
          <cell r="C1571" t="str">
            <v>MRO1</v>
          </cell>
          <cell r="D1571" t="str">
            <v>FU;60BODKC3URB-300TTC-40M FERRAZ SHAWMUT</v>
          </cell>
          <cell r="E1571" t="str">
            <v>PC</v>
          </cell>
          <cell r="F1571" t="str">
            <v>FERRAZ SHAWM</v>
          </cell>
          <cell r="G1571" t="str">
            <v>60BODKC3URB-300TTC-40M</v>
          </cell>
          <cell r="H1571">
            <v>5</v>
          </cell>
          <cell r="I1571">
            <v>0.05</v>
          </cell>
          <cell r="J1571">
            <v>0.25</v>
          </cell>
          <cell r="K1571" t="str">
            <v>Norma NFN-0015</v>
          </cell>
          <cell r="L1571" t="str">
            <v>Norma NFN-0015</v>
          </cell>
          <cell r="M1571" t="str">
            <v>Norma NFN-0015</v>
          </cell>
          <cell r="N1571" t="str">
            <v>Pelotização</v>
          </cell>
          <cell r="O1571"/>
          <cell r="P1571" t="str">
            <v>39121732A</v>
          </cell>
          <cell r="Q1571" t="str">
            <v>Material elétrico</v>
          </cell>
          <cell r="R1571">
            <v>0.05</v>
          </cell>
          <cell r="S1571" t="str">
            <v>1501004031</v>
          </cell>
        </row>
        <row r="1572">
          <cell r="B1572">
            <v>15245106</v>
          </cell>
          <cell r="C1572" t="str">
            <v>MRO1</v>
          </cell>
          <cell r="D1572" t="str">
            <v>PARAFUSO 0,19POL 3/8POL UNC</v>
          </cell>
          <cell r="E1572" t="str">
            <v>PC</v>
          </cell>
          <cell r="F1572" t="str">
            <v/>
          </cell>
          <cell r="G1572" t="str">
            <v/>
          </cell>
          <cell r="H1572">
            <v>12</v>
          </cell>
          <cell r="I1572">
            <v>2.0833333333333332E-2</v>
          </cell>
          <cell r="J1572">
            <v>0.25</v>
          </cell>
          <cell r="K1572" t="str">
            <v>Norma NFN-0015</v>
          </cell>
          <cell r="L1572" t="str">
            <v>Norma NFN-0015</v>
          </cell>
          <cell r="M1572" t="str">
            <v>Norma NFN-0015</v>
          </cell>
          <cell r="N1572" t="str">
            <v>Pelotização</v>
          </cell>
          <cell r="O1572"/>
          <cell r="P1572" t="str">
            <v>31161627</v>
          </cell>
          <cell r="Q1572" t="str">
            <v>Conjunto de parafusos</v>
          </cell>
          <cell r="R1572">
            <v>2.0833333333333332E-2</v>
          </cell>
          <cell r="S1572" t="str">
            <v>0202009141</v>
          </cell>
        </row>
        <row r="1573">
          <cell r="B1573">
            <v>15247256</v>
          </cell>
          <cell r="C1573" t="str">
            <v>MRO1</v>
          </cell>
          <cell r="D1573" t="str">
            <v>PARAFUSO CAB PANELA; NORMA CONSTRUTIV;CA</v>
          </cell>
          <cell r="E1573" t="str">
            <v>PC</v>
          </cell>
          <cell r="F1573" t="str">
            <v/>
          </cell>
          <cell r="G1573" t="str">
            <v/>
          </cell>
          <cell r="H1573">
            <v>1</v>
          </cell>
          <cell r="I1573">
            <v>0.25</v>
          </cell>
          <cell r="J1573">
            <v>0.25</v>
          </cell>
          <cell r="K1573" t="str">
            <v>Norma NFN-0015</v>
          </cell>
          <cell r="L1573" t="str">
            <v>Norma NFN-0015</v>
          </cell>
          <cell r="M1573" t="str">
            <v>Norma NFN-0015</v>
          </cell>
          <cell r="N1573" t="str">
            <v>Pelotização</v>
          </cell>
          <cell r="O1573"/>
          <cell r="P1573" t="str">
            <v>31161627</v>
          </cell>
          <cell r="Q1573" t="str">
            <v>Conjunto de parafusos</v>
          </cell>
          <cell r="R1573">
            <v>0.25</v>
          </cell>
          <cell r="S1573" t="str">
            <v>0202015121</v>
          </cell>
        </row>
        <row r="1574">
          <cell r="B1574">
            <v>15513737</v>
          </cell>
          <cell r="C1574" t="str">
            <v>MRO1</v>
          </cell>
          <cell r="D1574" t="str">
            <v>FUSIVEL CARTUCHO VIROLA BAIXA TENSAO;TIP</v>
          </cell>
          <cell r="E1574" t="str">
            <v>PC</v>
          </cell>
          <cell r="F1574" t="str">
            <v>PIAL LEGRAND; LIEBHERR</v>
          </cell>
          <cell r="G1574" t="str">
            <v>14016; 604104416</v>
          </cell>
          <cell r="H1574">
            <v>25</v>
          </cell>
          <cell r="I1574">
            <v>0.01</v>
          </cell>
          <cell r="J1574">
            <v>0.25</v>
          </cell>
          <cell r="K1574" t="str">
            <v>Norma NFN-0015</v>
          </cell>
          <cell r="L1574" t="str">
            <v>Norma NFN-0015</v>
          </cell>
          <cell r="M1574" t="str">
            <v>Norma NFN-0015</v>
          </cell>
          <cell r="N1574" t="str">
            <v>Pelotização</v>
          </cell>
          <cell r="O1574"/>
          <cell r="P1574" t="str">
            <v>39121732A</v>
          </cell>
          <cell r="Q1574" t="str">
            <v>Material elétrico</v>
          </cell>
          <cell r="R1574">
            <v>100</v>
          </cell>
          <cell r="S1574" t="str">
            <v>0201090151</v>
          </cell>
        </row>
        <row r="1575">
          <cell r="B1575">
            <v>15454475</v>
          </cell>
          <cell r="C1575" t="str">
            <v>MRO1</v>
          </cell>
          <cell r="D1575" t="str">
            <v>PLACA INTERMEDIARIAM33-00376A000-0102</v>
          </cell>
          <cell r="E1575" t="str">
            <v>PC</v>
          </cell>
          <cell r="F1575" t="str">
            <v>TEGA</v>
          </cell>
          <cell r="G1575" t="str">
            <v>M33-00376A000-0102</v>
          </cell>
          <cell r="H1575">
            <v>24</v>
          </cell>
          <cell r="I1575">
            <v>0.01</v>
          </cell>
          <cell r="J1575">
            <v>0.24</v>
          </cell>
          <cell r="K1575" t="str">
            <v>Norma NFN-0015</v>
          </cell>
          <cell r="L1575" t="str">
            <v>Norma NFN-0015</v>
          </cell>
          <cell r="M1575" t="str">
            <v>Norma NFN-0015</v>
          </cell>
          <cell r="N1575" t="str">
            <v>Pelotização</v>
          </cell>
          <cell r="O1575"/>
          <cell r="P1575" t="str">
            <v>20101720A</v>
          </cell>
          <cell r="Q1575" t="str">
            <v>Peças de moinho</v>
          </cell>
          <cell r="R1575">
            <v>100</v>
          </cell>
          <cell r="S1575" t="str">
            <v>5502026031</v>
          </cell>
        </row>
        <row r="1576">
          <cell r="B1576">
            <v>15455167</v>
          </cell>
          <cell r="C1576" t="str">
            <v>MRO1</v>
          </cell>
          <cell r="D1576" t="str">
            <v>BARRA LEVANTADORAM37-00373O003-0102</v>
          </cell>
          <cell r="E1576" t="str">
            <v>PC</v>
          </cell>
          <cell r="F1576" t="str">
            <v>TEGA</v>
          </cell>
          <cell r="G1576" t="str">
            <v>M37-00373O003-0102</v>
          </cell>
          <cell r="H1576">
            <v>24</v>
          </cell>
          <cell r="I1576">
            <v>0.01</v>
          </cell>
          <cell r="J1576">
            <v>0.24</v>
          </cell>
          <cell r="K1576" t="str">
            <v>Norma NFN-0015</v>
          </cell>
          <cell r="L1576" t="str">
            <v>Norma NFN-0015</v>
          </cell>
          <cell r="M1576" t="str">
            <v>Norma NFN-0015</v>
          </cell>
          <cell r="N1576" t="str">
            <v>Pelotização</v>
          </cell>
          <cell r="O1576"/>
          <cell r="P1576" t="str">
            <v>20101720A</v>
          </cell>
          <cell r="Q1576" t="str">
            <v>Peças de moinho</v>
          </cell>
          <cell r="R1576">
            <v>100</v>
          </cell>
          <cell r="S1576" t="str">
            <v>5504032021</v>
          </cell>
        </row>
        <row r="1577">
          <cell r="B1577">
            <v>15465702</v>
          </cell>
          <cell r="C1577" t="str">
            <v>MRO1</v>
          </cell>
          <cell r="D1577" t="str">
            <v>GAXETA DM3517YDS947015-354B THE OILGEAR</v>
          </cell>
          <cell r="E1577" t="str">
            <v>PC</v>
          </cell>
          <cell r="F1577" t="str">
            <v>OILGEAR</v>
          </cell>
          <cell r="G1577" t="str">
            <v>DM3517YDS947015-354B</v>
          </cell>
          <cell r="H1577">
            <v>24</v>
          </cell>
          <cell r="I1577">
            <v>0.01</v>
          </cell>
          <cell r="J1577">
            <v>0.24</v>
          </cell>
          <cell r="K1577" t="str">
            <v>Norma NFN-0015</v>
          </cell>
          <cell r="L1577" t="str">
            <v>Norma NFN-0015</v>
          </cell>
          <cell r="M1577" t="str">
            <v>Norma NFN-0015</v>
          </cell>
          <cell r="N1577" t="str">
            <v>Pelotização</v>
          </cell>
          <cell r="O1577"/>
          <cell r="P1577" t="str">
            <v>31180000</v>
          </cell>
          <cell r="Q1577" t="str">
            <v>Juntas e vedações</v>
          </cell>
          <cell r="R1577">
            <v>100</v>
          </cell>
          <cell r="S1577" t="str">
            <v>0103027061</v>
          </cell>
        </row>
        <row r="1578">
          <cell r="B1578">
            <v>15256025</v>
          </cell>
          <cell r="C1578" t="str">
            <v>MRO1</v>
          </cell>
          <cell r="D1578" t="str">
            <v>MARCADOR COND ELET PVC FLEX NUM5</v>
          </cell>
          <cell r="E1578" t="str">
            <v>CT</v>
          </cell>
          <cell r="F1578" t="str">
            <v>HELLERMANN</v>
          </cell>
          <cell r="G1578" t="str">
            <v>HG1-5</v>
          </cell>
          <cell r="H1578">
            <v>23</v>
          </cell>
          <cell r="I1578">
            <v>0.01</v>
          </cell>
          <cell r="J1578">
            <v>0.23</v>
          </cell>
          <cell r="K1578" t="str">
            <v>Norma NFN-0015</v>
          </cell>
          <cell r="L1578" t="str">
            <v>Norma NFN-0015</v>
          </cell>
          <cell r="M1578" t="str">
            <v>Norma NFN-0015</v>
          </cell>
          <cell r="N1578" t="str">
            <v>Pelotização</v>
          </cell>
          <cell r="O1578"/>
          <cell r="P1578" t="str">
            <v>39121732A</v>
          </cell>
          <cell r="Q1578" t="str">
            <v>Material elétrico</v>
          </cell>
          <cell r="R1578">
            <v>100</v>
          </cell>
          <cell r="S1578" t="str">
            <v>0201084081</v>
          </cell>
        </row>
        <row r="1579">
          <cell r="B1579">
            <v>15289959</v>
          </cell>
          <cell r="C1579" t="str">
            <v>MRO1</v>
          </cell>
          <cell r="D1579" t="str">
            <v>PORCA 1/4POL UNF</v>
          </cell>
          <cell r="E1579" t="str">
            <v>PC</v>
          </cell>
          <cell r="F1579" t="str">
            <v>Metaltork; FIBAM; TEXTRON</v>
          </cell>
          <cell r="G1579" t="str">
            <v>.; .; .</v>
          </cell>
          <cell r="H1579">
            <v>5</v>
          </cell>
          <cell r="I1579">
            <v>4.5999999999999999E-2</v>
          </cell>
          <cell r="J1579">
            <v>0.22999999999999998</v>
          </cell>
          <cell r="K1579" t="str">
            <v>Norma NFN-0015</v>
          </cell>
          <cell r="L1579" t="str">
            <v>Norma NFN-0015</v>
          </cell>
          <cell r="M1579" t="str">
            <v>Norma NFN-0015</v>
          </cell>
          <cell r="N1579" t="str">
            <v>Pelotização</v>
          </cell>
          <cell r="O1579"/>
          <cell r="P1579" t="str">
            <v>31162400</v>
          </cell>
          <cell r="Q1579" t="str">
            <v>Fixadores diversos</v>
          </cell>
          <cell r="R1579">
            <v>4.5999999999999999E-2</v>
          </cell>
          <cell r="S1579" t="str">
            <v>0202049101</v>
          </cell>
        </row>
        <row r="1580">
          <cell r="B1580">
            <v>15367679</v>
          </cell>
          <cell r="C1580" t="str">
            <v>MRO1</v>
          </cell>
          <cell r="D1580" t="str">
            <v>PORCA</v>
          </cell>
          <cell r="E1580" t="str">
            <v>PC</v>
          </cell>
          <cell r="F1580" t="str">
            <v>CHALMER IBER</v>
          </cell>
          <cell r="G1580" t="str">
            <v>DX40928003-21</v>
          </cell>
          <cell r="H1580">
            <v>22</v>
          </cell>
          <cell r="I1580">
            <v>0.01</v>
          </cell>
          <cell r="J1580">
            <v>0.22</v>
          </cell>
          <cell r="K1580" t="str">
            <v>Norma NFN-0015</v>
          </cell>
          <cell r="L1580" t="str">
            <v>Norma NFN-0015</v>
          </cell>
          <cell r="M1580" t="str">
            <v>Norma NFN-0015</v>
          </cell>
          <cell r="N1580" t="str">
            <v>Pelotização</v>
          </cell>
          <cell r="O1580"/>
          <cell r="P1580" t="str">
            <v>31161627</v>
          </cell>
          <cell r="Q1580" t="str">
            <v>Conjunto de parafusos</v>
          </cell>
          <cell r="R1580">
            <v>100</v>
          </cell>
          <cell r="S1580" t="str">
            <v>0201012141</v>
          </cell>
        </row>
        <row r="1581">
          <cell r="B1581">
            <v>15513912</v>
          </cell>
          <cell r="C1581" t="str">
            <v>MRO1</v>
          </cell>
          <cell r="D1581" t="str">
            <v>FUSIVEL LIMITADOR CORRENTE;IN12PI INEPAR</v>
          </cell>
          <cell r="E1581" t="str">
            <v>PC</v>
          </cell>
          <cell r="F1581" t="str">
            <v>INEPAR</v>
          </cell>
          <cell r="G1581" t="str">
            <v>IN12PI</v>
          </cell>
          <cell r="H1581">
            <v>21</v>
          </cell>
          <cell r="I1581">
            <v>0.01</v>
          </cell>
          <cell r="J1581">
            <v>0.21</v>
          </cell>
          <cell r="K1581" t="str">
            <v>Norma NFN-0015</v>
          </cell>
          <cell r="L1581" t="str">
            <v>Norma NFN-0015</v>
          </cell>
          <cell r="M1581" t="str">
            <v>Norma NFN-0015</v>
          </cell>
          <cell r="N1581" t="str">
            <v>Pelotização</v>
          </cell>
          <cell r="O1581"/>
          <cell r="P1581" t="str">
            <v>39121732A</v>
          </cell>
          <cell r="Q1581" t="str">
            <v>Material elétrico</v>
          </cell>
          <cell r="R1581">
            <v>100</v>
          </cell>
          <cell r="S1581" t="str">
            <v>0102007041</v>
          </cell>
        </row>
        <row r="1582">
          <cell r="B1582">
            <v>15307656</v>
          </cell>
          <cell r="C1582" t="str">
            <v>MRO1</v>
          </cell>
          <cell r="D1582" t="str">
            <v>PINHAO P;DX32121111-85 DESENHO ITABRASCO</v>
          </cell>
          <cell r="E1582" t="str">
            <v>PC</v>
          </cell>
          <cell r="F1582" t="str">
            <v>SUMITOMO CYC</v>
          </cell>
          <cell r="G1582" t="str">
            <v>DX32121111-85</v>
          </cell>
          <cell r="H1582">
            <v>1</v>
          </cell>
          <cell r="I1582">
            <v>0.2</v>
          </cell>
          <cell r="J1582">
            <v>0.2</v>
          </cell>
          <cell r="K1582" t="str">
            <v>Norma NFN-0015</v>
          </cell>
          <cell r="L1582" t="str">
            <v>Norma NFN-0015</v>
          </cell>
          <cell r="M1582" t="str">
            <v>Norma NFN-0015</v>
          </cell>
          <cell r="N1582" t="str">
            <v>Pelotização</v>
          </cell>
          <cell r="O1582"/>
          <cell r="P1582" t="str">
            <v>26111524</v>
          </cell>
          <cell r="Q1582" t="str">
            <v>Unidades de engrenagem</v>
          </cell>
          <cell r="R1582">
            <v>0.2</v>
          </cell>
          <cell r="S1582" t="str">
            <v>5501034021</v>
          </cell>
        </row>
        <row r="1583">
          <cell r="B1583">
            <v>15215912</v>
          </cell>
          <cell r="C1583" t="str">
            <v>MRO1</v>
          </cell>
          <cell r="D1583" t="str">
            <v>RELE AUXILIAR ENCAIXE RL200110 SCHRACK</v>
          </cell>
          <cell r="E1583" t="str">
            <v>PC</v>
          </cell>
          <cell r="F1583" t="str">
            <v>SCHRACK</v>
          </cell>
          <cell r="G1583" t="str">
            <v>RL200110</v>
          </cell>
          <cell r="H1583">
            <v>19</v>
          </cell>
          <cell r="I1583">
            <v>0.01</v>
          </cell>
          <cell r="J1583">
            <v>0.19</v>
          </cell>
          <cell r="K1583" t="str">
            <v>Norma NFN-0015</v>
          </cell>
          <cell r="L1583" t="str">
            <v>Norma NFN-0015</v>
          </cell>
          <cell r="M1583" t="str">
            <v>Norma NFN-0015</v>
          </cell>
          <cell r="N1583" t="str">
            <v>Pelotização</v>
          </cell>
          <cell r="O1583"/>
          <cell r="P1583" t="str">
            <v>39122325</v>
          </cell>
          <cell r="Q1583" t="str">
            <v>Relé de aplicação geral</v>
          </cell>
          <cell r="R1583">
            <v>100</v>
          </cell>
          <cell r="S1583" t="str">
            <v>1501006011</v>
          </cell>
        </row>
        <row r="1584">
          <cell r="B1584">
            <v>15514393</v>
          </cell>
          <cell r="C1584" t="str">
            <v>MRO1</v>
          </cell>
          <cell r="D1584" t="str">
            <v>FUSIVEL CARTUCHO VIROLA BAI;TIPO1101 DCA</v>
          </cell>
          <cell r="E1584" t="str">
            <v>PC</v>
          </cell>
          <cell r="F1584" t="str">
            <v>DCA IRTA</v>
          </cell>
          <cell r="G1584" t="str">
            <v>TIPO1101</v>
          </cell>
          <cell r="H1584">
            <v>19</v>
          </cell>
          <cell r="I1584">
            <v>0.01</v>
          </cell>
          <cell r="J1584">
            <v>0.19</v>
          </cell>
          <cell r="K1584" t="str">
            <v>Norma NFN-0015</v>
          </cell>
          <cell r="L1584" t="str">
            <v>Norma NFN-0015</v>
          </cell>
          <cell r="M1584" t="str">
            <v>Norma NFN-0015</v>
          </cell>
          <cell r="N1584" t="str">
            <v>Pelotização</v>
          </cell>
          <cell r="O1584"/>
          <cell r="P1584" t="str">
            <v>39121732A</v>
          </cell>
          <cell r="Q1584" t="str">
            <v>Material elétrico</v>
          </cell>
          <cell r="R1584">
            <v>100</v>
          </cell>
          <cell r="S1584" t="str">
            <v>0201081041</v>
          </cell>
        </row>
        <row r="1585">
          <cell r="B1585">
            <v>15519949</v>
          </cell>
          <cell r="C1585" t="str">
            <v>MRO1</v>
          </cell>
          <cell r="D1585" t="str">
            <v>BOTAO COM;02-122.011 ELEKTRO APPAR.OLTEN</v>
          </cell>
          <cell r="E1585" t="str">
            <v>PC</v>
          </cell>
          <cell r="F1585" t="str">
            <v>ELEKTRO APPA</v>
          </cell>
          <cell r="G1585" t="str">
            <v>02-122.011</v>
          </cell>
          <cell r="H1585">
            <v>19</v>
          </cell>
          <cell r="I1585">
            <v>0.01</v>
          </cell>
          <cell r="J1585">
            <v>0.19</v>
          </cell>
          <cell r="K1585" t="str">
            <v>Norma NFN-0015</v>
          </cell>
          <cell r="L1585" t="str">
            <v>Norma NFN-0015</v>
          </cell>
          <cell r="M1585" t="str">
            <v>Norma NFN-0015</v>
          </cell>
          <cell r="N1585" t="str">
            <v>Pelotização</v>
          </cell>
          <cell r="O1585"/>
          <cell r="P1585" t="str">
            <v>39121732A</v>
          </cell>
          <cell r="Q1585" t="str">
            <v>Material elétrico</v>
          </cell>
          <cell r="R1585">
            <v>100</v>
          </cell>
          <cell r="S1585" t="str">
            <v>0201037141</v>
          </cell>
        </row>
        <row r="1586">
          <cell r="B1586">
            <v>15218174</v>
          </cell>
          <cell r="C1586" t="str">
            <v>MRO1</v>
          </cell>
          <cell r="D1586" t="str">
            <v>CONTATO CONTATOR;APLIC;RSK10U SEKIGAHARA</v>
          </cell>
          <cell r="E1586" t="str">
            <v>PC</v>
          </cell>
          <cell r="F1586" t="str">
            <v>SEKIGAHARA</v>
          </cell>
          <cell r="G1586" t="str">
            <v>RSK10U</v>
          </cell>
          <cell r="H1586">
            <v>18</v>
          </cell>
          <cell r="I1586">
            <v>0.01</v>
          </cell>
          <cell r="J1586">
            <v>0.18</v>
          </cell>
          <cell r="K1586" t="str">
            <v>Norma NFN-0015</v>
          </cell>
          <cell r="L1586" t="str">
            <v>Norma NFN-0015</v>
          </cell>
          <cell r="M1586" t="str">
            <v>Norma NFN-0015</v>
          </cell>
          <cell r="N1586" t="str">
            <v>Pelotização</v>
          </cell>
          <cell r="O1586"/>
          <cell r="P1586" t="str">
            <v>39121732A</v>
          </cell>
          <cell r="Q1586" t="str">
            <v>Material elétrico</v>
          </cell>
          <cell r="R1586">
            <v>100</v>
          </cell>
          <cell r="S1586" t="str">
            <v>0201069141</v>
          </cell>
        </row>
        <row r="1587">
          <cell r="B1587">
            <v>15355760</v>
          </cell>
          <cell r="C1587" t="str">
            <v>MRO1</v>
          </cell>
          <cell r="D1587" t="str">
            <v>CHAPA P/VENTILADOR;TIPO. DESGASTE;APLICA</v>
          </cell>
          <cell r="E1587" t="str">
            <v>JG</v>
          </cell>
          <cell r="F1587" t="str">
            <v/>
          </cell>
          <cell r="G1587" t="str">
            <v/>
          </cell>
          <cell r="H1587">
            <v>18</v>
          </cell>
          <cell r="I1587">
            <v>0.01</v>
          </cell>
          <cell r="J1587">
            <v>0.18</v>
          </cell>
          <cell r="K1587" t="str">
            <v>Norma NFN-0015</v>
          </cell>
          <cell r="L1587" t="str">
            <v>Norma NFN-0015</v>
          </cell>
          <cell r="M1587" t="str">
            <v>Norma NFN-0015</v>
          </cell>
          <cell r="N1587" t="str">
            <v>Pelotização</v>
          </cell>
          <cell r="O1587"/>
          <cell r="P1587" t="str">
            <v>30102200</v>
          </cell>
          <cell r="Q1587" t="str">
            <v>Chapas</v>
          </cell>
          <cell r="R1587">
            <v>100</v>
          </cell>
          <cell r="S1587" t="str">
            <v>0701131021</v>
          </cell>
        </row>
        <row r="1588">
          <cell r="B1588">
            <v>15474983</v>
          </cell>
          <cell r="C1588" t="str">
            <v>MRO1</v>
          </cell>
          <cell r="D1588" t="str">
            <v>TE TUBO 3P 171,8MM 300LBS</v>
          </cell>
          <cell r="E1588" t="str">
            <v>PC</v>
          </cell>
          <cell r="F1588" t="str">
            <v>TUPY</v>
          </cell>
          <cell r="G1588" t="str">
            <v>2060 3POL GALVANIZADO</v>
          </cell>
          <cell r="H1588">
            <v>18</v>
          </cell>
          <cell r="I1588">
            <v>0.01</v>
          </cell>
          <cell r="J1588">
            <v>0.18</v>
          </cell>
          <cell r="K1588" t="str">
            <v>Norma NFN-0015</v>
          </cell>
          <cell r="L1588" t="str">
            <v>Norma NFN-0015</v>
          </cell>
          <cell r="M1588" t="str">
            <v>Norma NFN-0015</v>
          </cell>
          <cell r="N1588" t="str">
            <v>Pelotização</v>
          </cell>
          <cell r="O1588"/>
          <cell r="P1588" t="str">
            <v>40142300</v>
          </cell>
          <cell r="Q1588" t="str">
            <v>Conexões de tubos</v>
          </cell>
          <cell r="R1588">
            <v>100</v>
          </cell>
          <cell r="S1588" t="str">
            <v>0102041051</v>
          </cell>
        </row>
        <row r="1589">
          <cell r="B1589">
            <v>15514409</v>
          </cell>
          <cell r="C1589" t="str">
            <v>MRO1</v>
          </cell>
          <cell r="D1589" t="str">
            <v>FUSIVEL CARTUCHO VIROLA BAI;TIPO1101 DCA</v>
          </cell>
          <cell r="E1589" t="str">
            <v>PC</v>
          </cell>
          <cell r="F1589" t="str">
            <v>DCA IRTA</v>
          </cell>
          <cell r="G1589" t="str">
            <v>TIPO1101</v>
          </cell>
          <cell r="H1589">
            <v>18</v>
          </cell>
          <cell r="I1589">
            <v>0.01</v>
          </cell>
          <cell r="J1589">
            <v>0.18</v>
          </cell>
          <cell r="K1589" t="str">
            <v>Norma NFN-0015</v>
          </cell>
          <cell r="L1589" t="str">
            <v>Norma NFN-0015</v>
          </cell>
          <cell r="M1589" t="str">
            <v>Norma NFN-0015</v>
          </cell>
          <cell r="N1589" t="str">
            <v>Pelotização</v>
          </cell>
          <cell r="O1589"/>
          <cell r="P1589" t="str">
            <v>39121732A</v>
          </cell>
          <cell r="Q1589" t="str">
            <v>Material elétrico</v>
          </cell>
          <cell r="R1589">
            <v>100</v>
          </cell>
          <cell r="S1589" t="str">
            <v>0201046041</v>
          </cell>
        </row>
        <row r="1590">
          <cell r="B1590">
            <v>15517110</v>
          </cell>
          <cell r="C1590" t="str">
            <v>MRO1</v>
          </cell>
          <cell r="D1590" t="str">
            <v>CAMARA P/CHAVE SECCIONAD;3NY4011 SIEMENS</v>
          </cell>
          <cell r="E1590" t="str">
            <v>PC</v>
          </cell>
          <cell r="F1590" t="str">
            <v>SIEMENS</v>
          </cell>
          <cell r="G1590" t="str">
            <v>3NY4011</v>
          </cell>
          <cell r="H1590">
            <v>18</v>
          </cell>
          <cell r="I1590">
            <v>0.01</v>
          </cell>
          <cell r="J1590">
            <v>0.18</v>
          </cell>
          <cell r="K1590" t="str">
            <v>Norma NFN-0015</v>
          </cell>
          <cell r="L1590" t="str">
            <v>Norma NFN-0015</v>
          </cell>
          <cell r="M1590" t="str">
            <v>Norma NFN-0015</v>
          </cell>
          <cell r="N1590" t="str">
            <v>Pelotização</v>
          </cell>
          <cell r="O1590"/>
          <cell r="P1590" t="str">
            <v>39121732A</v>
          </cell>
          <cell r="Q1590" t="str">
            <v>Material elétrico</v>
          </cell>
          <cell r="R1590">
            <v>100</v>
          </cell>
          <cell r="S1590" t="str">
            <v>0103009061</v>
          </cell>
        </row>
        <row r="1591">
          <cell r="B1591">
            <v>15206234</v>
          </cell>
          <cell r="C1591" t="str">
            <v>MRO1</v>
          </cell>
          <cell r="D1591" t="str">
            <v>BASE RELE INDUSTRIAL;M;E33 OMRON TATEISI</v>
          </cell>
          <cell r="E1591" t="str">
            <v>PC</v>
          </cell>
          <cell r="F1591" t="str">
            <v>OMRON TATEIS</v>
          </cell>
          <cell r="G1591" t="str">
            <v>E33</v>
          </cell>
          <cell r="H1591">
            <v>17</v>
          </cell>
          <cell r="I1591">
            <v>0.01</v>
          </cell>
          <cell r="J1591">
            <v>0.17</v>
          </cell>
          <cell r="K1591" t="str">
            <v>Norma NFN-0015</v>
          </cell>
          <cell r="L1591" t="str">
            <v>Norma NFN-0015</v>
          </cell>
          <cell r="M1591" t="str">
            <v>Norma NFN-0015</v>
          </cell>
          <cell r="N1591" t="str">
            <v>Pelotização</v>
          </cell>
          <cell r="O1591"/>
          <cell r="P1591" t="str">
            <v>39121732A</v>
          </cell>
          <cell r="Q1591" t="str">
            <v>Material elétrico</v>
          </cell>
          <cell r="R1591">
            <v>100</v>
          </cell>
          <cell r="S1591" t="str">
            <v>1501010041</v>
          </cell>
        </row>
        <row r="1592">
          <cell r="B1592">
            <v>15235460</v>
          </cell>
          <cell r="C1592" t="str">
            <v>MRO1</v>
          </cell>
          <cell r="D1592" t="str">
            <v>ISOLADOR P/TR;882C-79-10194 DESENHO CVRD</v>
          </cell>
          <cell r="E1592" t="str">
            <v>PC</v>
          </cell>
          <cell r="F1592" t="str">
            <v/>
          </cell>
          <cell r="G1592" t="str">
            <v/>
          </cell>
          <cell r="H1592">
            <v>17</v>
          </cell>
          <cell r="I1592">
            <v>0.01</v>
          </cell>
          <cell r="J1592">
            <v>0.17</v>
          </cell>
          <cell r="K1592" t="str">
            <v>Norma NFN-0015</v>
          </cell>
          <cell r="L1592" t="str">
            <v>Norma NFN-0015</v>
          </cell>
          <cell r="M1592" t="str">
            <v>Norma NFN-0015</v>
          </cell>
          <cell r="N1592" t="str">
            <v>Pelotização</v>
          </cell>
          <cell r="O1592"/>
          <cell r="P1592" t="str">
            <v>39121732A</v>
          </cell>
          <cell r="Q1592" t="str">
            <v>Material elétrico</v>
          </cell>
          <cell r="R1592">
            <v>100</v>
          </cell>
          <cell r="S1592" t="str">
            <v>0103089061</v>
          </cell>
        </row>
        <row r="1593">
          <cell r="B1593">
            <v>15348424</v>
          </cell>
          <cell r="C1593" t="str">
            <v>MRO1</v>
          </cell>
          <cell r="D1593" t="str">
            <v>DISJUNTOR 50A</v>
          </cell>
          <cell r="E1593" t="str">
            <v>PC</v>
          </cell>
          <cell r="F1593" t="str">
            <v>SIEMENS</v>
          </cell>
          <cell r="G1593" t="str">
            <v>3RV13 41-4HC10</v>
          </cell>
          <cell r="H1593">
            <v>17</v>
          </cell>
          <cell r="I1593">
            <v>0.01</v>
          </cell>
          <cell r="J1593">
            <v>0.17</v>
          </cell>
          <cell r="K1593" t="str">
            <v>Norma NFN-0015</v>
          </cell>
          <cell r="L1593" t="str">
            <v>Norma NFN-0015</v>
          </cell>
          <cell r="M1593" t="str">
            <v>Norma NFN-0015</v>
          </cell>
          <cell r="N1593" t="str">
            <v>Pelotização</v>
          </cell>
          <cell r="O1593"/>
          <cell r="P1593" t="str">
            <v>39121601</v>
          </cell>
          <cell r="Q1593" t="str">
            <v>Disjuntores</v>
          </cell>
          <cell r="R1593">
            <v>100</v>
          </cell>
          <cell r="S1593" t="str">
            <v>0201048031</v>
          </cell>
        </row>
        <row r="1594">
          <cell r="B1594">
            <v>15215176</v>
          </cell>
          <cell r="C1594" t="str">
            <v>MRO1</v>
          </cell>
          <cell r="D1594" t="str">
            <v>RELE AUXILIAR ENCAIXE 2300010085 TECNASA</v>
          </cell>
          <cell r="E1594" t="str">
            <v>PC</v>
          </cell>
          <cell r="F1594" t="str">
            <v>TECNASA; SCHRACK</v>
          </cell>
          <cell r="G1594" t="str">
            <v>2300010085; RL200012</v>
          </cell>
          <cell r="H1594">
            <v>16</v>
          </cell>
          <cell r="I1594">
            <v>0.01</v>
          </cell>
          <cell r="J1594">
            <v>0.16</v>
          </cell>
          <cell r="K1594" t="str">
            <v>Norma NFN-0015</v>
          </cell>
          <cell r="L1594" t="str">
            <v>Norma NFN-0015</v>
          </cell>
          <cell r="M1594" t="str">
            <v>Norma NFN-0015</v>
          </cell>
          <cell r="N1594" t="str">
            <v>Pelotização</v>
          </cell>
          <cell r="O1594"/>
          <cell r="P1594" t="str">
            <v>39122325</v>
          </cell>
          <cell r="Q1594" t="str">
            <v>Relé de aplicação geral</v>
          </cell>
          <cell r="R1594">
            <v>100</v>
          </cell>
          <cell r="S1594" t="str">
            <v>1501005031</v>
          </cell>
        </row>
        <row r="1595">
          <cell r="B1595">
            <v>15221852</v>
          </cell>
          <cell r="C1595" t="str">
            <v>MRO1</v>
          </cell>
          <cell r="D1595" t="str">
            <v>CONTATO CONTATOR;APLICACAO ;WM-8 HITACHI</v>
          </cell>
          <cell r="E1595" t="str">
            <v>PC</v>
          </cell>
          <cell r="F1595" t="str">
            <v>HITACHI</v>
          </cell>
          <cell r="G1595" t="str">
            <v>WM-8</v>
          </cell>
          <cell r="H1595">
            <v>15</v>
          </cell>
          <cell r="I1595">
            <v>0.01</v>
          </cell>
          <cell r="J1595">
            <v>0.15</v>
          </cell>
          <cell r="K1595" t="str">
            <v>Norma NFN-0015</v>
          </cell>
          <cell r="L1595" t="str">
            <v>Norma NFN-0015</v>
          </cell>
          <cell r="M1595" t="str">
            <v>Norma NFN-0015</v>
          </cell>
          <cell r="N1595" t="str">
            <v>Pelotização</v>
          </cell>
          <cell r="O1595"/>
          <cell r="P1595" t="str">
            <v>39121732A</v>
          </cell>
          <cell r="Q1595" t="str">
            <v>Material elétrico</v>
          </cell>
          <cell r="R1595">
            <v>100</v>
          </cell>
          <cell r="S1595" t="str">
            <v>0201069141</v>
          </cell>
        </row>
        <row r="1596">
          <cell r="B1596">
            <v>15215904</v>
          </cell>
          <cell r="C1596" t="str">
            <v>MRO1</v>
          </cell>
          <cell r="D1596" t="str">
            <v>RELE INDUSTRIAL;TERMINA;RA310012 SCHRACK</v>
          </cell>
          <cell r="E1596" t="str">
            <v>PC</v>
          </cell>
          <cell r="F1596" t="str">
            <v>SCHRACK</v>
          </cell>
          <cell r="G1596" t="str">
            <v>RA310012</v>
          </cell>
          <cell r="H1596">
            <v>14</v>
          </cell>
          <cell r="I1596">
            <v>0.01</v>
          </cell>
          <cell r="J1596">
            <v>0.14000000000000001</v>
          </cell>
          <cell r="K1596" t="str">
            <v>Norma NFN-0015</v>
          </cell>
          <cell r="L1596" t="str">
            <v>Norma NFN-0015</v>
          </cell>
          <cell r="M1596" t="str">
            <v>Norma NFN-0015</v>
          </cell>
          <cell r="N1596" t="str">
            <v>Pelotização</v>
          </cell>
          <cell r="O1596"/>
          <cell r="P1596" t="str">
            <v>39122325</v>
          </cell>
          <cell r="Q1596" t="str">
            <v>Relé de aplicação geral</v>
          </cell>
          <cell r="R1596">
            <v>100</v>
          </cell>
          <cell r="S1596" t="str">
            <v>1501006051</v>
          </cell>
        </row>
        <row r="1597">
          <cell r="B1597">
            <v>15220630</v>
          </cell>
          <cell r="C1597" t="str">
            <v>MRO1</v>
          </cell>
          <cell r="D1597" t="str">
            <v>RELE TRIP SOBRECARG BIMETALICO; FAIXA RE</v>
          </cell>
          <cell r="E1597" t="str">
            <v>PC</v>
          </cell>
          <cell r="F1597" t="str">
            <v>TELEMECANIQU; SCHNEIDER</v>
          </cell>
          <cell r="G1597" t="str">
            <v>LR1 D09304; LR1-D09304</v>
          </cell>
          <cell r="H1597">
            <v>14</v>
          </cell>
          <cell r="I1597">
            <v>0.01</v>
          </cell>
          <cell r="J1597">
            <v>0.14000000000000001</v>
          </cell>
          <cell r="K1597" t="str">
            <v>Norma NFN-0015</v>
          </cell>
          <cell r="L1597" t="str">
            <v>Norma NFN-0015</v>
          </cell>
          <cell r="M1597" t="str">
            <v>Norma NFN-0015</v>
          </cell>
          <cell r="N1597" t="str">
            <v>Pelotização</v>
          </cell>
          <cell r="O1597"/>
          <cell r="P1597" t="str">
            <v>39122325</v>
          </cell>
          <cell r="Q1597" t="str">
            <v>Relé de aplicação geral</v>
          </cell>
          <cell r="R1597">
            <v>100</v>
          </cell>
          <cell r="S1597" t="str">
            <v>1501010011</v>
          </cell>
        </row>
        <row r="1598">
          <cell r="B1598">
            <v>15235577</v>
          </cell>
          <cell r="C1598" t="str">
            <v>MRO1</v>
          </cell>
          <cell r="D1598" t="str">
            <v>ISOLADOR P/TR;882C-79-10195 DESENHO CVRD</v>
          </cell>
          <cell r="E1598" t="str">
            <v>PC</v>
          </cell>
          <cell r="F1598" t="str">
            <v/>
          </cell>
          <cell r="G1598" t="str">
            <v/>
          </cell>
          <cell r="H1598">
            <v>14</v>
          </cell>
          <cell r="I1598">
            <v>0.01</v>
          </cell>
          <cell r="J1598">
            <v>0.14000000000000001</v>
          </cell>
          <cell r="K1598" t="str">
            <v>Norma NFN-0015</v>
          </cell>
          <cell r="L1598" t="str">
            <v>Norma NFN-0015</v>
          </cell>
          <cell r="M1598" t="str">
            <v>Norma NFN-0015</v>
          </cell>
          <cell r="N1598" t="str">
            <v>Pelotização</v>
          </cell>
          <cell r="O1598"/>
          <cell r="P1598" t="str">
            <v>39121732A</v>
          </cell>
          <cell r="Q1598" t="str">
            <v>Material elétrico</v>
          </cell>
          <cell r="R1598">
            <v>100</v>
          </cell>
          <cell r="S1598" t="str">
            <v>0103081071</v>
          </cell>
        </row>
        <row r="1599">
          <cell r="B1599">
            <v>15426955</v>
          </cell>
          <cell r="C1599" t="str">
            <v>MRO1</v>
          </cell>
          <cell r="D1599" t="str">
            <v>BLUSAO SOLDADOR;MATERIAL RASPA AO CROMO;</v>
          </cell>
          <cell r="E1599" t="str">
            <v>PC</v>
          </cell>
          <cell r="F1599" t="str">
            <v>PROMAX; PROSEG; JGB</v>
          </cell>
          <cell r="G1599" t="str">
            <v>-; -; -</v>
          </cell>
          <cell r="H1599">
            <v>14</v>
          </cell>
          <cell r="I1599">
            <v>0.01</v>
          </cell>
          <cell r="J1599">
            <v>0.14000000000000001</v>
          </cell>
          <cell r="K1599" t="str">
            <v>Norma NFN-0015</v>
          </cell>
          <cell r="L1599" t="str">
            <v>Norma NFN-0015</v>
          </cell>
          <cell r="M1599" t="str">
            <v>Norma NFN-0015</v>
          </cell>
          <cell r="N1599" t="str">
            <v>Pelotização</v>
          </cell>
          <cell r="O1599"/>
          <cell r="P1599" t="str">
            <v>46180000</v>
          </cell>
          <cell r="Q1599" t="str">
            <v>Segurança e proteção pessoal</v>
          </cell>
          <cell r="R1599">
            <v>100</v>
          </cell>
          <cell r="S1599" t="str">
            <v>0103086051</v>
          </cell>
        </row>
        <row r="1600">
          <cell r="B1600">
            <v>15235492</v>
          </cell>
          <cell r="C1600" t="str">
            <v>MRO1</v>
          </cell>
          <cell r="D1600" t="str">
            <v>ISOLADOR P/TR;882C-79-10181 DESENHO CVRD</v>
          </cell>
          <cell r="E1600" t="str">
            <v>PC</v>
          </cell>
          <cell r="F1600" t="str">
            <v/>
          </cell>
          <cell r="G1600" t="str">
            <v/>
          </cell>
          <cell r="H1600">
            <v>13</v>
          </cell>
          <cell r="I1600">
            <v>0.01</v>
          </cell>
          <cell r="J1600">
            <v>0.13</v>
          </cell>
          <cell r="K1600" t="str">
            <v>Norma NFN-0015</v>
          </cell>
          <cell r="L1600" t="str">
            <v>Norma NFN-0015</v>
          </cell>
          <cell r="M1600" t="str">
            <v>Norma NFN-0015</v>
          </cell>
          <cell r="N1600" t="str">
            <v>Pelotização</v>
          </cell>
          <cell r="O1600"/>
          <cell r="P1600" t="str">
            <v>39121732A</v>
          </cell>
          <cell r="Q1600" t="str">
            <v>Material elétrico</v>
          </cell>
          <cell r="R1600">
            <v>100</v>
          </cell>
          <cell r="S1600" t="str">
            <v>0103055061</v>
          </cell>
        </row>
        <row r="1601">
          <cell r="B1601">
            <v>15495325</v>
          </cell>
          <cell r="C1601" t="str">
            <v>MRO1</v>
          </cell>
          <cell r="D1601" t="str">
            <v>SUPORTE COMPONENTE; ;826A-55-10005 SUPEL</v>
          </cell>
          <cell r="E1601" t="str">
            <v>PC</v>
          </cell>
          <cell r="F1601" t="str">
            <v/>
          </cell>
          <cell r="G1601" t="str">
            <v/>
          </cell>
          <cell r="H1601">
            <v>13</v>
          </cell>
          <cell r="I1601">
            <v>0.01</v>
          </cell>
          <cell r="J1601">
            <v>0.13</v>
          </cell>
          <cell r="K1601" t="str">
            <v>Norma NFN-0015</v>
          </cell>
          <cell r="L1601" t="str">
            <v>Norma NFN-0015</v>
          </cell>
          <cell r="M1601" t="str">
            <v>Norma NFN-0015</v>
          </cell>
          <cell r="N1601" t="str">
            <v>Pelotização</v>
          </cell>
          <cell r="O1601"/>
          <cell r="P1601" t="str">
            <v>31162400</v>
          </cell>
          <cell r="Q1601" t="str">
            <v>Fixadores diversos</v>
          </cell>
          <cell r="R1601">
            <v>100</v>
          </cell>
          <cell r="S1601" t="str">
            <v>0701041031</v>
          </cell>
        </row>
        <row r="1602">
          <cell r="B1602">
            <v>15216899</v>
          </cell>
          <cell r="C1602" t="str">
            <v>MRO1</v>
          </cell>
          <cell r="D1602" t="str">
            <v>CONTATO CONTATOR;APLICAC;WPFS-3S HITACHI</v>
          </cell>
          <cell r="E1602" t="str">
            <v>PC</v>
          </cell>
          <cell r="F1602" t="str">
            <v>HITACHI</v>
          </cell>
          <cell r="G1602" t="str">
            <v>WPFS-3S</v>
          </cell>
          <cell r="H1602">
            <v>12</v>
          </cell>
          <cell r="I1602">
            <v>0.01</v>
          </cell>
          <cell r="J1602">
            <v>0.12</v>
          </cell>
          <cell r="K1602" t="str">
            <v>Norma NFN-0015</v>
          </cell>
          <cell r="L1602" t="str">
            <v>Norma NFN-0015</v>
          </cell>
          <cell r="M1602" t="str">
            <v>Norma NFN-0015</v>
          </cell>
          <cell r="N1602" t="str">
            <v>Pelotização</v>
          </cell>
          <cell r="O1602"/>
          <cell r="P1602" t="str">
            <v>39121732A</v>
          </cell>
          <cell r="Q1602" t="str">
            <v>Material elétrico</v>
          </cell>
          <cell r="R1602">
            <v>100</v>
          </cell>
          <cell r="S1602" t="str">
            <v>0201058141</v>
          </cell>
        </row>
        <row r="1603">
          <cell r="B1603">
            <v>15238615</v>
          </cell>
          <cell r="C1603" t="str">
            <v>MRO1</v>
          </cell>
          <cell r="D1603" t="str">
            <v>ISOLADOR PED;JH106-24KV SPRECHER ENERGIE</v>
          </cell>
          <cell r="E1603" t="str">
            <v>PC</v>
          </cell>
          <cell r="F1603" t="str">
            <v>SPRECHER ENE</v>
          </cell>
          <cell r="G1603" t="str">
            <v>JH106-24KV</v>
          </cell>
          <cell r="H1603">
            <v>12</v>
          </cell>
          <cell r="I1603">
            <v>0.01</v>
          </cell>
          <cell r="J1603">
            <v>0.12</v>
          </cell>
          <cell r="K1603" t="str">
            <v>Norma NFN-0015</v>
          </cell>
          <cell r="L1603" t="str">
            <v>Norma NFN-0015</v>
          </cell>
          <cell r="M1603" t="str">
            <v>Norma NFN-0015</v>
          </cell>
          <cell r="N1603" t="str">
            <v>Pelotização</v>
          </cell>
          <cell r="O1603"/>
          <cell r="P1603" t="str">
            <v>39121721</v>
          </cell>
          <cell r="Q1603" t="str">
            <v>Isoladores elétricos</v>
          </cell>
          <cell r="R1603">
            <v>100</v>
          </cell>
          <cell r="S1603" t="str">
            <v>0103055061</v>
          </cell>
        </row>
        <row r="1604">
          <cell r="B1604">
            <v>15274133</v>
          </cell>
          <cell r="C1604" t="str">
            <v>MRO1</v>
          </cell>
          <cell r="D1604" t="str">
            <v>PARTES E PECAS TRANSPORTADOR; NOME DO IT</v>
          </cell>
          <cell r="E1604" t="str">
            <v>PC</v>
          </cell>
          <cell r="F1604" t="str">
            <v>ROXPAN</v>
          </cell>
          <cell r="G1604" t="str">
            <v>RLT26266</v>
          </cell>
          <cell r="H1604">
            <v>12</v>
          </cell>
          <cell r="I1604">
            <v>0.01</v>
          </cell>
          <cell r="J1604">
            <v>0.12</v>
          </cell>
          <cell r="K1604" t="str">
            <v>Norma NFN-0015</v>
          </cell>
          <cell r="L1604" t="str">
            <v>Norma NFN-0015</v>
          </cell>
          <cell r="M1604" t="str">
            <v>Norma NFN-0015</v>
          </cell>
          <cell r="N1604" t="str">
            <v>Pelotização</v>
          </cell>
          <cell r="O1604"/>
          <cell r="P1604" t="str">
            <v>24101755A</v>
          </cell>
          <cell r="Q1604" t="str">
            <v>Peças e acessórios de transportador de correia</v>
          </cell>
          <cell r="R1604">
            <v>100</v>
          </cell>
          <cell r="S1604" t="str">
            <v>0000002078</v>
          </cell>
        </row>
        <row r="1605">
          <cell r="B1605">
            <v>15491350</v>
          </cell>
          <cell r="C1605" t="str">
            <v>MRO1</v>
          </cell>
          <cell r="D1605" t="str">
            <v>MANGOTE BORR NR 500MM 670MM</v>
          </cell>
          <cell r="E1605" t="str">
            <v>PC</v>
          </cell>
          <cell r="F1605" t="str">
            <v>BALG; DINATECNICA; EAGLE</v>
          </cell>
          <cell r="G1605" t="str">
            <v>.; .; .</v>
          </cell>
          <cell r="H1605">
            <v>1</v>
          </cell>
          <cell r="I1605">
            <v>0.12</v>
          </cell>
          <cell r="J1605">
            <v>0.12</v>
          </cell>
          <cell r="K1605" t="str">
            <v>Norma NFN-0015</v>
          </cell>
          <cell r="L1605" t="str">
            <v>Norma NFN-0015</v>
          </cell>
          <cell r="M1605" t="str">
            <v>Norma NFN-0015</v>
          </cell>
          <cell r="N1605" t="str">
            <v>Pelotização</v>
          </cell>
          <cell r="O1605"/>
          <cell r="P1605" t="str">
            <v>40142300</v>
          </cell>
          <cell r="Q1605" t="str">
            <v>Conexões de tubos</v>
          </cell>
          <cell r="R1605">
            <v>0.12</v>
          </cell>
          <cell r="S1605" t="str">
            <v>1802052031</v>
          </cell>
        </row>
        <row r="1606">
          <cell r="B1606">
            <v>15517120</v>
          </cell>
          <cell r="C1606" t="str">
            <v>MRO1</v>
          </cell>
          <cell r="D1606" t="str">
            <v>CAMARA P/CHAVE SECCIONAD;3NY4012 SIEMENS</v>
          </cell>
          <cell r="E1606" t="str">
            <v>PC</v>
          </cell>
          <cell r="F1606" t="str">
            <v>SIEMENS</v>
          </cell>
          <cell r="G1606" t="str">
            <v>3NY4012</v>
          </cell>
          <cell r="H1606">
            <v>12</v>
          </cell>
          <cell r="I1606">
            <v>0.01</v>
          </cell>
          <cell r="J1606">
            <v>0.12</v>
          </cell>
          <cell r="K1606" t="str">
            <v>Norma NFN-0015</v>
          </cell>
          <cell r="L1606" t="str">
            <v>Norma NFN-0015</v>
          </cell>
          <cell r="M1606" t="str">
            <v>Norma NFN-0015</v>
          </cell>
          <cell r="N1606" t="str">
            <v>Pelotização</v>
          </cell>
          <cell r="O1606"/>
          <cell r="P1606" t="str">
            <v>39121732A</v>
          </cell>
          <cell r="Q1606" t="str">
            <v>Material elétrico</v>
          </cell>
          <cell r="R1606">
            <v>100</v>
          </cell>
          <cell r="S1606" t="str">
            <v>0000001885</v>
          </cell>
        </row>
        <row r="1607">
          <cell r="B1607">
            <v>15202810</v>
          </cell>
          <cell r="C1607" t="str">
            <v>MRO1</v>
          </cell>
          <cell r="D1607" t="str">
            <v>CONTROLADOR INDICADO;EW TQ905 4C2 BR0604</v>
          </cell>
          <cell r="E1607" t="str">
            <v>PC</v>
          </cell>
          <cell r="F1607" t="str">
            <v>ROBERT SHAW</v>
          </cell>
          <cell r="G1607" t="str">
            <v>EW TQ905 4C2 BR0604</v>
          </cell>
          <cell r="H1607">
            <v>11</v>
          </cell>
          <cell r="I1607">
            <v>0.01</v>
          </cell>
          <cell r="J1607">
            <v>0.11</v>
          </cell>
          <cell r="K1607" t="str">
            <v>Norma NFN-0015</v>
          </cell>
          <cell r="L1607" t="str">
            <v>Norma NFN-0015</v>
          </cell>
          <cell r="M1607" t="str">
            <v>Norma NFN-0015</v>
          </cell>
          <cell r="N1607" t="str">
            <v>Pelotização</v>
          </cell>
          <cell r="O1607"/>
          <cell r="P1607" t="str">
            <v>41111900</v>
          </cell>
          <cell r="Q1607" t="str">
            <v>Instrumentos de indicação e registro</v>
          </cell>
          <cell r="R1607">
            <v>100</v>
          </cell>
          <cell r="S1607" t="str">
            <v>0702136041</v>
          </cell>
        </row>
        <row r="1608">
          <cell r="B1608">
            <v>15216122</v>
          </cell>
          <cell r="C1608" t="str">
            <v>MRO1</v>
          </cell>
          <cell r="D1608" t="str">
            <v>RELE TEMPORIZADO;TIP;MER-12D-15S HITACHI</v>
          </cell>
          <cell r="E1608" t="str">
            <v>PC</v>
          </cell>
          <cell r="F1608" t="str">
            <v>HITACHI</v>
          </cell>
          <cell r="G1608" t="str">
            <v>MER-12D-15S</v>
          </cell>
          <cell r="H1608">
            <v>11</v>
          </cell>
          <cell r="I1608">
            <v>0.01</v>
          </cell>
          <cell r="J1608">
            <v>0.11</v>
          </cell>
          <cell r="K1608" t="str">
            <v>Norma NFN-0015</v>
          </cell>
          <cell r="L1608" t="str">
            <v>Norma NFN-0015</v>
          </cell>
          <cell r="M1608" t="str">
            <v>Norma NFN-0015</v>
          </cell>
          <cell r="N1608" t="str">
            <v>Pelotização</v>
          </cell>
          <cell r="O1608"/>
          <cell r="P1608" t="str">
            <v>39122325</v>
          </cell>
          <cell r="Q1608" t="str">
            <v>Relé de aplicação geral</v>
          </cell>
          <cell r="R1608">
            <v>100</v>
          </cell>
          <cell r="S1608" t="str">
            <v>1501006051</v>
          </cell>
        </row>
        <row r="1609">
          <cell r="B1609">
            <v>15231878</v>
          </cell>
          <cell r="C1609" t="str">
            <v>MRO1</v>
          </cell>
          <cell r="D1609" t="str">
            <v>DIODO RETIFICADOR;TIPO PE;SRN03G HITACHI</v>
          </cell>
          <cell r="E1609" t="str">
            <v>PC</v>
          </cell>
          <cell r="F1609" t="str">
            <v>HITACHI</v>
          </cell>
          <cell r="G1609" t="str">
            <v>SRN03G</v>
          </cell>
          <cell r="H1609">
            <v>11</v>
          </cell>
          <cell r="I1609">
            <v>0.01</v>
          </cell>
          <cell r="J1609">
            <v>0.11</v>
          </cell>
          <cell r="K1609" t="str">
            <v>Norma NFN-0015</v>
          </cell>
          <cell r="L1609" t="str">
            <v>Norma NFN-0015</v>
          </cell>
          <cell r="M1609" t="str">
            <v>Norma NFN-0015</v>
          </cell>
          <cell r="N1609" t="str">
            <v>Pelotização</v>
          </cell>
          <cell r="O1609"/>
          <cell r="P1609" t="str">
            <v>32131000</v>
          </cell>
          <cell r="Q1609" t="str">
            <v>Peças e insumos e acessórios de componentes eletrônicos</v>
          </cell>
          <cell r="R1609">
            <v>100</v>
          </cell>
          <cell r="S1609" t="str">
            <v>1501003051</v>
          </cell>
        </row>
        <row r="1610">
          <cell r="B1610">
            <v>15310007</v>
          </cell>
          <cell r="C1610" t="str">
            <v>MRO1</v>
          </cell>
          <cell r="D1610" t="str">
            <v>EIXO P/REDUTOR;TIPO PINH;Y22545-18 ADARO</v>
          </cell>
          <cell r="E1610" t="str">
            <v>PC</v>
          </cell>
          <cell r="F1610" t="str">
            <v>FRESADORA SA; ADDN; ADARO</v>
          </cell>
          <cell r="G1610" t="str">
            <v>.; .; .</v>
          </cell>
          <cell r="H1610">
            <v>1</v>
          </cell>
          <cell r="I1610">
            <v>0.11</v>
          </cell>
          <cell r="J1610">
            <v>0.11</v>
          </cell>
          <cell r="K1610" t="str">
            <v>Norma NFN-0015</v>
          </cell>
          <cell r="L1610" t="str">
            <v>Norma NFN-0015</v>
          </cell>
          <cell r="M1610" t="str">
            <v>Norma NFN-0015</v>
          </cell>
          <cell r="N1610" t="str">
            <v>Pelotização</v>
          </cell>
          <cell r="O1610"/>
          <cell r="P1610" t="str">
            <v>26111508</v>
          </cell>
          <cell r="Q1610" t="str">
            <v>Transmissores de força mecânica</v>
          </cell>
          <cell r="R1610">
            <v>0.11</v>
          </cell>
          <cell r="S1610" t="str">
            <v>0701016051</v>
          </cell>
        </row>
        <row r="1611">
          <cell r="B1611">
            <v>15358675</v>
          </cell>
          <cell r="C1611" t="str">
            <v>MRO1</v>
          </cell>
          <cell r="D1611" t="str">
            <v>ABRACADEIRA METALI;S320A PARKER HANNIFIN</v>
          </cell>
          <cell r="E1611" t="str">
            <v>PC</v>
          </cell>
          <cell r="F1611" t="str">
            <v>STAUPH; PARKER</v>
          </cell>
          <cell r="G1611" t="str">
            <v>SM320; S320A</v>
          </cell>
          <cell r="H1611">
            <v>11</v>
          </cell>
          <cell r="I1611">
            <v>0.01</v>
          </cell>
          <cell r="J1611">
            <v>0.11</v>
          </cell>
          <cell r="K1611" t="str">
            <v>Norma NFN-0015</v>
          </cell>
          <cell r="L1611" t="str">
            <v>Norma NFN-0015</v>
          </cell>
          <cell r="M1611" t="str">
            <v>Norma NFN-0015</v>
          </cell>
          <cell r="N1611" t="str">
            <v>Pelotização</v>
          </cell>
          <cell r="O1611"/>
          <cell r="P1611" t="str">
            <v>31162400</v>
          </cell>
          <cell r="Q1611" t="str">
            <v>Fixadores diversos</v>
          </cell>
          <cell r="R1611">
            <v>100</v>
          </cell>
          <cell r="S1611" t="str">
            <v>1801017011</v>
          </cell>
        </row>
        <row r="1612">
          <cell r="B1612">
            <v>15433159</v>
          </cell>
          <cell r="C1612" t="str">
            <v>MRO1</v>
          </cell>
          <cell r="D1612" t="str">
            <v>COLAR METALICO; TIPO: ROSCADO BSP ISO 7-</v>
          </cell>
          <cell r="E1612" t="str">
            <v>PC</v>
          </cell>
          <cell r="F1612" t="str">
            <v/>
          </cell>
          <cell r="G1612" t="str">
            <v/>
          </cell>
          <cell r="H1612">
            <v>11</v>
          </cell>
          <cell r="I1612">
            <v>0.01</v>
          </cell>
          <cell r="J1612">
            <v>0.11</v>
          </cell>
          <cell r="K1612" t="str">
            <v>Norma NFN-0015</v>
          </cell>
          <cell r="L1612" t="str">
            <v>Norma NFN-0015</v>
          </cell>
          <cell r="M1612" t="str">
            <v>Norma NFN-0015</v>
          </cell>
          <cell r="N1612" t="str">
            <v>Pelotização</v>
          </cell>
          <cell r="O1612"/>
          <cell r="P1612" t="str">
            <v>40142300</v>
          </cell>
          <cell r="Q1612" t="str">
            <v>Conexões de tubos</v>
          </cell>
          <cell r="R1612">
            <v>100</v>
          </cell>
          <cell r="S1612" t="str">
            <v>0202059111</v>
          </cell>
        </row>
        <row r="1613">
          <cell r="B1613">
            <v>15510529</v>
          </cell>
          <cell r="C1613" t="str">
            <v>MRO1</v>
          </cell>
          <cell r="D1613" t="str">
            <v>APERTA GAXETA COMPONENTE -;137028052 KSB</v>
          </cell>
          <cell r="E1613" t="str">
            <v>PC</v>
          </cell>
          <cell r="F1613" t="str">
            <v>KSB</v>
          </cell>
          <cell r="G1613" t="str">
            <v>137028052</v>
          </cell>
          <cell r="H1613">
            <v>11</v>
          </cell>
          <cell r="I1613">
            <v>0.01</v>
          </cell>
          <cell r="J1613">
            <v>0.11</v>
          </cell>
          <cell r="K1613" t="str">
            <v>Norma NFN-0015</v>
          </cell>
          <cell r="L1613" t="str">
            <v>Norma NFN-0015</v>
          </cell>
          <cell r="M1613" t="str">
            <v>Norma NFN-0015</v>
          </cell>
          <cell r="N1613" t="str">
            <v>Pelotização</v>
          </cell>
          <cell r="O1613"/>
          <cell r="P1613" t="str">
            <v>31180000</v>
          </cell>
          <cell r="Q1613" t="str">
            <v>Juntas e vedações</v>
          </cell>
          <cell r="R1613">
            <v>100</v>
          </cell>
          <cell r="S1613" t="str">
            <v>0201078051</v>
          </cell>
        </row>
        <row r="1614">
          <cell r="B1614">
            <v>15517087</v>
          </cell>
          <cell r="C1614" t="str">
            <v>MRO1</v>
          </cell>
          <cell r="D1614" t="str">
            <v>DISJUNTOR 16A TRIP</v>
          </cell>
          <cell r="E1614" t="str">
            <v>PC</v>
          </cell>
          <cell r="F1614" t="str">
            <v>SIEMENS</v>
          </cell>
          <cell r="G1614" t="str">
            <v>3VE1020-2E</v>
          </cell>
          <cell r="H1614">
            <v>11</v>
          </cell>
          <cell r="I1614">
            <v>0.01</v>
          </cell>
          <cell r="J1614">
            <v>0.11</v>
          </cell>
          <cell r="K1614" t="str">
            <v>Norma NFN-0015</v>
          </cell>
          <cell r="L1614" t="str">
            <v>Norma NFN-0015</v>
          </cell>
          <cell r="M1614" t="str">
            <v>Norma NFN-0015</v>
          </cell>
          <cell r="N1614" t="str">
            <v>Pelotização</v>
          </cell>
          <cell r="O1614"/>
          <cell r="P1614" t="str">
            <v>39121601</v>
          </cell>
          <cell r="Q1614" t="str">
            <v>Disjuntores</v>
          </cell>
          <cell r="R1614">
            <v>100</v>
          </cell>
          <cell r="S1614" t="str">
            <v>1501009031</v>
          </cell>
        </row>
        <row r="1615">
          <cell r="B1615">
            <v>15518248</v>
          </cell>
          <cell r="C1615" t="str">
            <v>MRO1</v>
          </cell>
          <cell r="D1615" t="str">
            <v>DISJUNTOR 10A 10KA</v>
          </cell>
          <cell r="E1615" t="str">
            <v>PC</v>
          </cell>
          <cell r="F1615" t="str">
            <v>SIEMENS</v>
          </cell>
          <cell r="G1615" t="str">
            <v>3VE3 000-2MA00</v>
          </cell>
          <cell r="H1615">
            <v>12</v>
          </cell>
          <cell r="I1615">
            <v>9.1666666666666667E-3</v>
          </cell>
          <cell r="J1615">
            <v>0.11</v>
          </cell>
          <cell r="K1615" t="str">
            <v>Norma NFN-0015</v>
          </cell>
          <cell r="L1615" t="str">
            <v>Norma NFN-0015</v>
          </cell>
          <cell r="M1615" t="str">
            <v>Norma NFN-0015</v>
          </cell>
          <cell r="N1615" t="str">
            <v>Pelotização</v>
          </cell>
          <cell r="O1615"/>
          <cell r="P1615" t="str">
            <v>39121601</v>
          </cell>
          <cell r="Q1615" t="str">
            <v>Disjuntores</v>
          </cell>
          <cell r="R1615">
            <v>100</v>
          </cell>
          <cell r="S1615" t="str">
            <v>1507007011</v>
          </cell>
        </row>
        <row r="1616">
          <cell r="B1616">
            <v>15201563</v>
          </cell>
          <cell r="C1616" t="str">
            <v>MRO1</v>
          </cell>
          <cell r="D1616" t="str">
            <v>ANUNCIADOR P/PAINEL;APLICACA;C01 SIEMENS</v>
          </cell>
          <cell r="E1616" t="str">
            <v>PC</v>
          </cell>
          <cell r="F1616" t="str">
            <v>SIEMENS</v>
          </cell>
          <cell r="G1616" t="str">
            <v>C01</v>
          </cell>
          <cell r="H1616">
            <v>10</v>
          </cell>
          <cell r="I1616">
            <v>0.01</v>
          </cell>
          <cell r="J1616">
            <v>0.1</v>
          </cell>
          <cell r="K1616" t="str">
            <v>Norma NFN-0015</v>
          </cell>
          <cell r="L1616" t="str">
            <v>Norma NFN-0015</v>
          </cell>
          <cell r="M1616" t="str">
            <v>Norma NFN-0015</v>
          </cell>
          <cell r="N1616" t="str">
            <v>Pelotização</v>
          </cell>
          <cell r="O1616"/>
          <cell r="P1616" t="str">
            <v>39121732A</v>
          </cell>
          <cell r="Q1616" t="str">
            <v>Material elétrico</v>
          </cell>
          <cell r="R1616">
            <v>100</v>
          </cell>
          <cell r="S1616" t="str">
            <v>1501002031</v>
          </cell>
        </row>
        <row r="1617">
          <cell r="B1617">
            <v>15229674</v>
          </cell>
          <cell r="C1617" t="str">
            <v>MRO1</v>
          </cell>
          <cell r="D1617" t="str">
            <v>ACOPLA;STREL-3A (B17K61) PHOENIX HARBURG</v>
          </cell>
          <cell r="E1617" t="str">
            <v>PC</v>
          </cell>
          <cell r="F1617" t="str">
            <v>PHOENIX HARB</v>
          </cell>
          <cell r="G1617" t="str">
            <v>STREL-3A (B17K61)</v>
          </cell>
          <cell r="H1617">
            <v>2</v>
          </cell>
          <cell r="I1617">
            <v>0.05</v>
          </cell>
          <cell r="J1617">
            <v>0.1</v>
          </cell>
          <cell r="K1617" t="str">
            <v>Norma NFN-0015</v>
          </cell>
          <cell r="L1617" t="str">
            <v>Norma NFN-0015</v>
          </cell>
          <cell r="M1617" t="str">
            <v>Norma NFN-0015</v>
          </cell>
          <cell r="N1617" t="str">
            <v>Pelotização</v>
          </cell>
          <cell r="O1617"/>
          <cell r="P1617" t="str">
            <v>39121732A</v>
          </cell>
          <cell r="Q1617" t="str">
            <v>Material elétrico</v>
          </cell>
          <cell r="R1617">
            <v>0.05</v>
          </cell>
          <cell r="S1617" t="str">
            <v>1501008041</v>
          </cell>
        </row>
        <row r="1618">
          <cell r="B1618">
            <v>15233722</v>
          </cell>
          <cell r="C1618" t="str">
            <v>MRO1</v>
          </cell>
          <cell r="D1618" t="str">
            <v>DIODO RETIFICADOR;TIPO U;1S2074H HITACHI</v>
          </cell>
          <cell r="E1618" t="str">
            <v>PC</v>
          </cell>
          <cell r="F1618" t="str">
            <v>HITACHI</v>
          </cell>
          <cell r="G1618" t="str">
            <v>1S2074H</v>
          </cell>
          <cell r="H1618">
            <v>10</v>
          </cell>
          <cell r="I1618">
            <v>0.01</v>
          </cell>
          <cell r="J1618">
            <v>0.1</v>
          </cell>
          <cell r="K1618" t="str">
            <v>Norma NFN-0015</v>
          </cell>
          <cell r="L1618" t="str">
            <v>Norma NFN-0015</v>
          </cell>
          <cell r="M1618" t="str">
            <v>Norma NFN-0015</v>
          </cell>
          <cell r="N1618" t="str">
            <v>Pelotização</v>
          </cell>
          <cell r="O1618"/>
          <cell r="P1618" t="str">
            <v>32131000</v>
          </cell>
          <cell r="Q1618" t="str">
            <v>Peças e insumos e acessórios de componentes eletrônicos</v>
          </cell>
          <cell r="R1618">
            <v>100</v>
          </cell>
          <cell r="S1618" t="str">
            <v>1501003061</v>
          </cell>
        </row>
        <row r="1619">
          <cell r="B1619">
            <v>15233763</v>
          </cell>
          <cell r="C1619" t="str">
            <v>MRO1</v>
          </cell>
          <cell r="D1619" t="str">
            <v>DIODO RETIFICADOR;TIPO PEN;1S84H HITACHI</v>
          </cell>
          <cell r="E1619" t="str">
            <v>PC</v>
          </cell>
          <cell r="F1619" t="str">
            <v>HITACHI</v>
          </cell>
          <cell r="G1619" t="str">
            <v>1S84H</v>
          </cell>
          <cell r="H1619">
            <v>10</v>
          </cell>
          <cell r="I1619">
            <v>0.01</v>
          </cell>
          <cell r="J1619">
            <v>0.1</v>
          </cell>
          <cell r="K1619" t="str">
            <v>Norma NFN-0015</v>
          </cell>
          <cell r="L1619" t="str">
            <v>Norma NFN-0015</v>
          </cell>
          <cell r="M1619" t="str">
            <v>Norma NFN-0015</v>
          </cell>
          <cell r="N1619" t="str">
            <v>Pelotização</v>
          </cell>
          <cell r="O1619"/>
          <cell r="P1619" t="str">
            <v>32131000</v>
          </cell>
          <cell r="Q1619" t="str">
            <v>Peças e insumos e acessórios de componentes eletrônicos</v>
          </cell>
          <cell r="R1619">
            <v>100</v>
          </cell>
          <cell r="S1619" t="str">
            <v>1501009061</v>
          </cell>
        </row>
        <row r="1620">
          <cell r="B1620">
            <v>15249317</v>
          </cell>
          <cell r="C1620" t="str">
            <v>MRO1</v>
          </cell>
          <cell r="D1620" t="str">
            <v>CAIXA PASSAGEM SOBREPOR 128X83X60MM</v>
          </cell>
          <cell r="E1620" t="str">
            <v>PC</v>
          </cell>
          <cell r="F1620" t="str">
            <v>BLINDA; BLINDA</v>
          </cell>
          <cell r="G1620" t="str">
            <v>CDW/3; CDM/3</v>
          </cell>
          <cell r="H1620">
            <v>10</v>
          </cell>
          <cell r="I1620">
            <v>0.01</v>
          </cell>
          <cell r="J1620">
            <v>0.1</v>
          </cell>
          <cell r="K1620" t="str">
            <v>Norma NFN-0015</v>
          </cell>
          <cell r="L1620" t="str">
            <v>Norma NFN-0015</v>
          </cell>
          <cell r="M1620" t="str">
            <v>Norma NFN-0015</v>
          </cell>
          <cell r="N1620" t="str">
            <v>Pelotização</v>
          </cell>
          <cell r="O1620"/>
          <cell r="P1620" t="str">
            <v>39121732A</v>
          </cell>
          <cell r="Q1620" t="str">
            <v>Material elétrico</v>
          </cell>
          <cell r="R1620">
            <v>100</v>
          </cell>
          <cell r="S1620" t="str">
            <v>0702011021</v>
          </cell>
        </row>
        <row r="1621">
          <cell r="B1621">
            <v>15267376</v>
          </cell>
          <cell r="C1621" t="str">
            <v>MRO1</v>
          </cell>
          <cell r="D1621" t="str">
            <v>CAIXA ROLAM FOFO 1.1/4-1.7/16POL</v>
          </cell>
          <cell r="E1621" t="str">
            <v>PC</v>
          </cell>
          <cell r="F1621" t="str">
            <v>FRM; NTN; NTN</v>
          </cell>
          <cell r="G1621" t="str">
            <v>FL-207; UCFL207; FL207</v>
          </cell>
          <cell r="H1621">
            <v>5</v>
          </cell>
          <cell r="I1621">
            <v>0.02</v>
          </cell>
          <cell r="J1621">
            <v>0.1</v>
          </cell>
          <cell r="K1621" t="str">
            <v>Norma NFN-0015</v>
          </cell>
          <cell r="L1621" t="str">
            <v>Norma NFN-0015</v>
          </cell>
          <cell r="M1621" t="str">
            <v>Norma NFN-0015</v>
          </cell>
          <cell r="N1621" t="str">
            <v>Pelotização</v>
          </cell>
          <cell r="O1621"/>
          <cell r="P1621" t="str">
            <v>31171600</v>
          </cell>
          <cell r="Q1621" t="str">
            <v>Mancal</v>
          </cell>
          <cell r="R1621">
            <v>0.02</v>
          </cell>
          <cell r="S1621" t="str">
            <v>0201093141</v>
          </cell>
        </row>
        <row r="1622">
          <cell r="B1622">
            <v>15307134</v>
          </cell>
          <cell r="C1622" t="str">
            <v>MRO1</v>
          </cell>
          <cell r="D1622" t="str">
            <v>PINO P/REDUTOR;AP;DX30821099-16A BREVINI</v>
          </cell>
          <cell r="E1622" t="str">
            <v>PC</v>
          </cell>
          <cell r="F1622" t="str">
            <v>BREVINI; BREVINI</v>
          </cell>
          <cell r="G1622" t="str">
            <v>DX30821099-16A; .</v>
          </cell>
          <cell r="H1622">
            <v>10</v>
          </cell>
          <cell r="I1622">
            <v>0.01</v>
          </cell>
          <cell r="J1622">
            <v>0.1</v>
          </cell>
          <cell r="K1622" t="str">
            <v>Norma NFN-0015</v>
          </cell>
          <cell r="L1622" t="str">
            <v>Norma NFN-0015</v>
          </cell>
          <cell r="M1622" t="str">
            <v>Norma NFN-0015</v>
          </cell>
          <cell r="N1622" t="str">
            <v>Pelotização</v>
          </cell>
          <cell r="O1622"/>
          <cell r="P1622" t="str">
            <v>31162400</v>
          </cell>
          <cell r="Q1622" t="str">
            <v>Fixadores diversos</v>
          </cell>
          <cell r="R1622">
            <v>100</v>
          </cell>
          <cell r="S1622" t="str">
            <v>0201006071</v>
          </cell>
        </row>
        <row r="1623">
          <cell r="B1623">
            <v>15348376</v>
          </cell>
          <cell r="C1623" t="str">
            <v>MRO1</v>
          </cell>
          <cell r="D1623" t="str">
            <v>SET H13490-14 DENVER EQUIPMENT</v>
          </cell>
          <cell r="E1623" t="str">
            <v>JG</v>
          </cell>
          <cell r="F1623" t="str">
            <v>DENVER EQUIP</v>
          </cell>
          <cell r="G1623" t="str">
            <v>H13490-14</v>
          </cell>
          <cell r="H1623">
            <v>10</v>
          </cell>
          <cell r="I1623">
            <v>0.01</v>
          </cell>
          <cell r="J1623">
            <v>0.1</v>
          </cell>
          <cell r="K1623" t="str">
            <v>Norma NFN-0015</v>
          </cell>
          <cell r="L1623" t="str">
            <v>Norma NFN-0015</v>
          </cell>
          <cell r="M1623" t="str">
            <v>Norma NFN-0015</v>
          </cell>
          <cell r="N1623" t="str">
            <v>Pelotização</v>
          </cell>
          <cell r="O1623"/>
          <cell r="P1623" t="str">
            <v>31162400</v>
          </cell>
          <cell r="Q1623" t="str">
            <v>Fixadores diversos</v>
          </cell>
          <cell r="R1623">
            <v>100</v>
          </cell>
          <cell r="S1623" t="str">
            <v>0103049061</v>
          </cell>
        </row>
        <row r="1624">
          <cell r="B1624">
            <v>15440581</v>
          </cell>
          <cell r="C1624" t="str">
            <v>MRO1</v>
          </cell>
          <cell r="D1624" t="str">
            <v>ANTENA P/RADIO M-100A AQUARIO</v>
          </cell>
          <cell r="E1624" t="str">
            <v>PC</v>
          </cell>
          <cell r="F1624" t="str">
            <v>AQUARIO</v>
          </cell>
          <cell r="G1624" t="str">
            <v>M-100A</v>
          </cell>
          <cell r="H1624">
            <v>1</v>
          </cell>
          <cell r="I1624">
            <v>0.1</v>
          </cell>
          <cell r="J1624">
            <v>0.1</v>
          </cell>
          <cell r="K1624" t="str">
            <v>Norma NFN-0015</v>
          </cell>
          <cell r="L1624" t="str">
            <v>Norma NFN-0015</v>
          </cell>
          <cell r="M1624" t="str">
            <v>Norma NFN-0015</v>
          </cell>
          <cell r="N1624" t="str">
            <v>Pelotização</v>
          </cell>
          <cell r="O1624"/>
          <cell r="P1624" t="str">
            <v>43221700</v>
          </cell>
          <cell r="Q1624" t="str">
            <v>Equipamentos e componentes de rede fixa</v>
          </cell>
          <cell r="R1624">
            <v>0.1</v>
          </cell>
          <cell r="S1624" t="str">
            <v>0201033151</v>
          </cell>
        </row>
        <row r="1625">
          <cell r="B1625">
            <v>15514439</v>
          </cell>
          <cell r="C1625" t="str">
            <v>MRO1</v>
          </cell>
          <cell r="D1625" t="str">
            <v>FUSIVEL NH 440VCC/1000VCA 350A 100KA</v>
          </cell>
          <cell r="E1625" t="str">
            <v>PC</v>
          </cell>
          <cell r="F1625" t="str">
            <v>SIEMENS</v>
          </cell>
          <cell r="G1625" t="str">
            <v>3NE65315</v>
          </cell>
          <cell r="H1625">
            <v>10</v>
          </cell>
          <cell r="I1625">
            <v>0.01</v>
          </cell>
          <cell r="J1625">
            <v>0.1</v>
          </cell>
          <cell r="K1625" t="str">
            <v>Norma NFN-0015</v>
          </cell>
          <cell r="L1625" t="str">
            <v>Norma NFN-0015</v>
          </cell>
          <cell r="M1625" t="str">
            <v>Norma NFN-0015</v>
          </cell>
          <cell r="N1625" t="str">
            <v>Pelotização</v>
          </cell>
          <cell r="O1625"/>
          <cell r="P1625" t="str">
            <v>39121732A</v>
          </cell>
          <cell r="Q1625" t="str">
            <v>Material elétrico</v>
          </cell>
          <cell r="R1625">
            <v>100</v>
          </cell>
          <cell r="S1625" t="str">
            <v>1501010011</v>
          </cell>
        </row>
        <row r="1626">
          <cell r="B1626">
            <v>15517099</v>
          </cell>
          <cell r="C1626" t="str">
            <v>MRO1</v>
          </cell>
          <cell r="D1626" t="str">
            <v>DISJUNTOR 16A TRIP</v>
          </cell>
          <cell r="E1626" t="str">
            <v>PC</v>
          </cell>
          <cell r="F1626" t="str">
            <v>SIEMENS</v>
          </cell>
          <cell r="G1626" t="str">
            <v>3VE10202C</v>
          </cell>
          <cell r="H1626">
            <v>10</v>
          </cell>
          <cell r="I1626">
            <v>0.01</v>
          </cell>
          <cell r="J1626">
            <v>0.1</v>
          </cell>
          <cell r="K1626" t="str">
            <v>Norma NFN-0015</v>
          </cell>
          <cell r="L1626" t="str">
            <v>Norma NFN-0015</v>
          </cell>
          <cell r="M1626" t="str">
            <v>Norma NFN-0015</v>
          </cell>
          <cell r="N1626" t="str">
            <v>Pelotização</v>
          </cell>
          <cell r="O1626"/>
          <cell r="P1626" t="str">
            <v>39121601</v>
          </cell>
          <cell r="Q1626" t="str">
            <v>Disjuntores</v>
          </cell>
          <cell r="R1626">
            <v>100</v>
          </cell>
          <cell r="S1626" t="str">
            <v>1501004021</v>
          </cell>
        </row>
        <row r="1627">
          <cell r="B1627">
            <v>15519213</v>
          </cell>
          <cell r="C1627" t="str">
            <v>MRO1</v>
          </cell>
          <cell r="D1627" t="str">
            <v>CONTATO P/DISJUNTOR;TIPO. FIXO;APLICACAO</v>
          </cell>
          <cell r="E1627" t="str">
            <v>PC</v>
          </cell>
          <cell r="F1627" t="str">
            <v>SPRECHER ENE</v>
          </cell>
          <cell r="G1627" t="str">
            <v>P/HPTW30GG</v>
          </cell>
          <cell r="H1627">
            <v>10</v>
          </cell>
          <cell r="I1627">
            <v>0.01</v>
          </cell>
          <cell r="J1627">
            <v>0.1</v>
          </cell>
          <cell r="K1627" t="str">
            <v>Norma NFN-0015</v>
          </cell>
          <cell r="L1627" t="str">
            <v>Norma NFN-0015</v>
          </cell>
          <cell r="M1627" t="str">
            <v>Norma NFN-0015</v>
          </cell>
          <cell r="N1627" t="str">
            <v>Pelotização</v>
          </cell>
          <cell r="O1627"/>
          <cell r="P1627" t="str">
            <v>39121732A</v>
          </cell>
          <cell r="Q1627" t="str">
            <v>Material elétrico</v>
          </cell>
          <cell r="R1627">
            <v>100</v>
          </cell>
          <cell r="S1627" t="str">
            <v>0103081071</v>
          </cell>
        </row>
        <row r="1628">
          <cell r="B1628">
            <v>15218031</v>
          </cell>
          <cell r="C1628" t="str">
            <v>MRO1</v>
          </cell>
          <cell r="D1628" t="str">
            <v>BOBINA CONTATOR;APLICACAO;S35 SEKIGAHARA</v>
          </cell>
          <cell r="E1628" t="str">
            <v>PC</v>
          </cell>
          <cell r="F1628" t="str">
            <v>SEKIGAHARA</v>
          </cell>
          <cell r="G1628" t="str">
            <v>S35</v>
          </cell>
          <cell r="H1628">
            <v>9</v>
          </cell>
          <cell r="I1628">
            <v>0.01</v>
          </cell>
          <cell r="J1628">
            <v>0.09</v>
          </cell>
          <cell r="K1628" t="str">
            <v>Norma NFN-0015</v>
          </cell>
          <cell r="L1628" t="str">
            <v>Norma NFN-0015</v>
          </cell>
          <cell r="M1628" t="str">
            <v>Norma NFN-0015</v>
          </cell>
          <cell r="N1628" t="str">
            <v>Pelotização</v>
          </cell>
          <cell r="O1628"/>
          <cell r="P1628" t="str">
            <v>39121732A</v>
          </cell>
          <cell r="Q1628" t="str">
            <v>Material elétrico</v>
          </cell>
          <cell r="R1628">
            <v>100</v>
          </cell>
          <cell r="S1628" t="str">
            <v>0201070141</v>
          </cell>
        </row>
        <row r="1629">
          <cell r="B1629">
            <v>15314099</v>
          </cell>
          <cell r="C1629" t="str">
            <v>MRO1</v>
          </cell>
          <cell r="D1629" t="str">
            <v>PINO EL;850C-55-10118 / 382 DESENHO CVRD</v>
          </cell>
          <cell r="E1629" t="str">
            <v>PC</v>
          </cell>
          <cell r="F1629" t="str">
            <v/>
          </cell>
          <cell r="G1629" t="str">
            <v/>
          </cell>
          <cell r="H1629">
            <v>9</v>
          </cell>
          <cell r="I1629">
            <v>0.01</v>
          </cell>
          <cell r="J1629">
            <v>0.09</v>
          </cell>
          <cell r="K1629" t="str">
            <v>Norma NFN-0015</v>
          </cell>
          <cell r="L1629" t="str">
            <v>Norma NFN-0015</v>
          </cell>
          <cell r="M1629" t="str">
            <v>Norma NFN-0015</v>
          </cell>
          <cell r="N1629" t="str">
            <v>Pelotização</v>
          </cell>
          <cell r="O1629"/>
          <cell r="P1629" t="str">
            <v>31162400</v>
          </cell>
          <cell r="Q1629" t="str">
            <v>Fixadores diversos</v>
          </cell>
          <cell r="R1629">
            <v>100</v>
          </cell>
          <cell r="S1629" t="str">
            <v>0201054151</v>
          </cell>
        </row>
        <row r="1630">
          <cell r="B1630">
            <v>15346446</v>
          </cell>
          <cell r="C1630" t="str">
            <v>MRO1</v>
          </cell>
          <cell r="D1630" t="str">
            <v>ANEL P/MOINHO;T;DX40922019-1/F2 DOMINION</v>
          </cell>
          <cell r="E1630" t="str">
            <v>PC</v>
          </cell>
          <cell r="F1630" t="str">
            <v>DOMINION</v>
          </cell>
          <cell r="G1630" t="str">
            <v>DX40922019-1/F2</v>
          </cell>
          <cell r="H1630">
            <v>2</v>
          </cell>
          <cell r="I1630">
            <v>4.4999999999999998E-2</v>
          </cell>
          <cell r="J1630">
            <v>0.09</v>
          </cell>
          <cell r="K1630" t="str">
            <v>Norma NFN-0015</v>
          </cell>
          <cell r="L1630" t="str">
            <v>Norma NFN-0015</v>
          </cell>
          <cell r="M1630" t="str">
            <v>Norma NFN-0015</v>
          </cell>
          <cell r="N1630" t="str">
            <v>Pelotização</v>
          </cell>
          <cell r="O1630"/>
          <cell r="P1630" t="str">
            <v>20101720A</v>
          </cell>
          <cell r="Q1630" t="str">
            <v>Peças de moinho</v>
          </cell>
          <cell r="R1630">
            <v>4.4999999999999998E-2</v>
          </cell>
          <cell r="S1630" t="str">
            <v>0703126041</v>
          </cell>
        </row>
        <row r="1631">
          <cell r="B1631">
            <v>15409373</v>
          </cell>
          <cell r="C1631" t="str">
            <v>MRO1</v>
          </cell>
          <cell r="D1631" t="str">
            <v>RESISTOR P/BALANCA;APLIC;3640040 SCHENCK</v>
          </cell>
          <cell r="E1631" t="str">
            <v>PC</v>
          </cell>
          <cell r="F1631" t="str">
            <v>SCHENCK</v>
          </cell>
          <cell r="G1631" t="str">
            <v>3640040</v>
          </cell>
          <cell r="H1631">
            <v>9</v>
          </cell>
          <cell r="I1631">
            <v>0.01</v>
          </cell>
          <cell r="J1631">
            <v>0.09</v>
          </cell>
          <cell r="K1631" t="str">
            <v>Norma NFN-0015</v>
          </cell>
          <cell r="L1631" t="str">
            <v>Norma NFN-0015</v>
          </cell>
          <cell r="M1631" t="str">
            <v>Norma NFN-0015</v>
          </cell>
          <cell r="N1631" t="str">
            <v>Pelotização</v>
          </cell>
          <cell r="O1631"/>
          <cell r="P1631" t="str">
            <v>32121619A</v>
          </cell>
          <cell r="Q1631" t="str">
            <v>Banco de resistor</v>
          </cell>
          <cell r="R1631">
            <v>100</v>
          </cell>
          <cell r="S1631" t="str">
            <v>0201015041</v>
          </cell>
        </row>
        <row r="1632">
          <cell r="B1632">
            <v>15447997</v>
          </cell>
          <cell r="C1632" t="str">
            <v>MRO1</v>
          </cell>
          <cell r="D1632" t="str">
            <v>JOINT COMPONENTE.</v>
          </cell>
          <cell r="E1632" t="str">
            <v>JG</v>
          </cell>
          <cell r="F1632" t="str">
            <v>ATLASCOPCO</v>
          </cell>
          <cell r="G1632" t="str">
            <v>16140834</v>
          </cell>
          <cell r="H1632">
            <v>1</v>
          </cell>
          <cell r="I1632">
            <v>0.09</v>
          </cell>
          <cell r="J1632">
            <v>0.09</v>
          </cell>
          <cell r="K1632" t="str">
            <v>Norma NFN-0015</v>
          </cell>
          <cell r="L1632" t="str">
            <v>Norma NFN-0015</v>
          </cell>
          <cell r="M1632" t="str">
            <v>Norma NFN-0015</v>
          </cell>
          <cell r="N1632" t="str">
            <v>Pelotização</v>
          </cell>
          <cell r="O1632"/>
          <cell r="P1632" t="str">
            <v>20102008</v>
          </cell>
          <cell r="Q1632" t="str">
            <v>Peças e acessórios de sonda e perfuratriz</v>
          </cell>
          <cell r="R1632">
            <v>0.09</v>
          </cell>
          <cell r="S1632" t="str">
            <v>0201125141</v>
          </cell>
        </row>
        <row r="1633">
          <cell r="B1633">
            <v>15513903</v>
          </cell>
          <cell r="C1633" t="str">
            <v>MRO1</v>
          </cell>
          <cell r="D1633" t="str">
            <v>FUSIVEL LIMITADOR CORRENTE MED TENSAO;CA</v>
          </cell>
          <cell r="E1633" t="str">
            <v>PC</v>
          </cell>
          <cell r="F1633" t="str">
            <v/>
          </cell>
          <cell r="G1633" t="str">
            <v/>
          </cell>
          <cell r="H1633">
            <v>9</v>
          </cell>
          <cell r="I1633">
            <v>0.01</v>
          </cell>
          <cell r="J1633">
            <v>0.09</v>
          </cell>
          <cell r="K1633" t="str">
            <v>Norma NFN-0015</v>
          </cell>
          <cell r="L1633" t="str">
            <v>Norma NFN-0015</v>
          </cell>
          <cell r="M1633" t="str">
            <v>Norma NFN-0015</v>
          </cell>
          <cell r="N1633" t="str">
            <v>Pelotização</v>
          </cell>
          <cell r="O1633"/>
          <cell r="P1633" t="str">
            <v>39121732A</v>
          </cell>
          <cell r="Q1633" t="str">
            <v>Material elétrico</v>
          </cell>
          <cell r="R1633">
            <v>100</v>
          </cell>
          <cell r="S1633" t="str">
            <v>0201034041</v>
          </cell>
        </row>
        <row r="1634">
          <cell r="B1634">
            <v>15203383</v>
          </cell>
          <cell r="C1634" t="str">
            <v>MRO1</v>
          </cell>
          <cell r="D1634" t="str">
            <v>BASE RELE INDUSTRIAL;MOD;RA78700 SCHRACK</v>
          </cell>
          <cell r="E1634" t="str">
            <v>PC</v>
          </cell>
          <cell r="F1634" t="str">
            <v>SCHRACK</v>
          </cell>
          <cell r="G1634" t="str">
            <v>RA78700</v>
          </cell>
          <cell r="H1634">
            <v>8</v>
          </cell>
          <cell r="I1634">
            <v>0.01</v>
          </cell>
          <cell r="J1634">
            <v>0.08</v>
          </cell>
          <cell r="K1634" t="str">
            <v>Norma NFN-0015</v>
          </cell>
          <cell r="L1634" t="str">
            <v>Norma NFN-0015</v>
          </cell>
          <cell r="M1634" t="str">
            <v>Norma NFN-0015</v>
          </cell>
          <cell r="N1634" t="str">
            <v>Pelotização</v>
          </cell>
          <cell r="O1634"/>
          <cell r="P1634" t="str">
            <v>39121732A</v>
          </cell>
          <cell r="Q1634" t="str">
            <v>Material elétrico</v>
          </cell>
          <cell r="R1634">
            <v>100</v>
          </cell>
          <cell r="S1634" t="str">
            <v>1501009061</v>
          </cell>
        </row>
        <row r="1635">
          <cell r="B1635">
            <v>15216778</v>
          </cell>
          <cell r="C1635" t="str">
            <v>MRO1</v>
          </cell>
          <cell r="D1635" t="str">
            <v>MOLA COMPONENTE;TIPO. PRIN;K50EP HITACHI</v>
          </cell>
          <cell r="E1635" t="str">
            <v>PC</v>
          </cell>
          <cell r="F1635" t="str">
            <v>HITACHI</v>
          </cell>
          <cell r="G1635" t="str">
            <v>K50EP</v>
          </cell>
          <cell r="H1635">
            <v>8</v>
          </cell>
          <cell r="I1635">
            <v>0.01</v>
          </cell>
          <cell r="J1635">
            <v>0.08</v>
          </cell>
          <cell r="K1635" t="str">
            <v>Norma NFN-0015</v>
          </cell>
          <cell r="L1635" t="str">
            <v>Norma NFN-0015</v>
          </cell>
          <cell r="M1635" t="str">
            <v>Norma NFN-0015</v>
          </cell>
          <cell r="N1635" t="str">
            <v>Pelotização</v>
          </cell>
          <cell r="O1635"/>
          <cell r="P1635" t="str">
            <v>31161900</v>
          </cell>
          <cell r="Q1635" t="str">
            <v>Molas</v>
          </cell>
          <cell r="R1635">
            <v>100</v>
          </cell>
          <cell r="S1635" t="str">
            <v>0201070141</v>
          </cell>
        </row>
        <row r="1636">
          <cell r="B1636">
            <v>15217293</v>
          </cell>
          <cell r="C1636" t="str">
            <v>MRO1</v>
          </cell>
          <cell r="D1636" t="str">
            <v>CONTATO CONTATOR;APLICACA;K15-EP HITACHI</v>
          </cell>
          <cell r="E1636" t="str">
            <v>PC</v>
          </cell>
          <cell r="F1636" t="str">
            <v>HITACHI</v>
          </cell>
          <cell r="G1636" t="str">
            <v>K15-EP</v>
          </cell>
          <cell r="H1636">
            <v>8</v>
          </cell>
          <cell r="I1636">
            <v>0.01</v>
          </cell>
          <cell r="J1636">
            <v>0.08</v>
          </cell>
          <cell r="K1636" t="str">
            <v>Norma NFN-0015</v>
          </cell>
          <cell r="L1636" t="str">
            <v>Norma NFN-0015</v>
          </cell>
          <cell r="M1636" t="str">
            <v>Norma NFN-0015</v>
          </cell>
          <cell r="N1636" t="str">
            <v>Pelotização</v>
          </cell>
          <cell r="O1636"/>
          <cell r="P1636" t="str">
            <v>39121732A</v>
          </cell>
          <cell r="Q1636" t="str">
            <v>Material elétrico</v>
          </cell>
          <cell r="R1636">
            <v>100</v>
          </cell>
          <cell r="S1636" t="str">
            <v>0201069141</v>
          </cell>
        </row>
        <row r="1637">
          <cell r="B1637">
            <v>15377206</v>
          </cell>
          <cell r="C1637" t="str">
            <v>MRO1</v>
          </cell>
          <cell r="D1637" t="str">
            <v>INSERT CA</v>
          </cell>
          <cell r="E1637" t="str">
            <v>PC</v>
          </cell>
          <cell r="F1637" t="str">
            <v/>
          </cell>
          <cell r="G1637" t="str">
            <v/>
          </cell>
          <cell r="H1637">
            <v>8</v>
          </cell>
          <cell r="I1637">
            <v>0.01</v>
          </cell>
          <cell r="J1637">
            <v>0.08</v>
          </cell>
          <cell r="K1637" t="str">
            <v>Norma NFN-0015</v>
          </cell>
          <cell r="L1637" t="str">
            <v>Norma NFN-0015</v>
          </cell>
          <cell r="M1637" t="str">
            <v>Norma NFN-0015</v>
          </cell>
          <cell r="N1637" t="str">
            <v>Pelotização</v>
          </cell>
          <cell r="O1637"/>
          <cell r="P1637" t="str">
            <v>26101700</v>
          </cell>
          <cell r="Q1637" t="str">
            <v>Componentes e acessórios de motores</v>
          </cell>
          <cell r="R1637">
            <v>100</v>
          </cell>
          <cell r="S1637" t="str">
            <v>0702083051</v>
          </cell>
        </row>
        <row r="1638">
          <cell r="B1638">
            <v>15495916</v>
          </cell>
          <cell r="C1638" t="str">
            <v>MRO1</v>
          </cell>
          <cell r="D1638" t="str">
            <v>REPARO VALVULA SOLENOIDE;TIPO 2/2 VIAS;A</v>
          </cell>
          <cell r="E1638" t="str">
            <v>PC</v>
          </cell>
          <cell r="F1638" t="str">
            <v>ASCOVAL</v>
          </cell>
          <cell r="G1638" t="str">
            <v>198634.2</v>
          </cell>
          <cell r="H1638">
            <v>8</v>
          </cell>
          <cell r="I1638">
            <v>0.01</v>
          </cell>
          <cell r="J1638">
            <v>0.08</v>
          </cell>
          <cell r="K1638" t="str">
            <v>Norma NFN-0015</v>
          </cell>
          <cell r="L1638" t="str">
            <v>Norma NFN-0015</v>
          </cell>
          <cell r="M1638" t="str">
            <v>Norma NFN-0015</v>
          </cell>
          <cell r="N1638" t="str">
            <v>Pelotização</v>
          </cell>
          <cell r="O1638"/>
          <cell r="P1638" t="str">
            <v>40141616</v>
          </cell>
          <cell r="Q1638" t="str">
            <v>Peças e acessórios de válvulas</v>
          </cell>
          <cell r="R1638">
            <v>100</v>
          </cell>
          <cell r="S1638" t="str">
            <v>0202119121</v>
          </cell>
        </row>
        <row r="1639">
          <cell r="B1639">
            <v>15517159</v>
          </cell>
          <cell r="C1639" t="str">
            <v>MRO1</v>
          </cell>
          <cell r="D1639" t="str">
            <v>CONTATO DISJUNTOR;APL;3VY3410-0C SIEMENS</v>
          </cell>
          <cell r="E1639" t="str">
            <v>PC</v>
          </cell>
          <cell r="F1639" t="str">
            <v>SIEMENS</v>
          </cell>
          <cell r="G1639" t="str">
            <v>3VY3410-0C</v>
          </cell>
          <cell r="H1639">
            <v>8</v>
          </cell>
          <cell r="I1639">
            <v>0.01</v>
          </cell>
          <cell r="J1639">
            <v>0.08</v>
          </cell>
          <cell r="K1639" t="str">
            <v>Norma NFN-0015</v>
          </cell>
          <cell r="L1639" t="str">
            <v>Norma NFN-0015</v>
          </cell>
          <cell r="M1639" t="str">
            <v>Norma NFN-0015</v>
          </cell>
          <cell r="N1639" t="str">
            <v>Pelotização</v>
          </cell>
          <cell r="O1639"/>
          <cell r="P1639" t="str">
            <v>39121732A</v>
          </cell>
          <cell r="Q1639" t="str">
            <v>Material elétrico</v>
          </cell>
          <cell r="R1639">
            <v>100</v>
          </cell>
          <cell r="S1639" t="str">
            <v>0201062071</v>
          </cell>
        </row>
        <row r="1640">
          <cell r="B1640">
            <v>15215181</v>
          </cell>
          <cell r="C1640" t="str">
            <v>MRO1</v>
          </cell>
          <cell r="D1640" t="str">
            <v>RELE INDUSTRIAL;TERMINA;RA400024 SCHRACK</v>
          </cell>
          <cell r="E1640" t="str">
            <v>PC</v>
          </cell>
          <cell r="F1640" t="str">
            <v>SCHRACK</v>
          </cell>
          <cell r="G1640" t="str">
            <v>RA400024</v>
          </cell>
          <cell r="H1640">
            <v>7</v>
          </cell>
          <cell r="I1640">
            <v>0.01</v>
          </cell>
          <cell r="J1640">
            <v>7.0000000000000007E-2</v>
          </cell>
          <cell r="K1640" t="str">
            <v>Norma NFN-0015</v>
          </cell>
          <cell r="L1640" t="str">
            <v>Norma NFN-0015</v>
          </cell>
          <cell r="M1640" t="str">
            <v>Norma NFN-0015</v>
          </cell>
          <cell r="N1640" t="str">
            <v>Pelotização</v>
          </cell>
          <cell r="O1640"/>
          <cell r="P1640" t="str">
            <v>39122325</v>
          </cell>
          <cell r="Q1640" t="str">
            <v>Relé de aplicação geral</v>
          </cell>
          <cell r="R1640">
            <v>100</v>
          </cell>
          <cell r="S1640" t="str">
            <v>1501009061</v>
          </cell>
        </row>
        <row r="1641">
          <cell r="B1641">
            <v>15216583</v>
          </cell>
          <cell r="C1641" t="str">
            <v>MRO1</v>
          </cell>
          <cell r="D1641" t="str">
            <v>MOL;880E-79-10049 ITEM2 DESENHO NIBRASCO</v>
          </cell>
          <cell r="E1641" t="str">
            <v>PC</v>
          </cell>
          <cell r="F1641" t="str">
            <v>HITACHI</v>
          </cell>
          <cell r="G1641" t="str">
            <v>K50EP</v>
          </cell>
          <cell r="H1641">
            <v>7</v>
          </cell>
          <cell r="I1641">
            <v>0.01</v>
          </cell>
          <cell r="J1641">
            <v>7.0000000000000007E-2</v>
          </cell>
          <cell r="K1641" t="str">
            <v>Norma NFN-0015</v>
          </cell>
          <cell r="L1641" t="str">
            <v>Norma NFN-0015</v>
          </cell>
          <cell r="M1641" t="str">
            <v>Norma NFN-0015</v>
          </cell>
          <cell r="N1641" t="str">
            <v>Pelotização</v>
          </cell>
          <cell r="O1641"/>
          <cell r="P1641" t="str">
            <v>31161900</v>
          </cell>
          <cell r="Q1641" t="str">
            <v>Molas</v>
          </cell>
          <cell r="R1641">
            <v>100</v>
          </cell>
          <cell r="S1641" t="str">
            <v>0201069151</v>
          </cell>
        </row>
        <row r="1642">
          <cell r="B1642">
            <v>15216794</v>
          </cell>
          <cell r="C1642" t="str">
            <v>MRO1</v>
          </cell>
          <cell r="D1642" t="str">
            <v>CONTATO CONTATOR;APLICAC;WPFS-3S HITACHI</v>
          </cell>
          <cell r="E1642" t="str">
            <v>PC</v>
          </cell>
          <cell r="F1642" t="str">
            <v>HITACHI</v>
          </cell>
          <cell r="G1642" t="str">
            <v>WPFS-3S</v>
          </cell>
          <cell r="H1642">
            <v>7</v>
          </cell>
          <cell r="I1642">
            <v>0.01</v>
          </cell>
          <cell r="J1642">
            <v>7.0000000000000007E-2</v>
          </cell>
          <cell r="K1642" t="str">
            <v>Norma NFN-0015</v>
          </cell>
          <cell r="L1642" t="str">
            <v>Norma NFN-0015</v>
          </cell>
          <cell r="M1642" t="str">
            <v>Norma NFN-0015</v>
          </cell>
          <cell r="N1642" t="str">
            <v>Pelotização</v>
          </cell>
          <cell r="O1642"/>
          <cell r="P1642" t="str">
            <v>39121732A</v>
          </cell>
          <cell r="Q1642" t="str">
            <v>Material elétrico</v>
          </cell>
          <cell r="R1642">
            <v>100</v>
          </cell>
          <cell r="S1642" t="str">
            <v>0201070151</v>
          </cell>
        </row>
        <row r="1643">
          <cell r="B1643">
            <v>15233716</v>
          </cell>
          <cell r="C1643" t="str">
            <v>MRO1</v>
          </cell>
          <cell r="D1643" t="str">
            <v>DIODO RETIFICADOR;TIPO US;151586 HITACHI</v>
          </cell>
          <cell r="E1643" t="str">
            <v>PC</v>
          </cell>
          <cell r="F1643" t="str">
            <v>HITACHI</v>
          </cell>
          <cell r="G1643" t="str">
            <v>151586</v>
          </cell>
          <cell r="H1643">
            <v>7</v>
          </cell>
          <cell r="I1643">
            <v>0.01</v>
          </cell>
          <cell r="J1643">
            <v>7.0000000000000007E-2</v>
          </cell>
          <cell r="K1643" t="str">
            <v>Norma NFN-0015</v>
          </cell>
          <cell r="L1643" t="str">
            <v>Norma NFN-0015</v>
          </cell>
          <cell r="M1643" t="str">
            <v>Norma NFN-0015</v>
          </cell>
          <cell r="N1643" t="str">
            <v>Pelotização</v>
          </cell>
          <cell r="O1643"/>
          <cell r="P1643" t="str">
            <v>32131000</v>
          </cell>
          <cell r="Q1643" t="str">
            <v>Peças e insumos e acessórios de componentes eletrônicos</v>
          </cell>
          <cell r="R1643">
            <v>100</v>
          </cell>
          <cell r="S1643" t="str">
            <v>1507009031</v>
          </cell>
        </row>
        <row r="1644">
          <cell r="B1644">
            <v>15274126</v>
          </cell>
          <cell r="C1644" t="str">
            <v>MRO1</v>
          </cell>
          <cell r="D1644" t="str">
            <v>PARTES E PECAS TRANSPORTADOR; NOME DO IT</v>
          </cell>
          <cell r="E1644" t="str">
            <v>PC</v>
          </cell>
          <cell r="F1644" t="str">
            <v>ROXPAN</v>
          </cell>
          <cell r="G1644" t="str">
            <v>RLR26265</v>
          </cell>
          <cell r="H1644">
            <v>7</v>
          </cell>
          <cell r="I1644">
            <v>0.01</v>
          </cell>
          <cell r="J1644">
            <v>7.0000000000000007E-2</v>
          </cell>
          <cell r="K1644" t="str">
            <v>Norma NFN-0015</v>
          </cell>
          <cell r="L1644" t="str">
            <v>Norma NFN-0015</v>
          </cell>
          <cell r="M1644" t="str">
            <v>Norma NFN-0015</v>
          </cell>
          <cell r="N1644" t="str">
            <v>Pelotização</v>
          </cell>
          <cell r="O1644"/>
          <cell r="P1644" t="str">
            <v>24101755A</v>
          </cell>
          <cell r="Q1644" t="str">
            <v>Peças e acessórios de transportador de correia</v>
          </cell>
          <cell r="R1644">
            <v>100</v>
          </cell>
          <cell r="S1644" t="str">
            <v>0703074051</v>
          </cell>
        </row>
        <row r="1645">
          <cell r="B1645">
            <v>15331312</v>
          </cell>
          <cell r="C1645" t="str">
            <v>MRO1</v>
          </cell>
          <cell r="D1645" t="str">
            <v>PAINEL ELETRICO;TIPO MONTADO;ACS 600 ABB</v>
          </cell>
          <cell r="E1645" t="str">
            <v>PC</v>
          </cell>
          <cell r="F1645" t="str">
            <v>ABB</v>
          </cell>
          <cell r="G1645" t="str">
            <v>ACS 600</v>
          </cell>
          <cell r="H1645">
            <v>7</v>
          </cell>
          <cell r="I1645">
            <v>0.01</v>
          </cell>
          <cell r="J1645">
            <v>7.0000000000000007E-2</v>
          </cell>
          <cell r="K1645" t="str">
            <v>Norma NFN-0015</v>
          </cell>
          <cell r="L1645" t="str">
            <v>Norma NFN-0015</v>
          </cell>
          <cell r="M1645" t="str">
            <v>Norma NFN-0015</v>
          </cell>
          <cell r="N1645" t="str">
            <v>Pelotização</v>
          </cell>
          <cell r="O1645"/>
          <cell r="P1645" t="str">
            <v>39121301</v>
          </cell>
          <cell r="Q1645" t="str">
            <v>Painel de controle ou invólucros de distribuição</v>
          </cell>
          <cell r="R1645">
            <v>100</v>
          </cell>
          <cell r="S1645" t="str">
            <v>0703120051</v>
          </cell>
        </row>
        <row r="1646">
          <cell r="B1646">
            <v>15433698</v>
          </cell>
          <cell r="C1646" t="str">
            <v>MRO1</v>
          </cell>
          <cell r="D1646" t="str">
            <v>CAIXA ROLAM FOFO 60MM C-P213D1 NTN</v>
          </cell>
          <cell r="E1646" t="str">
            <v>PC</v>
          </cell>
          <cell r="F1646" t="str">
            <v>NTN</v>
          </cell>
          <cell r="G1646" t="str">
            <v>C-P213D1</v>
          </cell>
          <cell r="H1646">
            <v>7</v>
          </cell>
          <cell r="I1646">
            <v>0.01</v>
          </cell>
          <cell r="J1646">
            <v>7.0000000000000007E-2</v>
          </cell>
          <cell r="K1646" t="str">
            <v>Norma NFN-0015</v>
          </cell>
          <cell r="L1646" t="str">
            <v>Norma NFN-0015</v>
          </cell>
          <cell r="M1646" t="str">
            <v>Norma NFN-0015</v>
          </cell>
          <cell r="N1646" t="str">
            <v>Pelotização</v>
          </cell>
          <cell r="O1646"/>
          <cell r="P1646" t="str">
            <v>31171600</v>
          </cell>
          <cell r="Q1646" t="str">
            <v>Mancal</v>
          </cell>
          <cell r="R1646">
            <v>100</v>
          </cell>
          <cell r="S1646" t="str">
            <v>0201113011</v>
          </cell>
        </row>
        <row r="1647">
          <cell r="B1647">
            <v>15458048</v>
          </cell>
          <cell r="C1647" t="str">
            <v>MRO1</v>
          </cell>
          <cell r="D1647" t="str">
            <v>CAVA;DX42130005 FL 1 DESENHO HISPANOBRAS</v>
          </cell>
          <cell r="E1647" t="str">
            <v>PC</v>
          </cell>
          <cell r="F1647" t="str">
            <v/>
          </cell>
          <cell r="G1647" t="str">
            <v/>
          </cell>
          <cell r="H1647">
            <v>7</v>
          </cell>
          <cell r="I1647">
            <v>0.01</v>
          </cell>
          <cell r="J1647">
            <v>7.0000000000000007E-2</v>
          </cell>
          <cell r="K1647" t="str">
            <v>Norma NFN-0015</v>
          </cell>
          <cell r="L1647" t="str">
            <v>Norma NFN-0015</v>
          </cell>
          <cell r="M1647" t="str">
            <v>Norma NFN-0015</v>
          </cell>
          <cell r="N1647" t="str">
            <v>Pelotização</v>
          </cell>
          <cell r="O1647"/>
          <cell r="P1647" t="str">
            <v>24101760A</v>
          </cell>
          <cell r="Q1647" t="str">
            <v>Estrutura metálica para transportador de correia</v>
          </cell>
          <cell r="R1647">
            <v>100</v>
          </cell>
          <cell r="S1647" t="str">
            <v>2701005011</v>
          </cell>
        </row>
        <row r="1648">
          <cell r="B1648">
            <v>15479157</v>
          </cell>
          <cell r="C1648" t="str">
            <v>MRO1</v>
          </cell>
          <cell r="D1648" t="str">
            <v>VALVULA SOLE;T21025D2F01 PARKER HANNIFIN</v>
          </cell>
          <cell r="E1648" t="str">
            <v>PC</v>
          </cell>
          <cell r="F1648" t="str">
            <v>PARKER</v>
          </cell>
          <cell r="G1648" t="str">
            <v>T21025D2F01</v>
          </cell>
          <cell r="H1648">
            <v>7</v>
          </cell>
          <cell r="I1648">
            <v>0.01</v>
          </cell>
          <cell r="J1648">
            <v>7.0000000000000007E-2</v>
          </cell>
          <cell r="K1648" t="str">
            <v>Norma NFN-0015</v>
          </cell>
          <cell r="L1648" t="str">
            <v>Norma NFN-0015</v>
          </cell>
          <cell r="M1648" t="str">
            <v>Norma NFN-0015</v>
          </cell>
          <cell r="N1648" t="str">
            <v>Pelotização</v>
          </cell>
          <cell r="O1648"/>
          <cell r="P1648" t="str">
            <v>40141660A</v>
          </cell>
          <cell r="Q1648" t="str">
            <v>Válvulas</v>
          </cell>
          <cell r="R1648">
            <v>100</v>
          </cell>
          <cell r="S1648" t="str">
            <v>0201088041</v>
          </cell>
        </row>
        <row r="1649">
          <cell r="B1649">
            <v>15479350</v>
          </cell>
          <cell r="C1649" t="str">
            <v>MRO1</v>
          </cell>
          <cell r="D1649" t="str">
            <v>VALVULA DIRECIONA;DG3S4-062-2-51 VICKERS</v>
          </cell>
          <cell r="E1649" t="str">
            <v>PC</v>
          </cell>
          <cell r="F1649" t="str">
            <v>VICKERS; OILGEAR</v>
          </cell>
          <cell r="G1649" t="str">
            <v>DG3S4-062-2-51; DG3S4062251</v>
          </cell>
          <cell r="H1649">
            <v>1</v>
          </cell>
          <cell r="I1649">
            <v>7.0000000000000007E-2</v>
          </cell>
          <cell r="J1649">
            <v>7.0000000000000007E-2</v>
          </cell>
          <cell r="K1649" t="str">
            <v>Norma NFN-0015</v>
          </cell>
          <cell r="L1649" t="str">
            <v>Norma NFN-0015</v>
          </cell>
          <cell r="M1649" t="str">
            <v>Norma NFN-0015</v>
          </cell>
          <cell r="N1649" t="str">
            <v>Pelotização</v>
          </cell>
          <cell r="O1649"/>
          <cell r="P1649" t="str">
            <v>40141660A</v>
          </cell>
          <cell r="Q1649" t="str">
            <v>Válvulas</v>
          </cell>
          <cell r="R1649">
            <v>7.0000000000000007E-2</v>
          </cell>
          <cell r="S1649" t="str">
            <v>0703099041</v>
          </cell>
        </row>
        <row r="1650">
          <cell r="B1650">
            <v>15217285</v>
          </cell>
          <cell r="C1650" t="str">
            <v>MRO1</v>
          </cell>
          <cell r="D1650" t="str">
            <v>CONTATO CONTATOR;APLICAC;WPFS-3S HITACHI</v>
          </cell>
          <cell r="E1650" t="str">
            <v>PC</v>
          </cell>
          <cell r="F1650" t="str">
            <v>HITACHI</v>
          </cell>
          <cell r="G1650" t="str">
            <v>WPFS-3S</v>
          </cell>
          <cell r="H1650">
            <v>6</v>
          </cell>
          <cell r="I1650">
            <v>0.01</v>
          </cell>
          <cell r="J1650">
            <v>0.06</v>
          </cell>
          <cell r="K1650" t="str">
            <v>Norma NFN-0015</v>
          </cell>
          <cell r="L1650" t="str">
            <v>Norma NFN-0015</v>
          </cell>
          <cell r="M1650" t="str">
            <v>Norma NFN-0015</v>
          </cell>
          <cell r="N1650" t="str">
            <v>Pelotização</v>
          </cell>
          <cell r="O1650"/>
          <cell r="P1650" t="str">
            <v>39121732A</v>
          </cell>
          <cell r="Q1650" t="str">
            <v>Material elétrico</v>
          </cell>
          <cell r="R1650">
            <v>100</v>
          </cell>
          <cell r="S1650" t="str">
            <v>0201080131</v>
          </cell>
        </row>
        <row r="1651">
          <cell r="B1651">
            <v>15229752</v>
          </cell>
          <cell r="C1651" t="str">
            <v>MRO1</v>
          </cell>
          <cell r="D1651" t="str">
            <v>RELE TEMPORIZADO;TIPO AN;TEI053 ALTRONIC</v>
          </cell>
          <cell r="E1651" t="str">
            <v>PC</v>
          </cell>
          <cell r="F1651" t="str">
            <v>ALTRONIC</v>
          </cell>
          <cell r="G1651" t="str">
            <v>TEI053</v>
          </cell>
          <cell r="H1651">
            <v>6</v>
          </cell>
          <cell r="I1651">
            <v>0.01</v>
          </cell>
          <cell r="J1651">
            <v>0.06</v>
          </cell>
          <cell r="K1651" t="str">
            <v>Norma NFN-0015</v>
          </cell>
          <cell r="L1651" t="str">
            <v>Norma NFN-0015</v>
          </cell>
          <cell r="M1651" t="str">
            <v>Norma NFN-0015</v>
          </cell>
          <cell r="N1651" t="str">
            <v>Pelotização</v>
          </cell>
          <cell r="O1651"/>
          <cell r="P1651" t="str">
            <v>39122325</v>
          </cell>
          <cell r="Q1651" t="str">
            <v>Relé de aplicação geral</v>
          </cell>
          <cell r="R1651">
            <v>100</v>
          </cell>
          <cell r="S1651" t="str">
            <v>1501009021</v>
          </cell>
        </row>
        <row r="1652">
          <cell r="B1652">
            <v>15236266</v>
          </cell>
          <cell r="C1652" t="str">
            <v>MRO1</v>
          </cell>
          <cell r="D1652" t="str">
            <v>ISO;850E-75-10024 ITEM1 DESENHO NIBRASCO</v>
          </cell>
          <cell r="E1652" t="str">
            <v>PC</v>
          </cell>
          <cell r="F1652" t="str">
            <v/>
          </cell>
          <cell r="G1652" t="str">
            <v/>
          </cell>
          <cell r="H1652">
            <v>6</v>
          </cell>
          <cell r="I1652">
            <v>0.01</v>
          </cell>
          <cell r="J1652">
            <v>0.06</v>
          </cell>
          <cell r="K1652" t="str">
            <v>Norma NFN-0015</v>
          </cell>
          <cell r="L1652" t="str">
            <v>Norma NFN-0015</v>
          </cell>
          <cell r="M1652" t="str">
            <v>Norma NFN-0015</v>
          </cell>
          <cell r="N1652" t="str">
            <v>Pelotização</v>
          </cell>
          <cell r="O1652"/>
          <cell r="P1652" t="str">
            <v>31162400</v>
          </cell>
          <cell r="Q1652" t="str">
            <v>Fixadores diversos</v>
          </cell>
          <cell r="R1652">
            <v>100</v>
          </cell>
          <cell r="S1652" t="str">
            <v>0703124051</v>
          </cell>
        </row>
        <row r="1653">
          <cell r="B1653">
            <v>15237185</v>
          </cell>
          <cell r="C1653" t="str">
            <v>MRO1</v>
          </cell>
          <cell r="D1653" t="str">
            <v>ISOLADOR ;880E-79-10796 DESENHO NIBRASCO</v>
          </cell>
          <cell r="E1653" t="str">
            <v>PC</v>
          </cell>
          <cell r="F1653" t="str">
            <v/>
          </cell>
          <cell r="G1653" t="str">
            <v/>
          </cell>
          <cell r="H1653">
            <v>6</v>
          </cell>
          <cell r="I1653">
            <v>0.01</v>
          </cell>
          <cell r="J1653">
            <v>0.06</v>
          </cell>
          <cell r="K1653" t="str">
            <v>Norma NFN-0015</v>
          </cell>
          <cell r="L1653" t="str">
            <v>Norma NFN-0015</v>
          </cell>
          <cell r="M1653" t="str">
            <v>Norma NFN-0015</v>
          </cell>
          <cell r="N1653" t="str">
            <v>Pelotização</v>
          </cell>
          <cell r="O1653"/>
          <cell r="P1653" t="str">
            <v>39121732A</v>
          </cell>
          <cell r="Q1653" t="str">
            <v>Material elétrico</v>
          </cell>
          <cell r="R1653">
            <v>100</v>
          </cell>
          <cell r="S1653" t="str">
            <v>0703057011</v>
          </cell>
        </row>
        <row r="1654">
          <cell r="B1654">
            <v>15239750</v>
          </cell>
          <cell r="C1654" t="str">
            <v>MRO1</v>
          </cell>
          <cell r="D1654" t="str">
            <v>PORTA ESC;821E-52-10061 DESENHO NIBRASCO</v>
          </cell>
          <cell r="E1654" t="str">
            <v>PC</v>
          </cell>
          <cell r="F1654" t="str">
            <v/>
          </cell>
          <cell r="G1654" t="str">
            <v/>
          </cell>
          <cell r="H1654">
            <v>6</v>
          </cell>
          <cell r="I1654">
            <v>0.01</v>
          </cell>
          <cell r="J1654">
            <v>0.06</v>
          </cell>
          <cell r="K1654" t="str">
            <v>Norma NFN-0015</v>
          </cell>
          <cell r="L1654" t="str">
            <v>Norma NFN-0015</v>
          </cell>
          <cell r="M1654" t="str">
            <v>Norma NFN-0015</v>
          </cell>
          <cell r="N1654" t="str">
            <v>Pelotização</v>
          </cell>
          <cell r="O1654"/>
          <cell r="P1654" t="str">
            <v>26101700</v>
          </cell>
          <cell r="Q1654" t="str">
            <v>Componentes e acessórios de motores</v>
          </cell>
          <cell r="R1654">
            <v>100</v>
          </cell>
          <cell r="S1654" t="str">
            <v>0201056041</v>
          </cell>
        </row>
        <row r="1655">
          <cell r="B1655">
            <v>15279846</v>
          </cell>
          <cell r="C1655" t="str">
            <v>MRO1</v>
          </cell>
          <cell r="D1655" t="str">
            <v>MODULO ELETR</v>
          </cell>
          <cell r="E1655" t="str">
            <v>PC</v>
          </cell>
          <cell r="F1655" t="str">
            <v>HITACHI</v>
          </cell>
          <cell r="G1655" t="str">
            <v>TRV100UM</v>
          </cell>
          <cell r="H1655">
            <v>1</v>
          </cell>
          <cell r="I1655">
            <v>0.06</v>
          </cell>
          <cell r="J1655">
            <v>0.06</v>
          </cell>
          <cell r="K1655" t="str">
            <v>Norma NFN-0015</v>
          </cell>
          <cell r="L1655" t="str">
            <v>Norma NFN-0015</v>
          </cell>
          <cell r="M1655" t="str">
            <v>Norma NFN-0015</v>
          </cell>
          <cell r="N1655" t="str">
            <v>Pelotização</v>
          </cell>
          <cell r="O1655"/>
          <cell r="P1655" t="str">
            <v>32131000</v>
          </cell>
          <cell r="Q1655" t="str">
            <v>Peças e insumos e acessórios de componentes eletrônicos</v>
          </cell>
          <cell r="R1655">
            <v>0.06</v>
          </cell>
          <cell r="S1655" t="str">
            <v>1501002041</v>
          </cell>
        </row>
        <row r="1656">
          <cell r="B1656">
            <v>15348470</v>
          </cell>
          <cell r="C1656" t="str">
            <v>MRO1</v>
          </cell>
          <cell r="D1656" t="str">
            <v>SETT H4013 ITEM 47 DENVER EQUIPMENT</v>
          </cell>
          <cell r="E1656" t="str">
            <v>JG</v>
          </cell>
          <cell r="F1656" t="str">
            <v>DENVER EQUIP; DENVER EQUIP</v>
          </cell>
          <cell r="G1656" t="str">
            <v>47; H4013 ITEM 47</v>
          </cell>
          <cell r="H1656">
            <v>6</v>
          </cell>
          <cell r="I1656">
            <v>0.01</v>
          </cell>
          <cell r="J1656">
            <v>0.06</v>
          </cell>
          <cell r="K1656" t="str">
            <v>Norma NFN-0015</v>
          </cell>
          <cell r="L1656" t="str">
            <v>Norma NFN-0015</v>
          </cell>
          <cell r="M1656" t="str">
            <v>Norma NFN-0015</v>
          </cell>
          <cell r="N1656" t="str">
            <v>Pelotização</v>
          </cell>
          <cell r="O1656"/>
          <cell r="P1656" t="str">
            <v>23152116A</v>
          </cell>
          <cell r="Q1656" t="str">
            <v>Tanques de agitação ou agitadores</v>
          </cell>
          <cell r="R1656">
            <v>100</v>
          </cell>
          <cell r="S1656" t="str">
            <v>0201080051</v>
          </cell>
        </row>
        <row r="1657">
          <cell r="B1657">
            <v>15392538</v>
          </cell>
          <cell r="C1657" t="str">
            <v>MRO1</v>
          </cell>
          <cell r="D1657" t="str">
            <v>ROLO TRANSP 3MM</v>
          </cell>
          <cell r="E1657" t="str">
            <v>PC</v>
          </cell>
          <cell r="F1657" t="str">
            <v>MGS</v>
          </cell>
          <cell r="G1657" t="str">
            <v>K6017-004-001A/5</v>
          </cell>
          <cell r="H1657">
            <v>6</v>
          </cell>
          <cell r="I1657">
            <v>0.01</v>
          </cell>
          <cell r="J1657">
            <v>0.06</v>
          </cell>
          <cell r="K1657" t="str">
            <v>Norma NFN-0015</v>
          </cell>
          <cell r="L1657" t="str">
            <v>Norma NFN-0015</v>
          </cell>
          <cell r="M1657" t="str">
            <v>Norma NFN-0015</v>
          </cell>
          <cell r="N1657" t="str">
            <v>Pelotização</v>
          </cell>
          <cell r="O1657"/>
          <cell r="P1657" t="str">
            <v>24101758A</v>
          </cell>
          <cell r="Q1657" t="str">
            <v>Rolos de retorno</v>
          </cell>
          <cell r="R1657">
            <v>100</v>
          </cell>
          <cell r="S1657" t="str">
            <v>2102075041</v>
          </cell>
        </row>
        <row r="1658">
          <cell r="B1658">
            <v>15464588</v>
          </cell>
          <cell r="C1658" t="str">
            <v>MRO1</v>
          </cell>
          <cell r="D1658" t="str">
            <v>ANEL</v>
          </cell>
          <cell r="E1658" t="str">
            <v>PC</v>
          </cell>
          <cell r="F1658" t="str">
            <v>OILGEAR; OILGEAR</v>
          </cell>
          <cell r="G1658" t="str">
            <v>238290-345; DM-6011-947915-211</v>
          </cell>
          <cell r="H1658">
            <v>6</v>
          </cell>
          <cell r="I1658">
            <v>0.01</v>
          </cell>
          <cell r="J1658">
            <v>0.06</v>
          </cell>
          <cell r="K1658" t="str">
            <v>Norma NFN-0015</v>
          </cell>
          <cell r="L1658" t="str">
            <v>Norma NFN-0015</v>
          </cell>
          <cell r="M1658" t="str">
            <v>Norma NFN-0015</v>
          </cell>
          <cell r="N1658" t="str">
            <v>Pelotização</v>
          </cell>
          <cell r="O1658"/>
          <cell r="P1658" t="str">
            <v>31180000</v>
          </cell>
          <cell r="Q1658" t="str">
            <v>Juntas e vedações</v>
          </cell>
          <cell r="R1658">
            <v>100</v>
          </cell>
          <cell r="S1658" t="str">
            <v>0201011051</v>
          </cell>
        </row>
        <row r="1659">
          <cell r="B1659">
            <v>15464640</v>
          </cell>
          <cell r="C1659" t="str">
            <v>MRO1</v>
          </cell>
          <cell r="D1659" t="str">
            <v>CJ VEDACAO 309143 OILGEAR</v>
          </cell>
          <cell r="E1659" t="str">
            <v>PC</v>
          </cell>
          <cell r="F1659" t="str">
            <v>OILGEAR; OILGEAR</v>
          </cell>
          <cell r="G1659" t="str">
            <v>309143; DM-6011-947915-229</v>
          </cell>
          <cell r="H1659">
            <v>6</v>
          </cell>
          <cell r="I1659">
            <v>0.01</v>
          </cell>
          <cell r="J1659">
            <v>0.06</v>
          </cell>
          <cell r="K1659" t="str">
            <v>Norma NFN-0015</v>
          </cell>
          <cell r="L1659" t="str">
            <v>Norma NFN-0015</v>
          </cell>
          <cell r="M1659" t="str">
            <v>Norma NFN-0015</v>
          </cell>
          <cell r="N1659" t="str">
            <v>Pelotização</v>
          </cell>
          <cell r="O1659"/>
          <cell r="P1659" t="str">
            <v>31180000</v>
          </cell>
          <cell r="Q1659" t="str">
            <v>Juntas e vedações</v>
          </cell>
          <cell r="R1659">
            <v>100</v>
          </cell>
          <cell r="S1659" t="str">
            <v>0201006071</v>
          </cell>
        </row>
        <row r="1660">
          <cell r="B1660">
            <v>15472011</v>
          </cell>
          <cell r="C1660" t="str">
            <v>MRO1</v>
          </cell>
          <cell r="D1660" t="str">
            <v>BASE FUSIVEL DIII 500V</v>
          </cell>
          <cell r="E1660" t="str">
            <v>PC</v>
          </cell>
          <cell r="F1660" t="str">
            <v>SIEMENS</v>
          </cell>
          <cell r="G1660" t="str">
            <v>5SF1 224</v>
          </cell>
          <cell r="H1660">
            <v>6</v>
          </cell>
          <cell r="I1660">
            <v>0.01</v>
          </cell>
          <cell r="J1660">
            <v>0.06</v>
          </cell>
          <cell r="K1660" t="str">
            <v>Norma NFN-0015</v>
          </cell>
          <cell r="L1660" t="str">
            <v>Norma NFN-0015</v>
          </cell>
          <cell r="M1660" t="str">
            <v>Norma NFN-0015</v>
          </cell>
          <cell r="N1660" t="str">
            <v>Pelotização</v>
          </cell>
          <cell r="O1660"/>
          <cell r="P1660" t="str">
            <v>39121732A</v>
          </cell>
          <cell r="Q1660" t="str">
            <v>Material elétrico</v>
          </cell>
          <cell r="R1660">
            <v>100</v>
          </cell>
          <cell r="S1660" t="str">
            <v>0201120021</v>
          </cell>
        </row>
        <row r="1661">
          <cell r="B1661">
            <v>15474657</v>
          </cell>
          <cell r="C1661" t="str">
            <v>MRO1</v>
          </cell>
          <cell r="D1661" t="str">
            <v>LAMPADA LED COMAN/SINAL 10MA 125VCA</v>
          </cell>
          <cell r="E1661" t="str">
            <v>PC</v>
          </cell>
          <cell r="F1661" t="str">
            <v>ACE</v>
          </cell>
          <cell r="G1661" t="str">
            <v>S7LAM 125A</v>
          </cell>
          <cell r="H1661">
            <v>6</v>
          </cell>
          <cell r="I1661">
            <v>0.01</v>
          </cell>
          <cell r="J1661">
            <v>0.06</v>
          </cell>
          <cell r="K1661" t="str">
            <v>Norma NFN-0015</v>
          </cell>
          <cell r="L1661" t="str">
            <v>Norma NFN-0015</v>
          </cell>
          <cell r="M1661" t="str">
            <v>Norma NFN-0015</v>
          </cell>
          <cell r="N1661" t="str">
            <v>Pelotização</v>
          </cell>
          <cell r="O1661"/>
          <cell r="P1661" t="str">
            <v>39121732A</v>
          </cell>
          <cell r="Q1661" t="str">
            <v>Material elétrico</v>
          </cell>
          <cell r="R1661">
            <v>100</v>
          </cell>
          <cell r="S1661" t="str">
            <v>1501003021</v>
          </cell>
        </row>
        <row r="1662">
          <cell r="B1662">
            <v>15492903</v>
          </cell>
          <cell r="C1662" t="str">
            <v>MRO1</v>
          </cell>
          <cell r="D1662" t="str">
            <v>BUCHA PROTECAO CABO ELETRODUTO; MATERIAL</v>
          </cell>
          <cell r="E1662" t="str">
            <v>PC</v>
          </cell>
          <cell r="F1662" t="str">
            <v>PLASTISGAI</v>
          </cell>
          <cell r="G1662" t="str">
            <v>PF-250</v>
          </cell>
          <cell r="H1662">
            <v>6</v>
          </cell>
          <cell r="I1662">
            <v>0.01</v>
          </cell>
          <cell r="J1662">
            <v>0.06</v>
          </cell>
          <cell r="K1662" t="str">
            <v>Norma NFN-0015</v>
          </cell>
          <cell r="L1662" t="str">
            <v>Norma NFN-0015</v>
          </cell>
          <cell r="M1662" t="str">
            <v>Norma NFN-0015</v>
          </cell>
          <cell r="N1662" t="str">
            <v>Pelotização</v>
          </cell>
          <cell r="O1662"/>
          <cell r="P1662" t="str">
            <v>31162400</v>
          </cell>
          <cell r="Q1662" t="str">
            <v>Fixadores diversos</v>
          </cell>
          <cell r="R1662">
            <v>100</v>
          </cell>
          <cell r="S1662" t="str">
            <v>0201111081</v>
          </cell>
        </row>
        <row r="1663">
          <cell r="B1663">
            <v>15513803</v>
          </cell>
          <cell r="C1663" t="str">
            <v>MRO1</v>
          </cell>
          <cell r="D1663" t="str">
            <v>FUSIVEL CARTUCHO VIROLA BAIXA TENSAO;;CA</v>
          </cell>
          <cell r="E1663" t="str">
            <v>PC</v>
          </cell>
          <cell r="F1663" t="str">
            <v/>
          </cell>
          <cell r="G1663" t="str">
            <v/>
          </cell>
          <cell r="H1663">
            <v>6</v>
          </cell>
          <cell r="I1663">
            <v>0.01</v>
          </cell>
          <cell r="J1663">
            <v>0.06</v>
          </cell>
          <cell r="K1663" t="str">
            <v>Norma NFN-0015</v>
          </cell>
          <cell r="L1663" t="str">
            <v>Norma NFN-0015</v>
          </cell>
          <cell r="M1663" t="str">
            <v>Norma NFN-0015</v>
          </cell>
          <cell r="N1663" t="str">
            <v>Pelotização</v>
          </cell>
          <cell r="O1663"/>
          <cell r="P1663" t="str">
            <v>39121732A</v>
          </cell>
          <cell r="Q1663" t="str">
            <v>Material elétrico</v>
          </cell>
          <cell r="R1663">
            <v>100</v>
          </cell>
          <cell r="S1663" t="str">
            <v>0201067151</v>
          </cell>
        </row>
        <row r="1664">
          <cell r="B1664">
            <v>15514510</v>
          </cell>
          <cell r="C1664" t="str">
            <v>MRO1</v>
          </cell>
          <cell r="D1664" t="str">
            <v>FUSIVEL CARTUCHO FAC;TUBULAR TRANSISTROL</v>
          </cell>
          <cell r="E1664" t="str">
            <v>PC</v>
          </cell>
          <cell r="F1664" t="str">
            <v>TRANSISTROL</v>
          </cell>
          <cell r="G1664" t="str">
            <v>TUBULAR</v>
          </cell>
          <cell r="H1664">
            <v>6</v>
          </cell>
          <cell r="I1664">
            <v>0.01</v>
          </cell>
          <cell r="J1664">
            <v>0.06</v>
          </cell>
          <cell r="K1664" t="str">
            <v>Norma NFN-0015</v>
          </cell>
          <cell r="L1664" t="str">
            <v>Norma NFN-0015</v>
          </cell>
          <cell r="M1664" t="str">
            <v>Norma NFN-0015</v>
          </cell>
          <cell r="N1664" t="str">
            <v>Pelotização</v>
          </cell>
          <cell r="O1664"/>
          <cell r="P1664" t="str">
            <v>39121732A</v>
          </cell>
          <cell r="Q1664" t="str">
            <v>Material elétrico</v>
          </cell>
          <cell r="R1664">
            <v>100</v>
          </cell>
          <cell r="S1664" t="str">
            <v>0201056041</v>
          </cell>
        </row>
        <row r="1665">
          <cell r="B1665">
            <v>15517138</v>
          </cell>
          <cell r="C1665" t="str">
            <v>MRO1</v>
          </cell>
          <cell r="D1665" t="str">
            <v>CAMARA P/DISJUNTOR;APLIC;3WY2304 SIEMENS</v>
          </cell>
          <cell r="E1665" t="str">
            <v>PC</v>
          </cell>
          <cell r="F1665" t="str">
            <v>SIEMENS</v>
          </cell>
          <cell r="G1665" t="str">
            <v>3WY2304</v>
          </cell>
          <cell r="H1665">
            <v>6</v>
          </cell>
          <cell r="I1665">
            <v>0.01</v>
          </cell>
          <cell r="J1665">
            <v>0.06</v>
          </cell>
          <cell r="K1665" t="str">
            <v>Norma NFN-0015</v>
          </cell>
          <cell r="L1665" t="str">
            <v>Norma NFN-0015</v>
          </cell>
          <cell r="M1665" t="str">
            <v>Norma NFN-0015</v>
          </cell>
          <cell r="N1665" t="str">
            <v>Pelotização</v>
          </cell>
          <cell r="O1665"/>
          <cell r="P1665" t="str">
            <v>39121732A</v>
          </cell>
          <cell r="Q1665" t="str">
            <v>Material elétrico</v>
          </cell>
          <cell r="R1665">
            <v>100</v>
          </cell>
          <cell r="S1665" t="str">
            <v>0103089061</v>
          </cell>
        </row>
        <row r="1666">
          <cell r="B1666">
            <v>15517366</v>
          </cell>
          <cell r="C1666" t="str">
            <v>MRO1</v>
          </cell>
          <cell r="D1666" t="str">
            <v>BOTAO COMAN;B1080.2 BLINDEX BROWN BOVERI</v>
          </cell>
          <cell r="E1666" t="str">
            <v>PC</v>
          </cell>
          <cell r="F1666" t="str">
            <v>BLINDEX BROW</v>
          </cell>
          <cell r="G1666" t="str">
            <v>B1080.2</v>
          </cell>
          <cell r="H1666">
            <v>6</v>
          </cell>
          <cell r="I1666">
            <v>0.01</v>
          </cell>
          <cell r="J1666">
            <v>0.06</v>
          </cell>
          <cell r="K1666" t="str">
            <v>Norma NFN-0015</v>
          </cell>
          <cell r="L1666" t="str">
            <v>Norma NFN-0015</v>
          </cell>
          <cell r="M1666" t="str">
            <v>Norma NFN-0015</v>
          </cell>
          <cell r="N1666" t="str">
            <v>Pelotização</v>
          </cell>
          <cell r="O1666"/>
          <cell r="P1666" t="str">
            <v>39121732A</v>
          </cell>
          <cell r="Q1666" t="str">
            <v>Material elétrico</v>
          </cell>
          <cell r="R1666">
            <v>100</v>
          </cell>
          <cell r="S1666" t="str">
            <v>1501006031</v>
          </cell>
        </row>
        <row r="1667">
          <cell r="B1667">
            <v>15517690</v>
          </cell>
          <cell r="C1667" t="str">
            <v>MRO1</v>
          </cell>
          <cell r="D1667" t="str">
            <v>CONTA;880E-79-10044 / ITEM2 DESENHO CVRD</v>
          </cell>
          <cell r="E1667" t="str">
            <v>PC</v>
          </cell>
          <cell r="F1667" t="str">
            <v/>
          </cell>
          <cell r="G1667" t="str">
            <v/>
          </cell>
          <cell r="H1667">
            <v>6</v>
          </cell>
          <cell r="I1667">
            <v>0.01</v>
          </cell>
          <cell r="J1667">
            <v>0.06</v>
          </cell>
          <cell r="K1667" t="str">
            <v>Norma NFN-0015</v>
          </cell>
          <cell r="L1667" t="str">
            <v>Norma NFN-0015</v>
          </cell>
          <cell r="M1667" t="str">
            <v>Norma NFN-0015</v>
          </cell>
          <cell r="N1667" t="str">
            <v>Pelotização</v>
          </cell>
          <cell r="O1667"/>
          <cell r="P1667" t="str">
            <v>39121732A</v>
          </cell>
          <cell r="Q1667" t="str">
            <v>Material elétrico</v>
          </cell>
          <cell r="R1667">
            <v>100</v>
          </cell>
          <cell r="S1667" t="str">
            <v>0201086041</v>
          </cell>
        </row>
        <row r="1668">
          <cell r="B1668">
            <v>15520203</v>
          </cell>
          <cell r="C1668" t="str">
            <v>MRO1</v>
          </cell>
          <cell r="D1668" t="str">
            <v>SENSOR PROXIMIDADE;;PS2-F2L-WA/S2Y SENSE</v>
          </cell>
          <cell r="E1668" t="str">
            <v>PC</v>
          </cell>
          <cell r="F1668" t="str">
            <v>SENSE</v>
          </cell>
          <cell r="G1668" t="str">
            <v>PS2-F2L-WA/S2Y</v>
          </cell>
          <cell r="H1668">
            <v>6</v>
          </cell>
          <cell r="I1668">
            <v>0.01</v>
          </cell>
          <cell r="J1668">
            <v>0.06</v>
          </cell>
          <cell r="K1668" t="str">
            <v>Norma NFN-0015</v>
          </cell>
          <cell r="L1668" t="str">
            <v>Norma NFN-0015</v>
          </cell>
          <cell r="M1668" t="str">
            <v>Norma NFN-0015</v>
          </cell>
          <cell r="N1668" t="str">
            <v>Pelotização</v>
          </cell>
          <cell r="O1668"/>
          <cell r="P1668" t="str">
            <v>41111600</v>
          </cell>
          <cell r="Q1668" t="str">
            <v>Instrumentos medição comprimento espessura distância</v>
          </cell>
          <cell r="R1668">
            <v>100</v>
          </cell>
          <cell r="S1668" t="str">
            <v>1501006061</v>
          </cell>
        </row>
        <row r="1669">
          <cell r="B1669">
            <v>15520217</v>
          </cell>
          <cell r="C1669" t="str">
            <v>MRO1</v>
          </cell>
          <cell r="D1669" t="str">
            <v>CHAVE COMUT 2P MANUAL 600V C/CHAVE YALE</v>
          </cell>
          <cell r="E1669" t="str">
            <v>PC</v>
          </cell>
          <cell r="F1669" t="str">
            <v>BLINDEX BROW; EATON</v>
          </cell>
          <cell r="G1669" t="str">
            <v>2B2027211A; 2B-2027.2.11A</v>
          </cell>
          <cell r="H1669">
            <v>6</v>
          </cell>
          <cell r="I1669">
            <v>0.01</v>
          </cell>
          <cell r="J1669">
            <v>0.06</v>
          </cell>
          <cell r="K1669" t="str">
            <v>Norma NFN-0015</v>
          </cell>
          <cell r="L1669" t="str">
            <v>Norma NFN-0015</v>
          </cell>
          <cell r="M1669" t="str">
            <v>Norma NFN-0015</v>
          </cell>
          <cell r="N1669" t="str">
            <v>Pelotização</v>
          </cell>
          <cell r="O1669"/>
          <cell r="P1669" t="str">
            <v>39121732A</v>
          </cell>
          <cell r="Q1669" t="str">
            <v>Material elétrico</v>
          </cell>
          <cell r="R1669">
            <v>100</v>
          </cell>
          <cell r="S1669" t="str">
            <v>1501005051</v>
          </cell>
        </row>
        <row r="1670">
          <cell r="B1670">
            <v>15520715</v>
          </cell>
          <cell r="C1670" t="str">
            <v>MRO1</v>
          </cell>
          <cell r="D1670" t="str">
            <v>TULIPA P/DISJUNTOR P/ISOL-Z500 SACE</v>
          </cell>
          <cell r="E1670" t="str">
            <v>JG</v>
          </cell>
          <cell r="F1670" t="str">
            <v>INEPAR; SACE</v>
          </cell>
          <cell r="G1670" t="str">
            <v>P/HAF-1041-4; P/ISOL-Z500</v>
          </cell>
          <cell r="H1670">
            <v>6</v>
          </cell>
          <cell r="I1670">
            <v>0.01</v>
          </cell>
          <cell r="J1670">
            <v>0.06</v>
          </cell>
          <cell r="K1670" t="str">
            <v>Norma NFN-0015</v>
          </cell>
          <cell r="L1670" t="str">
            <v>Norma NFN-0015</v>
          </cell>
          <cell r="M1670" t="str">
            <v>Norma NFN-0015</v>
          </cell>
          <cell r="N1670" t="str">
            <v>Pelotização</v>
          </cell>
          <cell r="O1670"/>
          <cell r="P1670" t="str">
            <v>39121732A</v>
          </cell>
          <cell r="Q1670" t="str">
            <v>Material elétrico</v>
          </cell>
          <cell r="R1670">
            <v>100</v>
          </cell>
          <cell r="S1670" t="str">
            <v>0201022151</v>
          </cell>
        </row>
        <row r="1671">
          <cell r="B1671">
            <v>15213680</v>
          </cell>
          <cell r="C1671" t="str">
            <v>MRO1</v>
          </cell>
          <cell r="D1671" t="str">
            <v>RELE INDUSTRIA;V23054 H 0025-X002 SCANIA</v>
          </cell>
          <cell r="E1671" t="str">
            <v>PC</v>
          </cell>
          <cell r="F1671" t="str">
            <v>SCANIA; SIEMENS</v>
          </cell>
          <cell r="G1671" t="str">
            <v>V23054 H 0025-X002; V23054 H 0025-X002</v>
          </cell>
          <cell r="H1671">
            <v>5</v>
          </cell>
          <cell r="I1671">
            <v>0.01</v>
          </cell>
          <cell r="J1671">
            <v>0.05</v>
          </cell>
          <cell r="K1671" t="str">
            <v>Norma NFN-0015</v>
          </cell>
          <cell r="L1671" t="str">
            <v>Norma NFN-0015</v>
          </cell>
          <cell r="M1671" t="str">
            <v>Norma NFN-0015</v>
          </cell>
          <cell r="N1671" t="str">
            <v>Pelotização</v>
          </cell>
          <cell r="O1671"/>
          <cell r="P1671" t="str">
            <v>39122325</v>
          </cell>
          <cell r="Q1671" t="str">
            <v>Relé de aplicação geral</v>
          </cell>
          <cell r="R1671">
            <v>100</v>
          </cell>
          <cell r="S1671" t="str">
            <v>0201006151</v>
          </cell>
        </row>
        <row r="1672">
          <cell r="B1672">
            <v>15213718</v>
          </cell>
          <cell r="C1672" t="str">
            <v>MRO1</v>
          </cell>
          <cell r="D1672" t="str">
            <v>RELE PROTECAO TERMIC;3UA41 01-OS SIEMENS</v>
          </cell>
          <cell r="E1672" t="str">
            <v>PC</v>
          </cell>
          <cell r="F1672" t="str">
            <v>HITACHI; SIEMENS</v>
          </cell>
          <cell r="G1672" t="str">
            <v>TR20-RTC; 3UA41 01-OS</v>
          </cell>
          <cell r="H1672">
            <v>5</v>
          </cell>
          <cell r="I1672">
            <v>0.01</v>
          </cell>
          <cell r="J1672">
            <v>0.05</v>
          </cell>
          <cell r="K1672" t="str">
            <v>Norma NFN-0015</v>
          </cell>
          <cell r="L1672" t="str">
            <v>Norma NFN-0015</v>
          </cell>
          <cell r="M1672" t="str">
            <v>Norma NFN-0015</v>
          </cell>
          <cell r="N1672" t="str">
            <v>Pelotização</v>
          </cell>
          <cell r="O1672"/>
          <cell r="P1672" t="str">
            <v>39122325</v>
          </cell>
          <cell r="Q1672" t="str">
            <v>Relé de aplicação geral</v>
          </cell>
          <cell r="R1672">
            <v>100</v>
          </cell>
          <cell r="S1672" t="str">
            <v>1501002051</v>
          </cell>
        </row>
        <row r="1673">
          <cell r="B1673">
            <v>15216741</v>
          </cell>
          <cell r="C1673" t="str">
            <v>MRO1</v>
          </cell>
          <cell r="D1673" t="str">
            <v>MOLA COMPONENTE;TIPO. PRIN;K50EP HITACHI</v>
          </cell>
          <cell r="E1673" t="str">
            <v>PC</v>
          </cell>
          <cell r="F1673" t="str">
            <v>HITACHI</v>
          </cell>
          <cell r="G1673" t="str">
            <v>K50EP</v>
          </cell>
          <cell r="H1673">
            <v>5</v>
          </cell>
          <cell r="I1673">
            <v>0.01</v>
          </cell>
          <cell r="J1673">
            <v>0.05</v>
          </cell>
          <cell r="K1673" t="str">
            <v>Norma NFN-0015</v>
          </cell>
          <cell r="L1673" t="str">
            <v>Norma NFN-0015</v>
          </cell>
          <cell r="M1673" t="str">
            <v>Norma NFN-0015</v>
          </cell>
          <cell r="N1673" t="str">
            <v>Pelotização</v>
          </cell>
          <cell r="O1673"/>
          <cell r="P1673" t="str">
            <v>31161900</v>
          </cell>
          <cell r="Q1673" t="str">
            <v>Molas</v>
          </cell>
          <cell r="R1673">
            <v>100</v>
          </cell>
          <cell r="S1673" t="str">
            <v>0201063151</v>
          </cell>
        </row>
        <row r="1674">
          <cell r="B1674">
            <v>15217223</v>
          </cell>
          <cell r="C1674" t="str">
            <v>MRO1</v>
          </cell>
          <cell r="D1674" t="str">
            <v>CON;880E-75-10008 ITEM2 DESENHO NIBRASCO</v>
          </cell>
          <cell r="E1674" t="str">
            <v>PC</v>
          </cell>
          <cell r="F1674" t="str">
            <v>HITACHI</v>
          </cell>
          <cell r="G1674" t="str">
            <v>WM-8</v>
          </cell>
          <cell r="H1674">
            <v>5</v>
          </cell>
          <cell r="I1674">
            <v>0.01</v>
          </cell>
          <cell r="J1674">
            <v>0.05</v>
          </cell>
          <cell r="K1674" t="str">
            <v>Norma NFN-0015</v>
          </cell>
          <cell r="L1674" t="str">
            <v>Norma NFN-0015</v>
          </cell>
          <cell r="M1674" t="str">
            <v>Norma NFN-0015</v>
          </cell>
          <cell r="N1674" t="str">
            <v>Pelotização</v>
          </cell>
          <cell r="O1674"/>
          <cell r="P1674" t="str">
            <v>39121732A</v>
          </cell>
          <cell r="Q1674" t="str">
            <v>Material elétrico</v>
          </cell>
          <cell r="R1674">
            <v>100</v>
          </cell>
          <cell r="S1674" t="str">
            <v>0201066151</v>
          </cell>
        </row>
        <row r="1675">
          <cell r="B1675">
            <v>15217365</v>
          </cell>
          <cell r="C1675" t="str">
            <v>MRO1</v>
          </cell>
          <cell r="D1675" t="str">
            <v>BOBINA CONTATOR;APLICACA;WPFS-3S HITACHI</v>
          </cell>
          <cell r="E1675" t="str">
            <v>PC</v>
          </cell>
          <cell r="F1675" t="str">
            <v>HITACHI</v>
          </cell>
          <cell r="G1675" t="str">
            <v>WPFS-3S</v>
          </cell>
          <cell r="H1675">
            <v>5</v>
          </cell>
          <cell r="I1675">
            <v>0.01</v>
          </cell>
          <cell r="J1675">
            <v>0.05</v>
          </cell>
          <cell r="K1675" t="str">
            <v>Norma NFN-0015</v>
          </cell>
          <cell r="L1675" t="str">
            <v>Norma NFN-0015</v>
          </cell>
          <cell r="M1675" t="str">
            <v>Norma NFN-0015</v>
          </cell>
          <cell r="N1675" t="str">
            <v>Pelotização</v>
          </cell>
          <cell r="O1675"/>
          <cell r="P1675" t="str">
            <v>39121732A</v>
          </cell>
          <cell r="Q1675" t="str">
            <v>Material elétrico</v>
          </cell>
          <cell r="R1675">
            <v>100</v>
          </cell>
          <cell r="S1675" t="str">
            <v>0201086021</v>
          </cell>
        </row>
        <row r="1676">
          <cell r="B1676">
            <v>15220184</v>
          </cell>
          <cell r="C1676" t="str">
            <v>MRO1</v>
          </cell>
          <cell r="D1676" t="str">
            <v>CHAVE REVERSORA ;NC2-BB500 TELEMECANIQUE</v>
          </cell>
          <cell r="E1676" t="str">
            <v>PC</v>
          </cell>
          <cell r="F1676" t="str">
            <v>TELEMECANIQU</v>
          </cell>
          <cell r="G1676" t="str">
            <v>NC2-BB500</v>
          </cell>
          <cell r="H1676">
            <v>5</v>
          </cell>
          <cell r="I1676">
            <v>0.01</v>
          </cell>
          <cell r="J1676">
            <v>0.05</v>
          </cell>
          <cell r="K1676" t="str">
            <v>Norma NFN-0015</v>
          </cell>
          <cell r="L1676" t="str">
            <v>Norma NFN-0015</v>
          </cell>
          <cell r="M1676" t="str">
            <v>Norma NFN-0015</v>
          </cell>
          <cell r="N1676" t="str">
            <v>Pelotização</v>
          </cell>
          <cell r="O1676"/>
          <cell r="P1676" t="str">
            <v>39121732A</v>
          </cell>
          <cell r="Q1676" t="str">
            <v>Material elétrico</v>
          </cell>
          <cell r="R1676">
            <v>100</v>
          </cell>
          <cell r="S1676" t="str">
            <v>0201062011</v>
          </cell>
        </row>
        <row r="1677">
          <cell r="B1677">
            <v>15223690</v>
          </cell>
          <cell r="C1677" t="str">
            <v>MRO1</v>
          </cell>
          <cell r="D1677" t="str">
            <v>UNIDADE INSTANTANEA TXC52B-26A</v>
          </cell>
          <cell r="E1677" t="str">
            <v>PC</v>
          </cell>
          <cell r="F1677" t="str">
            <v>GENERAL ELEC</v>
          </cell>
          <cell r="G1677" t="str">
            <v>TXC52B-26A</v>
          </cell>
          <cell r="H1677">
            <v>6</v>
          </cell>
          <cell r="I1677">
            <v>8.3333333333333332E-3</v>
          </cell>
          <cell r="J1677">
            <v>0.05</v>
          </cell>
          <cell r="K1677" t="str">
            <v>Norma NFN-0015</v>
          </cell>
          <cell r="L1677" t="str">
            <v>Norma NFN-0015</v>
          </cell>
          <cell r="M1677" t="str">
            <v>Norma NFN-0015</v>
          </cell>
          <cell r="N1677" t="str">
            <v>Pelotização</v>
          </cell>
          <cell r="O1677"/>
          <cell r="P1677" t="str">
            <v>25121505</v>
          </cell>
          <cell r="Q1677" t="str">
            <v>Peças e acessórios de locomotiva</v>
          </cell>
          <cell r="R1677">
            <v>100</v>
          </cell>
          <cell r="S1677" t="str">
            <v>0201104021</v>
          </cell>
        </row>
        <row r="1678">
          <cell r="B1678">
            <v>15235659</v>
          </cell>
          <cell r="C1678" t="str">
            <v>MRO1</v>
          </cell>
          <cell r="D1678" t="str">
            <v>ISOLADOR;882C-79-10183 DESENHO ITABRASCO</v>
          </cell>
          <cell r="E1678" t="str">
            <v>PC</v>
          </cell>
          <cell r="F1678" t="str">
            <v/>
          </cell>
          <cell r="G1678" t="str">
            <v/>
          </cell>
          <cell r="H1678">
            <v>5</v>
          </cell>
          <cell r="I1678">
            <v>0.01</v>
          </cell>
          <cell r="J1678">
            <v>0.05</v>
          </cell>
          <cell r="K1678" t="str">
            <v>Norma NFN-0015</v>
          </cell>
          <cell r="L1678" t="str">
            <v>Norma NFN-0015</v>
          </cell>
          <cell r="M1678" t="str">
            <v>Norma NFN-0015</v>
          </cell>
          <cell r="N1678" t="str">
            <v>Pelotização</v>
          </cell>
          <cell r="O1678"/>
          <cell r="P1678" t="str">
            <v>39121732A</v>
          </cell>
          <cell r="Q1678" t="str">
            <v>Material elétrico</v>
          </cell>
          <cell r="R1678">
            <v>100</v>
          </cell>
          <cell r="S1678" t="str">
            <v>0103003061</v>
          </cell>
        </row>
        <row r="1679">
          <cell r="B1679">
            <v>15236114</v>
          </cell>
          <cell r="C1679" t="str">
            <v>MRO1</v>
          </cell>
          <cell r="D1679" t="str">
            <v>ISOLADOR P/TRANSFO;TN841500364 ITALTRAFO</v>
          </cell>
          <cell r="E1679" t="str">
            <v>PC</v>
          </cell>
          <cell r="F1679" t="str">
            <v>ITALTRAFO</v>
          </cell>
          <cell r="G1679" t="str">
            <v>TN841500364</v>
          </cell>
          <cell r="H1679">
            <v>5</v>
          </cell>
          <cell r="I1679">
            <v>0.01</v>
          </cell>
          <cell r="J1679">
            <v>0.05</v>
          </cell>
          <cell r="K1679" t="str">
            <v>Norma NFN-0015</v>
          </cell>
          <cell r="L1679" t="str">
            <v>Norma NFN-0015</v>
          </cell>
          <cell r="M1679" t="str">
            <v>Norma NFN-0015</v>
          </cell>
          <cell r="N1679" t="str">
            <v>Pelotização</v>
          </cell>
          <cell r="O1679"/>
          <cell r="P1679" t="str">
            <v>39121732A</v>
          </cell>
          <cell r="Q1679" t="str">
            <v>Material elétrico</v>
          </cell>
          <cell r="R1679">
            <v>100</v>
          </cell>
          <cell r="S1679" t="str">
            <v>0103041061</v>
          </cell>
        </row>
        <row r="1680">
          <cell r="B1680">
            <v>15237900</v>
          </cell>
          <cell r="C1680" t="str">
            <v>MRO1</v>
          </cell>
          <cell r="D1680" t="str">
            <v>ISOLADOR PILAR LP510W HITACHI</v>
          </cell>
          <cell r="E1680" t="str">
            <v>PC</v>
          </cell>
          <cell r="F1680" t="str">
            <v>HITACHI</v>
          </cell>
          <cell r="G1680" t="str">
            <v>LP510W</v>
          </cell>
          <cell r="H1680">
            <v>5</v>
          </cell>
          <cell r="I1680">
            <v>0.01</v>
          </cell>
          <cell r="J1680">
            <v>0.05</v>
          </cell>
          <cell r="K1680" t="str">
            <v>Norma NFN-0015</v>
          </cell>
          <cell r="L1680" t="str">
            <v>Norma NFN-0015</v>
          </cell>
          <cell r="M1680" t="str">
            <v>Norma NFN-0015</v>
          </cell>
          <cell r="N1680" t="str">
            <v>Pelotização</v>
          </cell>
          <cell r="O1680"/>
          <cell r="P1680" t="str">
            <v>39121721</v>
          </cell>
          <cell r="Q1680" t="str">
            <v>Isoladores elétricos</v>
          </cell>
          <cell r="R1680">
            <v>100</v>
          </cell>
          <cell r="S1680" t="str">
            <v>0103085061</v>
          </cell>
        </row>
        <row r="1681">
          <cell r="B1681">
            <v>15238621</v>
          </cell>
          <cell r="C1681" t="str">
            <v>MRO1</v>
          </cell>
          <cell r="D1681" t="str">
            <v>ISOLADO;C-61-250-204-01 SPRECHER ENERGIE</v>
          </cell>
          <cell r="E1681" t="str">
            <v>PC</v>
          </cell>
          <cell r="F1681" t="str">
            <v>SPRECHER ENE</v>
          </cell>
          <cell r="G1681" t="str">
            <v>C-61-250-204-01</v>
          </cell>
          <cell r="H1681">
            <v>5</v>
          </cell>
          <cell r="I1681">
            <v>0.01</v>
          </cell>
          <cell r="J1681">
            <v>0.05</v>
          </cell>
          <cell r="K1681" t="str">
            <v>Norma NFN-0015</v>
          </cell>
          <cell r="L1681" t="str">
            <v>Norma NFN-0015</v>
          </cell>
          <cell r="M1681" t="str">
            <v>Norma NFN-0015</v>
          </cell>
          <cell r="N1681" t="str">
            <v>Pelotização</v>
          </cell>
          <cell r="O1681"/>
          <cell r="P1681" t="str">
            <v>39121721</v>
          </cell>
          <cell r="Q1681" t="str">
            <v>Isoladores elétricos</v>
          </cell>
          <cell r="R1681">
            <v>100</v>
          </cell>
          <cell r="S1681" t="str">
            <v>0103055061</v>
          </cell>
        </row>
        <row r="1682">
          <cell r="B1682">
            <v>15294127</v>
          </cell>
          <cell r="C1682" t="str">
            <v>MRO1</v>
          </cell>
          <cell r="D1682" t="str">
            <v>CARRO P/TALHA ELETRICA;;TIPO B-45 MAGOMO</v>
          </cell>
          <cell r="E1682" t="str">
            <v>PC</v>
          </cell>
          <cell r="F1682" t="str">
            <v>MAGOMO; MAGOMO; MAGOMO</v>
          </cell>
          <cell r="G1682" t="str">
            <v>DX41727007; TIPO B-45; 203295</v>
          </cell>
          <cell r="H1682">
            <v>5</v>
          </cell>
          <cell r="I1682">
            <v>0.01</v>
          </cell>
          <cell r="J1682">
            <v>0.05</v>
          </cell>
          <cell r="K1682" t="str">
            <v>Norma NFN-0015</v>
          </cell>
          <cell r="L1682" t="str">
            <v>Norma NFN-0015</v>
          </cell>
          <cell r="M1682" t="str">
            <v>Norma NFN-0015</v>
          </cell>
          <cell r="N1682" t="str">
            <v>Pelotização</v>
          </cell>
          <cell r="O1682"/>
          <cell r="P1682" t="str">
            <v>24101664A</v>
          </cell>
          <cell r="Q1682" t="str">
            <v>Peças acessórios equipamentos carregamento elevação</v>
          </cell>
          <cell r="R1682">
            <v>100</v>
          </cell>
          <cell r="S1682" t="str">
            <v>0201088041</v>
          </cell>
        </row>
        <row r="1683">
          <cell r="B1683">
            <v>15367090</v>
          </cell>
          <cell r="C1683" t="str">
            <v>MRO1</v>
          </cell>
          <cell r="D1683" t="str">
            <v>CAPACITOR</v>
          </cell>
          <cell r="E1683" t="str">
            <v>PC</v>
          </cell>
          <cell r="F1683" t="str">
            <v>INDUCON</v>
          </cell>
          <cell r="G1683" t="str">
            <v>JA6425</v>
          </cell>
          <cell r="H1683">
            <v>5</v>
          </cell>
          <cell r="I1683">
            <v>0.01</v>
          </cell>
          <cell r="J1683">
            <v>0.05</v>
          </cell>
          <cell r="K1683" t="str">
            <v>Norma NFN-0015</v>
          </cell>
          <cell r="L1683" t="str">
            <v>Norma NFN-0015</v>
          </cell>
          <cell r="M1683" t="str">
            <v>Norma NFN-0015</v>
          </cell>
          <cell r="N1683" t="str">
            <v>Pelotização</v>
          </cell>
          <cell r="O1683"/>
          <cell r="P1683" t="str">
            <v>39121014</v>
          </cell>
          <cell r="Q1683" t="str">
            <v>Bancos de capacitor</v>
          </cell>
          <cell r="R1683">
            <v>100</v>
          </cell>
          <cell r="S1683" t="str">
            <v>1101028011</v>
          </cell>
        </row>
        <row r="1684">
          <cell r="B1684">
            <v>15389172</v>
          </cell>
          <cell r="C1684" t="str">
            <v>MRO1</v>
          </cell>
          <cell r="D1684" t="str">
            <v>RELE AUXILIAR ENCAIXE; TIPO ENCAIXE: SOQ</v>
          </cell>
          <cell r="E1684" t="str">
            <v>PC</v>
          </cell>
          <cell r="F1684" t="str">
            <v>METALTEX</v>
          </cell>
          <cell r="G1684" t="str">
            <v>OP2RC6/8/L</v>
          </cell>
          <cell r="H1684">
            <v>5</v>
          </cell>
          <cell r="I1684">
            <v>0.01</v>
          </cell>
          <cell r="J1684">
            <v>0.05</v>
          </cell>
          <cell r="K1684" t="str">
            <v>Norma NFN-0015</v>
          </cell>
          <cell r="L1684" t="str">
            <v>Norma NFN-0015</v>
          </cell>
          <cell r="M1684" t="str">
            <v>Norma NFN-0015</v>
          </cell>
          <cell r="N1684" t="str">
            <v>Pelotização</v>
          </cell>
          <cell r="O1684"/>
          <cell r="P1684" t="str">
            <v>39122325</v>
          </cell>
          <cell r="Q1684" t="str">
            <v>Relé de aplicação geral</v>
          </cell>
          <cell r="R1684">
            <v>100</v>
          </cell>
          <cell r="S1684" t="str">
            <v>0201116131</v>
          </cell>
        </row>
        <row r="1685">
          <cell r="B1685">
            <v>15434030</v>
          </cell>
          <cell r="C1685" t="str">
            <v>MRO1</v>
          </cell>
          <cell r="D1685" t="str">
            <v>COROA DX41726008F5 DELIMON</v>
          </cell>
          <cell r="E1685" t="str">
            <v>PC</v>
          </cell>
          <cell r="F1685" t="str">
            <v>DELIMON; DELIMON</v>
          </cell>
          <cell r="G1685" t="str">
            <v>DX41726008F5; 713541831</v>
          </cell>
          <cell r="H1685">
            <v>5</v>
          </cell>
          <cell r="I1685">
            <v>0.01</v>
          </cell>
          <cell r="J1685">
            <v>0.05</v>
          </cell>
          <cell r="K1685" t="str">
            <v>Norma NFN-0015</v>
          </cell>
          <cell r="L1685" t="str">
            <v>Norma NFN-0015</v>
          </cell>
          <cell r="M1685" t="str">
            <v>Norma NFN-0015</v>
          </cell>
          <cell r="N1685" t="str">
            <v>Pelotização</v>
          </cell>
          <cell r="O1685"/>
          <cell r="P1685" t="str">
            <v>40151700</v>
          </cell>
          <cell r="Q1685" t="str">
            <v>Peças e acessórios de bombas</v>
          </cell>
          <cell r="R1685">
            <v>100</v>
          </cell>
          <cell r="S1685" t="str">
            <v>0201104021</v>
          </cell>
        </row>
        <row r="1686">
          <cell r="B1686">
            <v>15471346</v>
          </cell>
          <cell r="C1686" t="str">
            <v>MRO1</v>
          </cell>
          <cell r="D1686" t="str">
            <v>CATRACA;TIPO CONTRA;BSD222-63-000 VULKAN</v>
          </cell>
          <cell r="E1686" t="str">
            <v>PC</v>
          </cell>
          <cell r="F1686" t="str">
            <v>VULKAN</v>
          </cell>
          <cell r="G1686" t="str">
            <v>BSD222-63-000</v>
          </cell>
          <cell r="H1686">
            <v>3</v>
          </cell>
          <cell r="I1686">
            <v>1.6666666666666666E-2</v>
          </cell>
          <cell r="J1686">
            <v>0.05</v>
          </cell>
          <cell r="K1686" t="str">
            <v>Norma NFN-0015</v>
          </cell>
          <cell r="L1686" t="str">
            <v>Norma NFN-0015</v>
          </cell>
          <cell r="M1686" t="str">
            <v>Norma NFN-0015</v>
          </cell>
          <cell r="N1686" t="str">
            <v>Pelotização</v>
          </cell>
          <cell r="O1686"/>
          <cell r="P1686" t="str">
            <v>26112100</v>
          </cell>
          <cell r="Q1686" t="str">
            <v>Sistemas de freios industriais</v>
          </cell>
          <cell r="R1686">
            <v>1.6666666666666666E-2</v>
          </cell>
          <cell r="S1686" t="str">
            <v>0103033061</v>
          </cell>
        </row>
        <row r="1687">
          <cell r="B1687">
            <v>15514382</v>
          </cell>
          <cell r="C1687" t="str">
            <v>MRO1</v>
          </cell>
          <cell r="D1687" t="str">
            <v>FUSIVEL CARTUCHO</v>
          </cell>
          <cell r="E1687" t="str">
            <v>PC</v>
          </cell>
          <cell r="F1687" t="str">
            <v>DCA IRTA</v>
          </cell>
          <cell r="G1687" t="str">
            <v>TIPO1 3579</v>
          </cell>
          <cell r="H1687">
            <v>5</v>
          </cell>
          <cell r="I1687">
            <v>0.01</v>
          </cell>
          <cell r="J1687">
            <v>0.05</v>
          </cell>
          <cell r="K1687" t="str">
            <v>Norma NFN-0015</v>
          </cell>
          <cell r="L1687" t="str">
            <v>Norma NFN-0015</v>
          </cell>
          <cell r="M1687" t="str">
            <v>Norma NFN-0015</v>
          </cell>
          <cell r="N1687" t="str">
            <v>Pelotização</v>
          </cell>
          <cell r="O1687"/>
          <cell r="P1687" t="str">
            <v>39121732A</v>
          </cell>
          <cell r="Q1687" t="str">
            <v>Material elétrico</v>
          </cell>
          <cell r="R1687">
            <v>100</v>
          </cell>
          <cell r="S1687" t="str">
            <v>0202075121</v>
          </cell>
        </row>
        <row r="1688">
          <cell r="B1688">
            <v>15516023</v>
          </cell>
          <cell r="C1688" t="str">
            <v>MRO1</v>
          </cell>
          <cell r="D1688" t="str">
            <v>FUSIVEL LIMITA;DRVAL LORENZETTI-INEBRASA</v>
          </cell>
          <cell r="E1688" t="str">
            <v>PC</v>
          </cell>
          <cell r="F1688" t="str">
            <v>LORENZETTI-I</v>
          </cell>
          <cell r="G1688" t="str">
            <v>DRVAL</v>
          </cell>
          <cell r="H1688">
            <v>5</v>
          </cell>
          <cell r="I1688">
            <v>0.01</v>
          </cell>
          <cell r="J1688">
            <v>0.05</v>
          </cell>
          <cell r="K1688" t="str">
            <v>Norma NFN-0015</v>
          </cell>
          <cell r="L1688" t="str">
            <v>Norma NFN-0015</v>
          </cell>
          <cell r="M1688" t="str">
            <v>Norma NFN-0015</v>
          </cell>
          <cell r="N1688" t="str">
            <v>Pelotização</v>
          </cell>
          <cell r="O1688"/>
          <cell r="P1688" t="str">
            <v>39121732A</v>
          </cell>
          <cell r="Q1688" t="str">
            <v>Material elétrico</v>
          </cell>
          <cell r="R1688">
            <v>100</v>
          </cell>
          <cell r="S1688" t="str">
            <v>0202111011</v>
          </cell>
        </row>
        <row r="1689">
          <cell r="B1689">
            <v>15517471</v>
          </cell>
          <cell r="C1689" t="str">
            <v>MRO1</v>
          </cell>
          <cell r="D1689" t="str">
            <v>BOTAO COMANDO LUMINOSO;TYPE LM1-5 KASUGA</v>
          </cell>
          <cell r="E1689" t="str">
            <v>PC</v>
          </cell>
          <cell r="F1689" t="str">
            <v>BLINDEX BROW; BLINDEX BROW; KASUGA</v>
          </cell>
          <cell r="G1689" t="str">
            <v>21/06TR; B1087-2; TYPE LM1-5</v>
          </cell>
          <cell r="H1689">
            <v>5</v>
          </cell>
          <cell r="I1689">
            <v>0.01</v>
          </cell>
          <cell r="J1689">
            <v>0.05</v>
          </cell>
          <cell r="K1689" t="str">
            <v>Norma NFN-0015</v>
          </cell>
          <cell r="L1689" t="str">
            <v>Norma NFN-0015</v>
          </cell>
          <cell r="M1689" t="str">
            <v>Norma NFN-0015</v>
          </cell>
          <cell r="N1689" t="str">
            <v>Pelotização</v>
          </cell>
          <cell r="O1689"/>
          <cell r="P1689" t="str">
            <v>39121732A</v>
          </cell>
          <cell r="Q1689" t="str">
            <v>Material elétrico</v>
          </cell>
          <cell r="R1689">
            <v>100</v>
          </cell>
          <cell r="S1689" t="str">
            <v>1501004061</v>
          </cell>
        </row>
        <row r="1690">
          <cell r="B1690">
            <v>15518768</v>
          </cell>
          <cell r="C1690" t="str">
            <v>MRO1</v>
          </cell>
          <cell r="D1690" t="str">
            <v>CHAVE FIM DE CURSO;ACIONAD;ZAOSD HITACHI</v>
          </cell>
          <cell r="E1690" t="str">
            <v>PC</v>
          </cell>
          <cell r="F1690" t="str">
            <v>KLOCKNER MOE; HITACHI</v>
          </cell>
          <cell r="G1690" t="str">
            <v>AT3/11 1/I/S; ZAOSD</v>
          </cell>
          <cell r="H1690">
            <v>5</v>
          </cell>
          <cell r="I1690">
            <v>0.01</v>
          </cell>
          <cell r="J1690">
            <v>0.05</v>
          </cell>
          <cell r="K1690" t="str">
            <v>Norma NFN-0015</v>
          </cell>
          <cell r="L1690" t="str">
            <v>Norma NFN-0015</v>
          </cell>
          <cell r="M1690" t="str">
            <v>Norma NFN-0015</v>
          </cell>
          <cell r="N1690" t="str">
            <v>Pelotização</v>
          </cell>
          <cell r="O1690"/>
          <cell r="P1690" t="str">
            <v>26101700</v>
          </cell>
          <cell r="Q1690" t="str">
            <v>Componentes e acessórios de motores</v>
          </cell>
          <cell r="R1690">
            <v>100</v>
          </cell>
          <cell r="S1690" t="str">
            <v>0103009061</v>
          </cell>
        </row>
        <row r="1691">
          <cell r="B1691">
            <v>15201350</v>
          </cell>
          <cell r="C1691" t="str">
            <v>MRO1</v>
          </cell>
          <cell r="D1691" t="str">
            <v>E;812C-52-10042 / 1AF2 DESENHO ITABRASCO</v>
          </cell>
          <cell r="E1691" t="str">
            <v>PC</v>
          </cell>
          <cell r="F1691" t="str">
            <v>ITALIMPIANTI</v>
          </cell>
          <cell r="G1691" t="str">
            <v>DX32130050-1A/F2</v>
          </cell>
          <cell r="H1691">
            <v>4</v>
          </cell>
          <cell r="I1691">
            <v>0.01</v>
          </cell>
          <cell r="J1691">
            <v>0.04</v>
          </cell>
          <cell r="K1691" t="str">
            <v>Norma NFN-0015</v>
          </cell>
          <cell r="L1691" t="str">
            <v>Norma NFN-0015</v>
          </cell>
          <cell r="M1691" t="str">
            <v>Norma NFN-0015</v>
          </cell>
          <cell r="N1691" t="str">
            <v>Pelotização</v>
          </cell>
          <cell r="O1691"/>
          <cell r="P1691" t="str">
            <v>24101664A</v>
          </cell>
          <cell r="Q1691" t="str">
            <v>Peças acessórios equipamentos carregamento elevação</v>
          </cell>
          <cell r="R1691">
            <v>100</v>
          </cell>
          <cell r="S1691" t="str">
            <v>0702076051</v>
          </cell>
        </row>
        <row r="1692">
          <cell r="B1692">
            <v>15202641</v>
          </cell>
          <cell r="C1692" t="str">
            <v>MRO1</v>
          </cell>
          <cell r="D1692" t="str">
            <v>SAPATA 810C-13-10163 DESENHO ITABRASCO</v>
          </cell>
          <cell r="E1692" t="str">
            <v>PC</v>
          </cell>
          <cell r="F1692" t="str">
            <v>ITALIMPIANTI; ITALIMPIANTI</v>
          </cell>
          <cell r="G1692" t="str">
            <v>DX30821065; DX40821007</v>
          </cell>
          <cell r="H1692">
            <v>4</v>
          </cell>
          <cell r="I1692">
            <v>0.01</v>
          </cell>
          <cell r="J1692">
            <v>0.04</v>
          </cell>
          <cell r="K1692" t="str">
            <v>Norma NFN-0015</v>
          </cell>
          <cell r="L1692" t="str">
            <v>Norma NFN-0015</v>
          </cell>
          <cell r="M1692" t="str">
            <v>Norma NFN-0015</v>
          </cell>
          <cell r="N1692" t="str">
            <v>Pelotização</v>
          </cell>
          <cell r="O1692"/>
          <cell r="P1692" t="str">
            <v>24101664A</v>
          </cell>
          <cell r="Q1692" t="str">
            <v>Peças acessórios equipamentos carregamento elevação</v>
          </cell>
          <cell r="R1692">
            <v>100</v>
          </cell>
          <cell r="S1692" t="str">
            <v>4601013011</v>
          </cell>
        </row>
        <row r="1693">
          <cell r="B1693">
            <v>15215525</v>
          </cell>
          <cell r="C1693" t="str">
            <v>MRO1</v>
          </cell>
          <cell r="D1693" t="str">
            <v>RELE PROTECAO TERMICA;N;TR20-RTC HITACHI</v>
          </cell>
          <cell r="E1693" t="str">
            <v>PC</v>
          </cell>
          <cell r="F1693" t="str">
            <v>HITACHI</v>
          </cell>
          <cell r="G1693" t="str">
            <v>TR20-RTC</v>
          </cell>
          <cell r="H1693">
            <v>4</v>
          </cell>
          <cell r="I1693">
            <v>0.01</v>
          </cell>
          <cell r="J1693">
            <v>0.04</v>
          </cell>
          <cell r="K1693" t="str">
            <v>Norma NFN-0015</v>
          </cell>
          <cell r="L1693" t="str">
            <v>Norma NFN-0015</v>
          </cell>
          <cell r="M1693" t="str">
            <v>Norma NFN-0015</v>
          </cell>
          <cell r="N1693" t="str">
            <v>Pelotização</v>
          </cell>
          <cell r="O1693"/>
          <cell r="P1693" t="str">
            <v>39122325</v>
          </cell>
          <cell r="Q1693" t="str">
            <v>Relé de aplicação geral</v>
          </cell>
          <cell r="R1693">
            <v>100</v>
          </cell>
          <cell r="S1693" t="str">
            <v>1501001021</v>
          </cell>
        </row>
        <row r="1694">
          <cell r="B1694">
            <v>15231848</v>
          </cell>
          <cell r="C1694" t="str">
            <v>MRO1</v>
          </cell>
          <cell r="D1694" t="str">
            <v>DIODO RETIFICADOR;TIPO PEN;DS13G HITACHI</v>
          </cell>
          <cell r="E1694" t="str">
            <v>PC</v>
          </cell>
          <cell r="F1694" t="str">
            <v>HITACHI</v>
          </cell>
          <cell r="G1694" t="str">
            <v>DS13G</v>
          </cell>
          <cell r="H1694">
            <v>4</v>
          </cell>
          <cell r="I1694">
            <v>0.01</v>
          </cell>
          <cell r="J1694">
            <v>0.04</v>
          </cell>
          <cell r="K1694" t="str">
            <v>Norma NFN-0015</v>
          </cell>
          <cell r="L1694" t="str">
            <v>Norma NFN-0015</v>
          </cell>
          <cell r="M1694" t="str">
            <v>Norma NFN-0015</v>
          </cell>
          <cell r="N1694" t="str">
            <v>Pelotização</v>
          </cell>
          <cell r="O1694"/>
          <cell r="P1694" t="str">
            <v>32131000</v>
          </cell>
          <cell r="Q1694" t="str">
            <v>Peças e insumos e acessórios de componentes eletrônicos</v>
          </cell>
          <cell r="R1694">
            <v>100</v>
          </cell>
          <cell r="S1694" t="str">
            <v>1501001061</v>
          </cell>
        </row>
        <row r="1695">
          <cell r="B1695">
            <v>15235383</v>
          </cell>
          <cell r="C1695" t="str">
            <v>MRO1</v>
          </cell>
          <cell r="D1695" t="str">
            <v>ISOLADOR P/TR;882C-79-10182 DESENHO CVRD</v>
          </cell>
          <cell r="E1695" t="str">
            <v>PC</v>
          </cell>
          <cell r="F1695" t="str">
            <v>ITALTRAFO</v>
          </cell>
          <cell r="G1695" t="str">
            <v>500TM737</v>
          </cell>
          <cell r="H1695">
            <v>4</v>
          </cell>
          <cell r="I1695">
            <v>0.01</v>
          </cell>
          <cell r="J1695">
            <v>0.04</v>
          </cell>
          <cell r="K1695" t="str">
            <v>Norma NFN-0015</v>
          </cell>
          <cell r="L1695" t="str">
            <v>Norma NFN-0015</v>
          </cell>
          <cell r="M1695" t="str">
            <v>Norma NFN-0015</v>
          </cell>
          <cell r="N1695" t="str">
            <v>Pelotização</v>
          </cell>
          <cell r="O1695"/>
          <cell r="P1695" t="str">
            <v>39121732A</v>
          </cell>
          <cell r="Q1695" t="str">
            <v>Material elétrico</v>
          </cell>
          <cell r="R1695">
            <v>100</v>
          </cell>
          <cell r="S1695" t="str">
            <v>0103055061</v>
          </cell>
        </row>
        <row r="1696">
          <cell r="B1696">
            <v>15235621</v>
          </cell>
          <cell r="C1696" t="str">
            <v>MRO1</v>
          </cell>
          <cell r="D1696" t="str">
            <v>ISOLADOR P/TR;882C-79-10180 DESENHO CVRD</v>
          </cell>
          <cell r="E1696" t="str">
            <v>PC</v>
          </cell>
          <cell r="F1696" t="str">
            <v/>
          </cell>
          <cell r="G1696" t="str">
            <v/>
          </cell>
          <cell r="H1696">
            <v>4</v>
          </cell>
          <cell r="I1696">
            <v>0.01</v>
          </cell>
          <cell r="J1696">
            <v>0.04</v>
          </cell>
          <cell r="K1696" t="str">
            <v>Norma NFN-0015</v>
          </cell>
          <cell r="L1696" t="str">
            <v>Norma NFN-0015</v>
          </cell>
          <cell r="M1696" t="str">
            <v>Norma NFN-0015</v>
          </cell>
          <cell r="N1696" t="str">
            <v>Pelotização</v>
          </cell>
          <cell r="O1696"/>
          <cell r="P1696" t="str">
            <v>39121732A</v>
          </cell>
          <cell r="Q1696" t="str">
            <v>Material elétrico</v>
          </cell>
          <cell r="R1696">
            <v>100</v>
          </cell>
          <cell r="S1696" t="str">
            <v>0103081071</v>
          </cell>
        </row>
        <row r="1697">
          <cell r="B1697">
            <v>15251902</v>
          </cell>
          <cell r="C1697" t="str">
            <v>MRO1</v>
          </cell>
          <cell r="D1697" t="str">
            <v>TUBO CONDUCAO METALICO 36367-72 MARTIN</v>
          </cell>
          <cell r="E1697" t="str">
            <v>PC</v>
          </cell>
          <cell r="F1697" t="str">
            <v>MARTIN ENGIN</v>
          </cell>
          <cell r="G1697" t="str">
            <v>36367-72</v>
          </cell>
          <cell r="H1697">
            <v>4</v>
          </cell>
          <cell r="I1697">
            <v>0.01</v>
          </cell>
          <cell r="J1697">
            <v>0.04</v>
          </cell>
          <cell r="K1697" t="str">
            <v>Norma NFN-0015</v>
          </cell>
          <cell r="L1697" t="str">
            <v>Norma NFN-0015</v>
          </cell>
          <cell r="M1697" t="str">
            <v>Norma NFN-0015</v>
          </cell>
          <cell r="N1697" t="str">
            <v>Pelotização</v>
          </cell>
          <cell r="O1697"/>
          <cell r="P1697" t="str">
            <v>40170000</v>
          </cell>
          <cell r="Q1697" t="str">
            <v>Tubos e tubulações</v>
          </cell>
          <cell r="R1697">
            <v>100</v>
          </cell>
          <cell r="S1697" t="str">
            <v>0701095041</v>
          </cell>
        </row>
        <row r="1698">
          <cell r="B1698">
            <v>15286811</v>
          </cell>
          <cell r="C1698" t="str">
            <v>MRO1</v>
          </cell>
          <cell r="D1698" t="str">
            <v>TIRISTOR;ENCAPSU;MTT40A (14NU00) ICOTRON</v>
          </cell>
          <cell r="E1698" t="str">
            <v>PC</v>
          </cell>
          <cell r="F1698" t="str">
            <v>VILLARES; VILLARES ELE; ICOTRON</v>
          </cell>
          <cell r="G1698" t="str">
            <v>01047125; 01047125; MTT40A (14NU00)</v>
          </cell>
          <cell r="H1698">
            <v>4</v>
          </cell>
          <cell r="I1698">
            <v>0.01</v>
          </cell>
          <cell r="J1698">
            <v>0.04</v>
          </cell>
          <cell r="K1698" t="str">
            <v>Norma NFN-0015</v>
          </cell>
          <cell r="L1698" t="str">
            <v>Norma NFN-0015</v>
          </cell>
          <cell r="M1698" t="str">
            <v>Norma NFN-0015</v>
          </cell>
          <cell r="N1698" t="str">
            <v>Pelotização</v>
          </cell>
          <cell r="O1698"/>
          <cell r="P1698" t="str">
            <v>32131000</v>
          </cell>
          <cell r="Q1698" t="str">
            <v>Peças e insumos e acessórios de componentes eletrônicos</v>
          </cell>
          <cell r="R1698">
            <v>100</v>
          </cell>
          <cell r="S1698" t="str">
            <v>0201073141</v>
          </cell>
        </row>
        <row r="1699">
          <cell r="B1699">
            <v>15349429</v>
          </cell>
          <cell r="C1699" t="str">
            <v>MRO1</v>
          </cell>
          <cell r="D1699" t="str">
            <v>BUCHA COMPONEN;890P-13-11331/ 8/F3 SUPEL</v>
          </cell>
          <cell r="E1699" t="str">
            <v>PC</v>
          </cell>
          <cell r="F1699" t="str">
            <v>FERRAL</v>
          </cell>
          <cell r="G1699" t="str">
            <v>DX00816001-8/F3</v>
          </cell>
          <cell r="H1699">
            <v>4</v>
          </cell>
          <cell r="I1699">
            <v>0.01</v>
          </cell>
          <cell r="J1699">
            <v>0.04</v>
          </cell>
          <cell r="K1699" t="str">
            <v>Norma NFN-0015</v>
          </cell>
          <cell r="L1699" t="str">
            <v>Norma NFN-0015</v>
          </cell>
          <cell r="M1699" t="str">
            <v>Norma NFN-0015</v>
          </cell>
          <cell r="N1699" t="str">
            <v>Pelotização</v>
          </cell>
          <cell r="O1699"/>
          <cell r="P1699" t="str">
            <v>31162400</v>
          </cell>
          <cell r="Q1699" t="str">
            <v>Fixadores diversos</v>
          </cell>
          <cell r="R1699">
            <v>100</v>
          </cell>
          <cell r="S1699" t="str">
            <v>0201119131</v>
          </cell>
        </row>
        <row r="1700">
          <cell r="B1700">
            <v>15356641</v>
          </cell>
          <cell r="C1700" t="str">
            <v>MRO1</v>
          </cell>
          <cell r="D1700" t="str">
            <v>ROLAMENTO ESFERAS G1103KRRB INA</v>
          </cell>
          <cell r="E1700" t="str">
            <v>PC</v>
          </cell>
          <cell r="F1700" t="str">
            <v>SKF; ROLMAX; INA</v>
          </cell>
          <cell r="G1700" t="str">
            <v>YEL206103; EWR20619; G1103KRRB</v>
          </cell>
          <cell r="H1700">
            <v>4</v>
          </cell>
          <cell r="I1700">
            <v>0.01</v>
          </cell>
          <cell r="J1700">
            <v>0.04</v>
          </cell>
          <cell r="K1700" t="str">
            <v>Norma NFN-0015</v>
          </cell>
          <cell r="L1700" t="str">
            <v>Norma NFN-0015</v>
          </cell>
          <cell r="M1700" t="str">
            <v>Norma NFN-0015</v>
          </cell>
          <cell r="N1700" t="str">
            <v>Pelotização</v>
          </cell>
          <cell r="O1700"/>
          <cell r="P1700" t="str">
            <v>31171500</v>
          </cell>
          <cell r="Q1700" t="str">
            <v>Rolamentos</v>
          </cell>
          <cell r="R1700">
            <v>100</v>
          </cell>
          <cell r="S1700" t="str">
            <v>1507002021</v>
          </cell>
        </row>
        <row r="1701">
          <cell r="B1701">
            <v>15359677</v>
          </cell>
          <cell r="C1701" t="str">
            <v>MRO1</v>
          </cell>
          <cell r="D1701" t="str">
            <v>EIXO COMPONENT;DX50806109-4 FURUKAWA MIN</v>
          </cell>
          <cell r="E1701" t="str">
            <v>PC</v>
          </cell>
          <cell r="F1701" t="str">
            <v>FURUKAWA MIN</v>
          </cell>
          <cell r="G1701" t="str">
            <v>DX50806109-4</v>
          </cell>
          <cell r="H1701">
            <v>4</v>
          </cell>
          <cell r="I1701">
            <v>0.01</v>
          </cell>
          <cell r="J1701">
            <v>0.04</v>
          </cell>
          <cell r="K1701" t="str">
            <v>Norma NFN-0015</v>
          </cell>
          <cell r="L1701" t="str">
            <v>Norma NFN-0015</v>
          </cell>
          <cell r="M1701" t="str">
            <v>Norma NFN-0015</v>
          </cell>
          <cell r="N1701" t="str">
            <v>Pelotização</v>
          </cell>
          <cell r="O1701"/>
          <cell r="P1701" t="str">
            <v>26111508</v>
          </cell>
          <cell r="Q1701" t="str">
            <v>Transmissores de força mecânica</v>
          </cell>
          <cell r="R1701">
            <v>100</v>
          </cell>
          <cell r="S1701" t="str">
            <v>0201050041</v>
          </cell>
        </row>
        <row r="1702">
          <cell r="B1702">
            <v>15360873</v>
          </cell>
          <cell r="C1702" t="str">
            <v>MRO1</v>
          </cell>
          <cell r="D1702" t="str">
            <v>RODA P/FORNO;APLIC;DX31627042-2/F1 LURGI</v>
          </cell>
          <cell r="E1702" t="str">
            <v>PC</v>
          </cell>
          <cell r="F1702" t="str">
            <v>LURGI</v>
          </cell>
          <cell r="G1702" t="str">
            <v>DX31627042-2/F1</v>
          </cell>
          <cell r="H1702">
            <v>4</v>
          </cell>
          <cell r="I1702">
            <v>0.01</v>
          </cell>
          <cell r="J1702">
            <v>0.04</v>
          </cell>
          <cell r="K1702" t="str">
            <v>Norma NFN-0015</v>
          </cell>
          <cell r="L1702" t="str">
            <v>Norma NFN-0015</v>
          </cell>
          <cell r="M1702" t="str">
            <v>Norma NFN-0015</v>
          </cell>
          <cell r="N1702" t="str">
            <v>Pelotização</v>
          </cell>
          <cell r="O1702"/>
          <cell r="P1702" t="str">
            <v>25171900</v>
          </cell>
          <cell r="Q1702" t="str">
            <v>Rodas e aros</v>
          </cell>
          <cell r="R1702">
            <v>100</v>
          </cell>
          <cell r="S1702" t="str">
            <v>0102018051</v>
          </cell>
        </row>
        <row r="1703">
          <cell r="B1703">
            <v>15364363</v>
          </cell>
          <cell r="C1703" t="str">
            <v>MRO1</v>
          </cell>
          <cell r="D1703" t="str">
            <v>CONJUNTO 850C-02-10039 / 29A35E414</v>
          </cell>
          <cell r="E1703" t="str">
            <v>PC</v>
          </cell>
          <cell r="F1703" t="str">
            <v>LURGI</v>
          </cell>
          <cell r="G1703" t="str">
            <v>DX31627041-29A35E41/4</v>
          </cell>
          <cell r="H1703">
            <v>4</v>
          </cell>
          <cell r="I1703">
            <v>0.01</v>
          </cell>
          <cell r="J1703">
            <v>0.04</v>
          </cell>
          <cell r="K1703" t="str">
            <v>Norma NFN-0015</v>
          </cell>
          <cell r="L1703" t="str">
            <v>Norma NFN-0015</v>
          </cell>
          <cell r="M1703" t="str">
            <v>Norma NFN-0015</v>
          </cell>
          <cell r="N1703" t="str">
            <v>Pelotização</v>
          </cell>
          <cell r="O1703"/>
          <cell r="P1703" t="str">
            <v>20101623A</v>
          </cell>
          <cell r="Q1703" t="str">
            <v>Chutes e suas peças e acessórios</v>
          </cell>
          <cell r="R1703">
            <v>100</v>
          </cell>
          <cell r="S1703" t="str">
            <v>0103043061</v>
          </cell>
        </row>
        <row r="1704">
          <cell r="B1704">
            <v>15371137</v>
          </cell>
          <cell r="C1704" t="str">
            <v>MRO1</v>
          </cell>
          <cell r="D1704" t="str">
            <v>ROLAM ROL CIL NJ2326 E XL M1 C3 FAG</v>
          </cell>
          <cell r="E1704" t="str">
            <v>PC</v>
          </cell>
          <cell r="F1704" t="str">
            <v>RHEINSTAHL; FAG; TIMKEN</v>
          </cell>
          <cell r="G1704" t="str">
            <v>DX60830013180F1; NJ2326 E XL M1 C3; .</v>
          </cell>
          <cell r="H1704">
            <v>4</v>
          </cell>
          <cell r="I1704">
            <v>0.01</v>
          </cell>
          <cell r="J1704">
            <v>0.04</v>
          </cell>
          <cell r="K1704" t="str">
            <v>Norma NFN-0015</v>
          </cell>
          <cell r="L1704" t="str">
            <v>Norma NFN-0015</v>
          </cell>
          <cell r="M1704" t="str">
            <v>Norma NFN-0015</v>
          </cell>
          <cell r="N1704" t="str">
            <v>Pelotização</v>
          </cell>
          <cell r="O1704"/>
          <cell r="P1704" t="str">
            <v>31171500</v>
          </cell>
          <cell r="Q1704" t="str">
            <v>Rolamentos</v>
          </cell>
          <cell r="R1704">
            <v>100</v>
          </cell>
          <cell r="S1704" t="str">
            <v>0202099141</v>
          </cell>
        </row>
        <row r="1705">
          <cell r="B1705">
            <v>15433943</v>
          </cell>
          <cell r="C1705" t="str">
            <v>MRO1</v>
          </cell>
          <cell r="D1705" t="str">
            <v>COROA DX41726008F4 DELIMON</v>
          </cell>
          <cell r="E1705" t="str">
            <v>PC</v>
          </cell>
          <cell r="F1705" t="str">
            <v>DELIMON; DELIMON</v>
          </cell>
          <cell r="G1705" t="str">
            <v>DX41726008F4; 713531911</v>
          </cell>
          <cell r="H1705">
            <v>4</v>
          </cell>
          <cell r="I1705">
            <v>0.01</v>
          </cell>
          <cell r="J1705">
            <v>0.04</v>
          </cell>
          <cell r="K1705" t="str">
            <v>Norma NFN-0015</v>
          </cell>
          <cell r="L1705" t="str">
            <v>Norma NFN-0015</v>
          </cell>
          <cell r="M1705" t="str">
            <v>Norma NFN-0015</v>
          </cell>
          <cell r="N1705" t="str">
            <v>Pelotização</v>
          </cell>
          <cell r="O1705"/>
          <cell r="P1705" t="str">
            <v>26111524</v>
          </cell>
          <cell r="Q1705" t="str">
            <v>Unidades de engrenagem</v>
          </cell>
          <cell r="R1705">
            <v>100</v>
          </cell>
          <cell r="S1705" t="str">
            <v>0201081021</v>
          </cell>
        </row>
        <row r="1706">
          <cell r="B1706">
            <v>15447214</v>
          </cell>
          <cell r="C1706" t="str">
            <v>MRO1</v>
          </cell>
          <cell r="D1706" t="str">
            <v>TROCADOR CALOR;TIPO PEN;PY8-750 DOMINION</v>
          </cell>
          <cell r="E1706" t="str">
            <v>PC</v>
          </cell>
          <cell r="F1706" t="str">
            <v>DOMINION; PYRO FORNOS</v>
          </cell>
          <cell r="G1706" t="str">
            <v>PY8-750; PY8-750</v>
          </cell>
          <cell r="H1706">
            <v>4</v>
          </cell>
          <cell r="I1706">
            <v>0.01</v>
          </cell>
          <cell r="J1706">
            <v>0.04</v>
          </cell>
          <cell r="K1706" t="str">
            <v>Norma NFN-0015</v>
          </cell>
          <cell r="L1706" t="str">
            <v>Norma NFN-0015</v>
          </cell>
          <cell r="M1706" t="str">
            <v>Norma NFN-0015</v>
          </cell>
          <cell r="N1706" t="str">
            <v>Pelotização</v>
          </cell>
          <cell r="O1706"/>
          <cell r="P1706" t="str">
            <v>40101700</v>
          </cell>
          <cell r="Q1706" t="str">
            <v>Equipamento e peças e acessórios de resfriamento</v>
          </cell>
          <cell r="R1706">
            <v>100</v>
          </cell>
          <cell r="S1706" t="str">
            <v>0701108051</v>
          </cell>
        </row>
        <row r="1707">
          <cell r="B1707">
            <v>15464435</v>
          </cell>
          <cell r="C1707" t="str">
            <v>MRO1</v>
          </cell>
          <cell r="D1707" t="str">
            <v>ASSENTO</v>
          </cell>
          <cell r="E1707" t="str">
            <v>PC</v>
          </cell>
          <cell r="F1707" t="str">
            <v>OILGEAR; OILGEAR</v>
          </cell>
          <cell r="G1707" t="str">
            <v>DM-6011-947915-205; 228459</v>
          </cell>
          <cell r="H1707">
            <v>4</v>
          </cell>
          <cell r="I1707">
            <v>0.01</v>
          </cell>
          <cell r="J1707">
            <v>0.04</v>
          </cell>
          <cell r="K1707" t="str">
            <v>Norma NFN-0015</v>
          </cell>
          <cell r="L1707" t="str">
            <v>Norma NFN-0015</v>
          </cell>
          <cell r="M1707" t="str">
            <v>Norma NFN-0015</v>
          </cell>
          <cell r="N1707" t="str">
            <v>Pelotização</v>
          </cell>
          <cell r="O1707"/>
          <cell r="P1707" t="str">
            <v>40151700</v>
          </cell>
          <cell r="Q1707" t="str">
            <v>Peças e acessórios de bombas</v>
          </cell>
          <cell r="R1707">
            <v>100</v>
          </cell>
          <cell r="S1707" t="str">
            <v>0201002041</v>
          </cell>
        </row>
        <row r="1708">
          <cell r="B1708">
            <v>15464443</v>
          </cell>
          <cell r="C1708" t="str">
            <v>MRO1</v>
          </cell>
          <cell r="D1708" t="str">
            <v>CAIXA VALVULA RETENCAO</v>
          </cell>
          <cell r="E1708" t="str">
            <v>PC</v>
          </cell>
          <cell r="F1708" t="str">
            <v>OILGEAR; OILGEAR</v>
          </cell>
          <cell r="G1708" t="str">
            <v>DM-6011-947915-206; 228456</v>
          </cell>
          <cell r="H1708">
            <v>4</v>
          </cell>
          <cell r="I1708">
            <v>0.01</v>
          </cell>
          <cell r="J1708">
            <v>0.04</v>
          </cell>
          <cell r="K1708" t="str">
            <v>Norma NFN-0015</v>
          </cell>
          <cell r="L1708" t="str">
            <v>Norma NFN-0015</v>
          </cell>
          <cell r="M1708" t="str">
            <v>Norma NFN-0015</v>
          </cell>
          <cell r="N1708" t="str">
            <v>Pelotização</v>
          </cell>
          <cell r="O1708"/>
          <cell r="P1708" t="str">
            <v>40151700</v>
          </cell>
          <cell r="Q1708" t="str">
            <v>Peças e acessórios de bombas</v>
          </cell>
          <cell r="R1708">
            <v>100</v>
          </cell>
          <cell r="S1708" t="str">
            <v>0201004071</v>
          </cell>
        </row>
        <row r="1709">
          <cell r="B1709">
            <v>15464549</v>
          </cell>
          <cell r="C1709" t="str">
            <v>MRO1</v>
          </cell>
          <cell r="D1709" t="str">
            <v>DISC DM6011Y947915B209 THE OILGEAR</v>
          </cell>
          <cell r="E1709" t="str">
            <v>PC</v>
          </cell>
          <cell r="F1709" t="str">
            <v>OILGEAR; OILGEAR</v>
          </cell>
          <cell r="G1709" t="str">
            <v>237350; DM6011Y947915B209</v>
          </cell>
          <cell r="H1709">
            <v>4</v>
          </cell>
          <cell r="I1709">
            <v>0.01</v>
          </cell>
          <cell r="J1709">
            <v>0.04</v>
          </cell>
          <cell r="K1709" t="str">
            <v>Norma NFN-0015</v>
          </cell>
          <cell r="L1709" t="str">
            <v>Norma NFN-0015</v>
          </cell>
          <cell r="M1709" t="str">
            <v>Norma NFN-0015</v>
          </cell>
          <cell r="N1709" t="str">
            <v>Pelotização</v>
          </cell>
          <cell r="O1709"/>
          <cell r="P1709" t="str">
            <v>40151700</v>
          </cell>
          <cell r="Q1709" t="str">
            <v>Peças e acessórios de bombas</v>
          </cell>
          <cell r="R1709">
            <v>100</v>
          </cell>
          <cell r="S1709" t="str">
            <v>0201008081</v>
          </cell>
        </row>
        <row r="1710">
          <cell r="B1710">
            <v>15464623</v>
          </cell>
          <cell r="C1710" t="str">
            <v>MRO1</v>
          </cell>
          <cell r="D1710" t="str">
            <v>CARRO DESENHO-MIME81527029-0001 SUPOT</v>
          </cell>
          <cell r="E1710" t="str">
            <v>PC</v>
          </cell>
          <cell r="F1710" t="str">
            <v/>
          </cell>
          <cell r="G1710" t="str">
            <v/>
          </cell>
          <cell r="H1710">
            <v>4</v>
          </cell>
          <cell r="I1710">
            <v>0.01</v>
          </cell>
          <cell r="J1710">
            <v>0.04</v>
          </cell>
          <cell r="K1710" t="str">
            <v>Norma NFN-0015</v>
          </cell>
          <cell r="L1710" t="str">
            <v>Norma NFN-0015</v>
          </cell>
          <cell r="M1710" t="str">
            <v>Norma NFN-0015</v>
          </cell>
          <cell r="N1710" t="str">
            <v>Pelotização</v>
          </cell>
          <cell r="O1710"/>
          <cell r="P1710" t="str">
            <v>24101755A</v>
          </cell>
          <cell r="Q1710" t="str">
            <v>Peças e acessórios de transportador de correia</v>
          </cell>
          <cell r="R1710">
            <v>100</v>
          </cell>
          <cell r="S1710" t="str">
            <v>0201061041</v>
          </cell>
        </row>
        <row r="1711">
          <cell r="B1711">
            <v>15465220</v>
          </cell>
          <cell r="C1711" t="str">
            <v>MRO1</v>
          </cell>
          <cell r="D1711" t="str">
            <v>MOLA 29501 OILGEAR</v>
          </cell>
          <cell r="E1711" t="str">
            <v>PC</v>
          </cell>
          <cell r="F1711" t="str">
            <v>OILGEAR; OILGEAR</v>
          </cell>
          <cell r="G1711" t="str">
            <v>29501; DM-6011-947915-215</v>
          </cell>
          <cell r="H1711">
            <v>4</v>
          </cell>
          <cell r="I1711">
            <v>0.01</v>
          </cell>
          <cell r="J1711">
            <v>0.04</v>
          </cell>
          <cell r="K1711" t="str">
            <v>Norma NFN-0015</v>
          </cell>
          <cell r="L1711" t="str">
            <v>Norma NFN-0015</v>
          </cell>
          <cell r="M1711" t="str">
            <v>Norma NFN-0015</v>
          </cell>
          <cell r="N1711" t="str">
            <v>Pelotização</v>
          </cell>
          <cell r="O1711"/>
          <cell r="P1711" t="str">
            <v>40151700</v>
          </cell>
          <cell r="Q1711" t="str">
            <v>Peças e acessórios de bombas</v>
          </cell>
          <cell r="R1711">
            <v>100</v>
          </cell>
          <cell r="S1711" t="str">
            <v>0201006071</v>
          </cell>
        </row>
        <row r="1712">
          <cell r="B1712">
            <v>15465362</v>
          </cell>
          <cell r="C1712" t="str">
            <v>MRO1</v>
          </cell>
          <cell r="D1712" t="str">
            <v>ANEL ESP</v>
          </cell>
          <cell r="E1712" t="str">
            <v>PC</v>
          </cell>
          <cell r="F1712" t="str">
            <v>OILGEAR</v>
          </cell>
          <cell r="G1712" t="str">
            <v>DM-3517-947915-204</v>
          </cell>
          <cell r="H1712">
            <v>4</v>
          </cell>
          <cell r="I1712">
            <v>0.01</v>
          </cell>
          <cell r="J1712">
            <v>0.04</v>
          </cell>
          <cell r="K1712" t="str">
            <v>Norma NFN-0015</v>
          </cell>
          <cell r="L1712" t="str">
            <v>Norma NFN-0015</v>
          </cell>
          <cell r="M1712" t="str">
            <v>Norma NFN-0015</v>
          </cell>
          <cell r="N1712" t="str">
            <v>Pelotização</v>
          </cell>
          <cell r="O1712"/>
          <cell r="P1712" t="str">
            <v>40151700</v>
          </cell>
          <cell r="Q1712" t="str">
            <v>Peças e acessórios de bombas</v>
          </cell>
          <cell r="R1712">
            <v>100</v>
          </cell>
          <cell r="S1712" t="str">
            <v>0103027061</v>
          </cell>
        </row>
        <row r="1713">
          <cell r="B1713">
            <v>15465547</v>
          </cell>
          <cell r="C1713" t="str">
            <v>MRO1</v>
          </cell>
          <cell r="D1713" t="str">
            <v>ANEL O</v>
          </cell>
          <cell r="E1713" t="str">
            <v>PC</v>
          </cell>
          <cell r="F1713" t="str">
            <v>OILGEAR</v>
          </cell>
          <cell r="G1713" t="str">
            <v>DM-3517-947915-211</v>
          </cell>
          <cell r="H1713">
            <v>4</v>
          </cell>
          <cell r="I1713">
            <v>0.01</v>
          </cell>
          <cell r="J1713">
            <v>0.04</v>
          </cell>
          <cell r="K1713" t="str">
            <v>Norma NFN-0015</v>
          </cell>
          <cell r="L1713" t="str">
            <v>Norma NFN-0015</v>
          </cell>
          <cell r="M1713" t="str">
            <v>Norma NFN-0015</v>
          </cell>
          <cell r="N1713" t="str">
            <v>Pelotização</v>
          </cell>
          <cell r="O1713"/>
          <cell r="P1713" t="str">
            <v>31180000</v>
          </cell>
          <cell r="Q1713" t="str">
            <v>Juntas e vedações</v>
          </cell>
          <cell r="R1713">
            <v>100</v>
          </cell>
          <cell r="S1713" t="str">
            <v>0103027061</v>
          </cell>
        </row>
        <row r="1714">
          <cell r="B1714">
            <v>15465679</v>
          </cell>
          <cell r="C1714" t="str">
            <v>MRO1</v>
          </cell>
          <cell r="D1714" t="str">
            <v>CATRAC;NR. 1-2210004-000-01 DESENHO CVRD</v>
          </cell>
          <cell r="E1714" t="str">
            <v>PC</v>
          </cell>
          <cell r="F1714" t="str">
            <v>VULKAN</v>
          </cell>
          <cell r="G1714" t="str">
            <v>BSD221-4000</v>
          </cell>
          <cell r="H1714">
            <v>2</v>
          </cell>
          <cell r="I1714">
            <v>0.02</v>
          </cell>
          <cell r="J1714">
            <v>0.04</v>
          </cell>
          <cell r="K1714" t="str">
            <v>Norma NFN-0015</v>
          </cell>
          <cell r="L1714" t="str">
            <v>Norma NFN-0015</v>
          </cell>
          <cell r="M1714" t="str">
            <v>Norma NFN-0015</v>
          </cell>
          <cell r="N1714" t="str">
            <v>Pelotização</v>
          </cell>
          <cell r="O1714"/>
          <cell r="P1714" t="str">
            <v>26112100</v>
          </cell>
          <cell r="Q1714" t="str">
            <v>Sistemas de freios industriais</v>
          </cell>
          <cell r="R1714">
            <v>0.02</v>
          </cell>
          <cell r="S1714" t="str">
            <v>0103033061</v>
          </cell>
        </row>
        <row r="1715">
          <cell r="B1715">
            <v>15476301</v>
          </cell>
          <cell r="C1715" t="str">
            <v>MRO1</v>
          </cell>
          <cell r="D1715" t="str">
            <v>CHAVE SECCIONADORA; NUMERO POLOS: TRIPOL</v>
          </cell>
          <cell r="E1715" t="str">
            <v>PC</v>
          </cell>
          <cell r="F1715" t="str">
            <v>BEGHIM</v>
          </cell>
          <cell r="G1715" t="str">
            <v>HA-15-1200 + KIRK</v>
          </cell>
          <cell r="H1715">
            <v>4</v>
          </cell>
          <cell r="I1715">
            <v>0.01</v>
          </cell>
          <cell r="J1715">
            <v>0.04</v>
          </cell>
          <cell r="K1715" t="str">
            <v>Norma NFN-0015</v>
          </cell>
          <cell r="L1715" t="str">
            <v>Norma NFN-0015</v>
          </cell>
          <cell r="M1715" t="str">
            <v>Norma NFN-0015</v>
          </cell>
          <cell r="N1715" t="str">
            <v>Pelotização</v>
          </cell>
          <cell r="O1715"/>
          <cell r="P1715" t="str">
            <v>39121732A</v>
          </cell>
          <cell r="Q1715" t="str">
            <v>Material elétrico</v>
          </cell>
          <cell r="R1715">
            <v>100</v>
          </cell>
          <cell r="S1715" t="str">
            <v>0102036051</v>
          </cell>
        </row>
        <row r="1716">
          <cell r="B1716">
            <v>15488074</v>
          </cell>
          <cell r="C1716" t="str">
            <v>MRO1</v>
          </cell>
          <cell r="D1716" t="str">
            <v>REATOR LAMPADA VAPOR MERCURIO 220 V</v>
          </cell>
          <cell r="E1716" t="str">
            <v>PC</v>
          </cell>
          <cell r="F1716" t="str">
            <v>HELFONT; METAL-ARTE; LINSA</v>
          </cell>
          <cell r="G1716" t="str">
            <v>AII126VMPH; CMI162A; IGI2A226</v>
          </cell>
          <cell r="H1716">
            <v>4</v>
          </cell>
          <cell r="I1716">
            <v>0.01</v>
          </cell>
          <cell r="J1716">
            <v>0.04</v>
          </cell>
          <cell r="K1716" t="str">
            <v>Norma NFN-0015</v>
          </cell>
          <cell r="L1716" t="str">
            <v>Norma NFN-0015</v>
          </cell>
          <cell r="M1716" t="str">
            <v>Norma NFN-0015</v>
          </cell>
          <cell r="N1716" t="str">
            <v>Pelotização</v>
          </cell>
          <cell r="O1716"/>
          <cell r="P1716" t="str">
            <v>39121732A</v>
          </cell>
          <cell r="Q1716" t="str">
            <v>Material elétrico</v>
          </cell>
          <cell r="R1716">
            <v>100</v>
          </cell>
          <cell r="S1716" t="str">
            <v>0102020021</v>
          </cell>
        </row>
        <row r="1717">
          <cell r="B1717">
            <v>15504888</v>
          </cell>
          <cell r="C1717" t="str">
            <v>MRO1</v>
          </cell>
          <cell r="D1717" t="str">
            <v>UNIAO FERRO MALEAVEL 532814 SAB WABCO</v>
          </cell>
          <cell r="E1717" t="str">
            <v>PC</v>
          </cell>
          <cell r="F1717" t="str">
            <v>FUNDICAO TUP; SAB WABCO</v>
          </cell>
          <cell r="G1717" t="str">
            <v>2070; 532814</v>
          </cell>
          <cell r="H1717">
            <v>4</v>
          </cell>
          <cell r="I1717">
            <v>0.01</v>
          </cell>
          <cell r="J1717">
            <v>0.04</v>
          </cell>
          <cell r="K1717" t="str">
            <v>Norma NFN-0015</v>
          </cell>
          <cell r="L1717" t="str">
            <v>Norma NFN-0015</v>
          </cell>
          <cell r="M1717" t="str">
            <v>Norma NFN-0015</v>
          </cell>
          <cell r="N1717" t="str">
            <v>Pelotização</v>
          </cell>
          <cell r="O1717"/>
          <cell r="P1717" t="str">
            <v>40142300</v>
          </cell>
          <cell r="Q1717" t="str">
            <v>Conexões de tubos</v>
          </cell>
          <cell r="R1717">
            <v>100</v>
          </cell>
          <cell r="S1717" t="str">
            <v>0202107091</v>
          </cell>
        </row>
        <row r="1718">
          <cell r="B1718">
            <v>15507924</v>
          </cell>
          <cell r="C1718" t="str">
            <v>MRO1</v>
          </cell>
          <cell r="D1718" t="str">
            <v>RESISTOR PARTIDA;CARACTERISTI;CG HITACHI</v>
          </cell>
          <cell r="E1718" t="str">
            <v>PC</v>
          </cell>
          <cell r="F1718" t="str">
            <v>HITACHI</v>
          </cell>
          <cell r="G1718" t="str">
            <v>CG</v>
          </cell>
          <cell r="H1718">
            <v>4</v>
          </cell>
          <cell r="I1718">
            <v>0.01</v>
          </cell>
          <cell r="J1718">
            <v>0.04</v>
          </cell>
          <cell r="K1718" t="str">
            <v>Norma NFN-0015</v>
          </cell>
          <cell r="L1718" t="str">
            <v>Norma NFN-0015</v>
          </cell>
          <cell r="M1718" t="str">
            <v>Norma NFN-0015</v>
          </cell>
          <cell r="N1718" t="str">
            <v>Pelotização</v>
          </cell>
          <cell r="O1718"/>
          <cell r="P1718" t="str">
            <v>32121619A</v>
          </cell>
          <cell r="Q1718" t="str">
            <v>Banco de resistor</v>
          </cell>
          <cell r="R1718">
            <v>100</v>
          </cell>
          <cell r="S1718" t="str">
            <v>0103003061</v>
          </cell>
        </row>
        <row r="1719">
          <cell r="B1719">
            <v>15516504</v>
          </cell>
          <cell r="C1719" t="str">
            <v>MRO1</v>
          </cell>
          <cell r="D1719" t="str">
            <v>DISJUNTOR 660A TRIP</v>
          </cell>
          <cell r="E1719" t="str">
            <v>PC</v>
          </cell>
          <cell r="F1719" t="str">
            <v>SIEMENS</v>
          </cell>
          <cell r="G1719" t="str">
            <v>3VE42 00-OCS00</v>
          </cell>
          <cell r="H1719">
            <v>4</v>
          </cell>
          <cell r="I1719">
            <v>0.01</v>
          </cell>
          <cell r="J1719">
            <v>0.04</v>
          </cell>
          <cell r="K1719" t="str">
            <v>Norma NFN-0015</v>
          </cell>
          <cell r="L1719" t="str">
            <v>Norma NFN-0015</v>
          </cell>
          <cell r="M1719" t="str">
            <v>Norma NFN-0015</v>
          </cell>
          <cell r="N1719" t="str">
            <v>Pelotização</v>
          </cell>
          <cell r="O1719"/>
          <cell r="P1719" t="str">
            <v>39121601</v>
          </cell>
          <cell r="Q1719" t="str">
            <v>Disjuntores</v>
          </cell>
          <cell r="R1719">
            <v>100</v>
          </cell>
          <cell r="S1719" t="str">
            <v>0201087151</v>
          </cell>
        </row>
        <row r="1720">
          <cell r="B1720">
            <v>15517489</v>
          </cell>
          <cell r="C1720" t="str">
            <v>MRO1</v>
          </cell>
          <cell r="D1720" t="str">
            <v>CAM 331QH00017 DESENHO HITACHI</v>
          </cell>
          <cell r="E1720" t="str">
            <v>PC</v>
          </cell>
          <cell r="F1720" t="str">
            <v/>
          </cell>
          <cell r="G1720" t="str">
            <v/>
          </cell>
          <cell r="H1720">
            <v>4</v>
          </cell>
          <cell r="I1720">
            <v>0.01</v>
          </cell>
          <cell r="J1720">
            <v>0.04</v>
          </cell>
          <cell r="K1720" t="str">
            <v>Norma NFN-0015</v>
          </cell>
          <cell r="L1720" t="str">
            <v>Norma NFN-0015</v>
          </cell>
          <cell r="M1720" t="str">
            <v>Norma NFN-0015</v>
          </cell>
          <cell r="N1720" t="str">
            <v>Pelotização</v>
          </cell>
          <cell r="O1720"/>
          <cell r="P1720" t="str">
            <v>31180000</v>
          </cell>
          <cell r="Q1720" t="str">
            <v>Juntas e vedações</v>
          </cell>
          <cell r="R1720">
            <v>100</v>
          </cell>
          <cell r="S1720" t="str">
            <v>0102018051</v>
          </cell>
        </row>
        <row r="1721">
          <cell r="B1721">
            <v>15202499</v>
          </cell>
          <cell r="C1721" t="str">
            <v>MRO1</v>
          </cell>
          <cell r="D1721" t="str">
            <v>EIXO P/RE;DX40821002 DESENHO HISPANOBRAS</v>
          </cell>
          <cell r="E1721" t="str">
            <v>PC</v>
          </cell>
          <cell r="F1721" t="str">
            <v>ITALIMPIANTI</v>
          </cell>
          <cell r="G1721" t="str">
            <v>DX40821002</v>
          </cell>
          <cell r="H1721">
            <v>3</v>
          </cell>
          <cell r="I1721">
            <v>0.01</v>
          </cell>
          <cell r="J1721">
            <v>0.03</v>
          </cell>
          <cell r="K1721" t="str">
            <v>Norma NFN-0015</v>
          </cell>
          <cell r="L1721" t="str">
            <v>Norma NFN-0015</v>
          </cell>
          <cell r="M1721" t="str">
            <v>Norma NFN-0015</v>
          </cell>
          <cell r="N1721" t="str">
            <v>Pelotização</v>
          </cell>
          <cell r="O1721"/>
          <cell r="P1721" t="str">
            <v>24101664A</v>
          </cell>
          <cell r="Q1721" t="str">
            <v>Peças acessórios equipamentos carregamento elevação</v>
          </cell>
          <cell r="R1721">
            <v>100</v>
          </cell>
          <cell r="S1721" t="str">
            <v>0701016051</v>
          </cell>
        </row>
        <row r="1722">
          <cell r="B1722">
            <v>15213796</v>
          </cell>
          <cell r="C1722" t="str">
            <v>MRO1</v>
          </cell>
          <cell r="D1722" t="str">
            <v>BOBINA COMPO;2211320407 SPRECHER ENERGIE</v>
          </cell>
          <cell r="E1722" t="str">
            <v>PC</v>
          </cell>
          <cell r="F1722" t="str">
            <v>SPRECHER ENE</v>
          </cell>
          <cell r="G1722" t="str">
            <v>2211320407</v>
          </cell>
          <cell r="H1722">
            <v>3</v>
          </cell>
          <cell r="I1722">
            <v>0.01</v>
          </cell>
          <cell r="J1722">
            <v>0.03</v>
          </cell>
          <cell r="K1722" t="str">
            <v>Norma NFN-0015</v>
          </cell>
          <cell r="L1722" t="str">
            <v>Norma NFN-0015</v>
          </cell>
          <cell r="M1722" t="str">
            <v>Norma NFN-0015</v>
          </cell>
          <cell r="N1722" t="str">
            <v>Pelotização</v>
          </cell>
          <cell r="O1722"/>
          <cell r="P1722" t="str">
            <v>39121732A</v>
          </cell>
          <cell r="Q1722" t="str">
            <v>Material elétrico</v>
          </cell>
          <cell r="R1722">
            <v>100</v>
          </cell>
          <cell r="S1722" t="str">
            <v>0201100101</v>
          </cell>
        </row>
        <row r="1723">
          <cell r="B1723">
            <v>15213995</v>
          </cell>
          <cell r="C1723" t="str">
            <v>MRO1</v>
          </cell>
          <cell r="D1723" t="str">
            <v>RELE TEMPORIZA;RZA4-51P SPRECHER ENERGIE</v>
          </cell>
          <cell r="E1723" t="str">
            <v>PC</v>
          </cell>
          <cell r="F1723" t="str">
            <v>SPRECHER ENE</v>
          </cell>
          <cell r="G1723" t="str">
            <v>RZA4-51P</v>
          </cell>
          <cell r="H1723">
            <v>3</v>
          </cell>
          <cell r="I1723">
            <v>0.01</v>
          </cell>
          <cell r="J1723">
            <v>0.03</v>
          </cell>
          <cell r="K1723" t="str">
            <v>Norma NFN-0015</v>
          </cell>
          <cell r="L1723" t="str">
            <v>Norma NFN-0015</v>
          </cell>
          <cell r="M1723" t="str">
            <v>Norma NFN-0015</v>
          </cell>
          <cell r="N1723" t="str">
            <v>Pelotização</v>
          </cell>
          <cell r="O1723"/>
          <cell r="P1723" t="str">
            <v>39122325</v>
          </cell>
          <cell r="Q1723" t="str">
            <v>Relé de aplicação geral</v>
          </cell>
          <cell r="R1723">
            <v>100</v>
          </cell>
          <cell r="S1723" t="str">
            <v>0201002141</v>
          </cell>
        </row>
        <row r="1724">
          <cell r="B1724">
            <v>15214261</v>
          </cell>
          <cell r="C1724" t="str">
            <v>MRO1</v>
          </cell>
          <cell r="D1724" t="str">
            <v>RELE TEMPO TDU-60VCC-3-300SEG PEXTRON</v>
          </cell>
          <cell r="E1724" t="str">
            <v>PC</v>
          </cell>
          <cell r="F1724" t="str">
            <v>DIGIMEC; PEXTRON</v>
          </cell>
          <cell r="G1724" t="str">
            <v>MTE-14-60VCC-3-300SEG; TDU-60VCC-3-300SEG</v>
          </cell>
          <cell r="H1724">
            <v>3</v>
          </cell>
          <cell r="I1724">
            <v>0.01</v>
          </cell>
          <cell r="J1724">
            <v>0.03</v>
          </cell>
          <cell r="K1724" t="str">
            <v>Norma NFN-0015</v>
          </cell>
          <cell r="L1724" t="str">
            <v>Norma NFN-0015</v>
          </cell>
          <cell r="M1724" t="str">
            <v>Norma NFN-0015</v>
          </cell>
          <cell r="N1724" t="str">
            <v>Pelotização</v>
          </cell>
          <cell r="O1724"/>
          <cell r="P1724" t="str">
            <v>39122325</v>
          </cell>
          <cell r="Q1724" t="str">
            <v>Relé de aplicação geral</v>
          </cell>
          <cell r="R1724">
            <v>100</v>
          </cell>
          <cell r="S1724" t="str">
            <v>0201037041</v>
          </cell>
        </row>
        <row r="1725">
          <cell r="B1725">
            <v>15215137</v>
          </cell>
          <cell r="C1725" t="str">
            <v>MRO1</v>
          </cell>
          <cell r="D1725" t="str">
            <v>RELE INDUSTRI;AW5124 MATSUSHITA ELECTRIC</v>
          </cell>
          <cell r="E1725" t="str">
            <v>PC</v>
          </cell>
          <cell r="F1725" t="str">
            <v>MATSUSHITA E</v>
          </cell>
          <cell r="G1725" t="str">
            <v>AW5124</v>
          </cell>
          <cell r="H1725">
            <v>3</v>
          </cell>
          <cell r="I1725">
            <v>0.01</v>
          </cell>
          <cell r="J1725">
            <v>0.03</v>
          </cell>
          <cell r="K1725" t="str">
            <v>Norma NFN-0015</v>
          </cell>
          <cell r="L1725" t="str">
            <v>Norma NFN-0015</v>
          </cell>
          <cell r="M1725" t="str">
            <v>Norma NFN-0015</v>
          </cell>
          <cell r="N1725" t="str">
            <v>Pelotização</v>
          </cell>
          <cell r="O1725"/>
          <cell r="P1725" t="str">
            <v>39122325</v>
          </cell>
          <cell r="Q1725" t="str">
            <v>Relé de aplicação geral</v>
          </cell>
          <cell r="R1725">
            <v>100</v>
          </cell>
          <cell r="S1725" t="str">
            <v>1501008061</v>
          </cell>
        </row>
        <row r="1726">
          <cell r="B1726">
            <v>15215406</v>
          </cell>
          <cell r="C1726" t="str">
            <v>MRO1</v>
          </cell>
          <cell r="D1726" t="str">
            <v>RELE CORRENTE;FUNCAO SUBCO;R833T SIEMENS</v>
          </cell>
          <cell r="E1726" t="str">
            <v>PC</v>
          </cell>
          <cell r="F1726" t="str">
            <v>SIEMENS</v>
          </cell>
          <cell r="G1726" t="str">
            <v>R833T</v>
          </cell>
          <cell r="H1726">
            <v>3</v>
          </cell>
          <cell r="I1726">
            <v>0.01</v>
          </cell>
          <cell r="J1726">
            <v>0.03</v>
          </cell>
          <cell r="K1726" t="str">
            <v>Norma NFN-0015</v>
          </cell>
          <cell r="L1726" t="str">
            <v>Norma NFN-0015</v>
          </cell>
          <cell r="M1726" t="str">
            <v>Norma NFN-0015</v>
          </cell>
          <cell r="N1726" t="str">
            <v>Pelotização</v>
          </cell>
          <cell r="O1726"/>
          <cell r="P1726" t="str">
            <v>39122325</v>
          </cell>
          <cell r="Q1726" t="str">
            <v>Relé de aplicação geral</v>
          </cell>
          <cell r="R1726">
            <v>100</v>
          </cell>
          <cell r="S1726" t="str">
            <v>1501010031</v>
          </cell>
        </row>
        <row r="1727">
          <cell r="B1727">
            <v>15216981</v>
          </cell>
          <cell r="C1727" t="str">
            <v>MRO1</v>
          </cell>
          <cell r="D1727" t="str">
            <v>CON;880E-79-10050 ITEM2 DESENHO NIBRASCO</v>
          </cell>
          <cell r="E1727" t="str">
            <v>PC</v>
          </cell>
          <cell r="F1727" t="str">
            <v>HITACHI</v>
          </cell>
          <cell r="G1727" t="str">
            <v>K100EP</v>
          </cell>
          <cell r="H1727">
            <v>3</v>
          </cell>
          <cell r="I1727">
            <v>0.01</v>
          </cell>
          <cell r="J1727">
            <v>0.03</v>
          </cell>
          <cell r="K1727" t="str">
            <v>Norma NFN-0015</v>
          </cell>
          <cell r="L1727" t="str">
            <v>Norma NFN-0015</v>
          </cell>
          <cell r="M1727" t="str">
            <v>Norma NFN-0015</v>
          </cell>
          <cell r="N1727" t="str">
            <v>Pelotização</v>
          </cell>
          <cell r="O1727"/>
          <cell r="P1727" t="str">
            <v>39121732A</v>
          </cell>
          <cell r="Q1727" t="str">
            <v>Material elétrico</v>
          </cell>
          <cell r="R1727">
            <v>100</v>
          </cell>
          <cell r="S1727" t="str">
            <v>0201063151</v>
          </cell>
        </row>
        <row r="1728">
          <cell r="B1728">
            <v>15217175</v>
          </cell>
          <cell r="C1728" t="str">
            <v>MRO1</v>
          </cell>
          <cell r="D1728" t="str">
            <v>CONTATO CONTATOR;APLICACA;K100EP HITACHI</v>
          </cell>
          <cell r="E1728" t="str">
            <v>PC</v>
          </cell>
          <cell r="F1728" t="str">
            <v>HITACHI</v>
          </cell>
          <cell r="G1728" t="str">
            <v>K100EP</v>
          </cell>
          <cell r="H1728">
            <v>3</v>
          </cell>
          <cell r="I1728">
            <v>0.01</v>
          </cell>
          <cell r="J1728">
            <v>0.03</v>
          </cell>
          <cell r="K1728" t="str">
            <v>Norma NFN-0015</v>
          </cell>
          <cell r="L1728" t="str">
            <v>Norma NFN-0015</v>
          </cell>
          <cell r="M1728" t="str">
            <v>Norma NFN-0015</v>
          </cell>
          <cell r="N1728" t="str">
            <v>Pelotização</v>
          </cell>
          <cell r="O1728"/>
          <cell r="P1728" t="str">
            <v>39121732A</v>
          </cell>
          <cell r="Q1728" t="str">
            <v>Material elétrico</v>
          </cell>
          <cell r="R1728">
            <v>100</v>
          </cell>
          <cell r="S1728" t="str">
            <v>0201070151</v>
          </cell>
        </row>
        <row r="1729">
          <cell r="B1729">
            <v>15217340</v>
          </cell>
          <cell r="C1729" t="str">
            <v>MRO1</v>
          </cell>
          <cell r="D1729" t="str">
            <v>CONTATO CONTATOR;APLICACAO;K50EP HITACHI</v>
          </cell>
          <cell r="E1729" t="str">
            <v>PC</v>
          </cell>
          <cell r="F1729" t="str">
            <v>HITACHI</v>
          </cell>
          <cell r="G1729" t="str">
            <v>K50EP</v>
          </cell>
          <cell r="H1729">
            <v>3</v>
          </cell>
          <cell r="I1729">
            <v>0.01</v>
          </cell>
          <cell r="J1729">
            <v>0.03</v>
          </cell>
          <cell r="K1729" t="str">
            <v>Norma NFN-0015</v>
          </cell>
          <cell r="L1729" t="str">
            <v>Norma NFN-0015</v>
          </cell>
          <cell r="M1729" t="str">
            <v>Norma NFN-0015</v>
          </cell>
          <cell r="N1729" t="str">
            <v>Pelotização</v>
          </cell>
          <cell r="O1729"/>
          <cell r="P1729" t="str">
            <v>39121732A</v>
          </cell>
          <cell r="Q1729" t="str">
            <v>Material elétrico</v>
          </cell>
          <cell r="R1729">
            <v>100</v>
          </cell>
          <cell r="S1729" t="str">
            <v>0201069141</v>
          </cell>
        </row>
        <row r="1730">
          <cell r="B1730">
            <v>15217401</v>
          </cell>
          <cell r="C1730" t="str">
            <v>MRO1</v>
          </cell>
          <cell r="D1730" t="str">
            <v>BOBINA CONTATOR;APLICACA;HGM6B50 HITACHI</v>
          </cell>
          <cell r="E1730" t="str">
            <v>PC</v>
          </cell>
          <cell r="F1730" t="str">
            <v>HITACHI</v>
          </cell>
          <cell r="G1730" t="str">
            <v>HGM6B50</v>
          </cell>
          <cell r="H1730">
            <v>3</v>
          </cell>
          <cell r="I1730">
            <v>0.01</v>
          </cell>
          <cell r="J1730">
            <v>0.03</v>
          </cell>
          <cell r="K1730" t="str">
            <v>Norma NFN-0015</v>
          </cell>
          <cell r="L1730" t="str">
            <v>Norma NFN-0015</v>
          </cell>
          <cell r="M1730" t="str">
            <v>Norma NFN-0015</v>
          </cell>
          <cell r="N1730" t="str">
            <v>Pelotização</v>
          </cell>
          <cell r="O1730"/>
          <cell r="P1730" t="str">
            <v>39121732A</v>
          </cell>
          <cell r="Q1730" t="str">
            <v>Material elétrico</v>
          </cell>
          <cell r="R1730">
            <v>100</v>
          </cell>
          <cell r="S1730" t="str">
            <v>0201080131</v>
          </cell>
        </row>
        <row r="1731">
          <cell r="B1731">
            <v>15218266</v>
          </cell>
          <cell r="C1731" t="str">
            <v>MRO1</v>
          </cell>
          <cell r="D1731" t="str">
            <v>BOBINA DISJUNTOR;TIPO P;F221933A HITACHI</v>
          </cell>
          <cell r="E1731" t="str">
            <v>PC</v>
          </cell>
          <cell r="F1731" t="str">
            <v>HITACHI</v>
          </cell>
          <cell r="G1731" t="str">
            <v>F221933A</v>
          </cell>
          <cell r="H1731">
            <v>3</v>
          </cell>
          <cell r="I1731">
            <v>0.01</v>
          </cell>
          <cell r="J1731">
            <v>0.03</v>
          </cell>
          <cell r="K1731" t="str">
            <v>Norma NFN-0015</v>
          </cell>
          <cell r="L1731" t="str">
            <v>Norma NFN-0015</v>
          </cell>
          <cell r="M1731" t="str">
            <v>Norma NFN-0015</v>
          </cell>
          <cell r="N1731" t="str">
            <v>Pelotização</v>
          </cell>
          <cell r="O1731"/>
          <cell r="P1731" t="str">
            <v>39121732A</v>
          </cell>
          <cell r="Q1731" t="str">
            <v>Material elétrico</v>
          </cell>
          <cell r="R1731">
            <v>100</v>
          </cell>
          <cell r="S1731" t="str">
            <v>0201041151</v>
          </cell>
        </row>
        <row r="1732">
          <cell r="B1732">
            <v>15218386</v>
          </cell>
          <cell r="C1732" t="str">
            <v>MRO1</v>
          </cell>
          <cell r="D1732" t="str">
            <v>RELE INDUSTRIAL;TE;MM2TC2S OMRON TATEISI</v>
          </cell>
          <cell r="E1732" t="str">
            <v>PC</v>
          </cell>
          <cell r="F1732" t="str">
            <v>OMRON TATEIS</v>
          </cell>
          <cell r="G1732" t="str">
            <v>MM2TC2S</v>
          </cell>
          <cell r="H1732">
            <v>3</v>
          </cell>
          <cell r="I1732">
            <v>0.01</v>
          </cell>
          <cell r="J1732">
            <v>0.03</v>
          </cell>
          <cell r="K1732" t="str">
            <v>Norma NFN-0015</v>
          </cell>
          <cell r="L1732" t="str">
            <v>Norma NFN-0015</v>
          </cell>
          <cell r="M1732" t="str">
            <v>Norma NFN-0015</v>
          </cell>
          <cell r="N1732" t="str">
            <v>Pelotização</v>
          </cell>
          <cell r="O1732"/>
          <cell r="P1732" t="str">
            <v>39122325</v>
          </cell>
          <cell r="Q1732" t="str">
            <v>Relé de aplicação geral</v>
          </cell>
          <cell r="R1732">
            <v>100</v>
          </cell>
          <cell r="S1732" t="str">
            <v>1501007031</v>
          </cell>
        </row>
        <row r="1733">
          <cell r="B1733">
            <v>15218833</v>
          </cell>
          <cell r="C1733" t="str">
            <v>MRO1</v>
          </cell>
          <cell r="D1733" t="str">
            <v>RELE IND;BX-PM50-10-22-4 NISSIN ELECTRIC</v>
          </cell>
          <cell r="E1733" t="str">
            <v>PC</v>
          </cell>
          <cell r="F1733" t="str">
            <v>NISSIN ELECT</v>
          </cell>
          <cell r="G1733" t="str">
            <v>BX-PM50-10-22-4</v>
          </cell>
          <cell r="H1733">
            <v>3</v>
          </cell>
          <cell r="I1733">
            <v>0.01</v>
          </cell>
          <cell r="J1733">
            <v>0.03</v>
          </cell>
          <cell r="K1733" t="str">
            <v>Norma NFN-0015</v>
          </cell>
          <cell r="L1733" t="str">
            <v>Norma NFN-0015</v>
          </cell>
          <cell r="M1733" t="str">
            <v>Norma NFN-0015</v>
          </cell>
          <cell r="N1733" t="str">
            <v>Pelotização</v>
          </cell>
          <cell r="O1733"/>
          <cell r="P1733" t="str">
            <v>39122325</v>
          </cell>
          <cell r="Q1733" t="str">
            <v>Relé de aplicação geral</v>
          </cell>
          <cell r="R1733">
            <v>100</v>
          </cell>
          <cell r="S1733" t="str">
            <v>1501004011</v>
          </cell>
        </row>
        <row r="1734">
          <cell r="B1734">
            <v>15220123</v>
          </cell>
          <cell r="C1734" t="str">
            <v>MRO1</v>
          </cell>
          <cell r="D1734" t="str">
            <v>RELE PROTECAO TERMICA;NUMERO DE POLOS TR</v>
          </cell>
          <cell r="E1734" t="str">
            <v>PC</v>
          </cell>
          <cell r="F1734" t="str">
            <v>TELEMECANIQU</v>
          </cell>
          <cell r="G1734" t="str">
            <v>LR1 D09303</v>
          </cell>
          <cell r="H1734">
            <v>3</v>
          </cell>
          <cell r="I1734">
            <v>0.01</v>
          </cell>
          <cell r="J1734">
            <v>0.03</v>
          </cell>
          <cell r="K1734" t="str">
            <v>Norma NFN-0015</v>
          </cell>
          <cell r="L1734" t="str">
            <v>Norma NFN-0015</v>
          </cell>
          <cell r="M1734" t="str">
            <v>Norma NFN-0015</v>
          </cell>
          <cell r="N1734" t="str">
            <v>Pelotização</v>
          </cell>
          <cell r="O1734"/>
          <cell r="P1734" t="str">
            <v>39122325</v>
          </cell>
          <cell r="Q1734" t="str">
            <v>Relé de aplicação geral</v>
          </cell>
          <cell r="R1734">
            <v>100</v>
          </cell>
          <cell r="S1734" t="str">
            <v>0201006141</v>
          </cell>
        </row>
        <row r="1735">
          <cell r="B1735">
            <v>15221227</v>
          </cell>
          <cell r="C1735" t="str">
            <v>MRO1</v>
          </cell>
          <cell r="D1735" t="str">
            <v>CONTATOR TRIPOLAR</v>
          </cell>
          <cell r="E1735" t="str">
            <v>PC</v>
          </cell>
          <cell r="F1735" t="str">
            <v>SIEMENS; SIEMENS</v>
          </cell>
          <cell r="G1735" t="str">
            <v>3TB5017-0AQ/0AR; 3RT1054-1AR36</v>
          </cell>
          <cell r="H1735">
            <v>3</v>
          </cell>
          <cell r="I1735">
            <v>0.01</v>
          </cell>
          <cell r="J1735">
            <v>0.03</v>
          </cell>
          <cell r="K1735" t="str">
            <v>Norma NFN-0015</v>
          </cell>
          <cell r="L1735" t="str">
            <v>Norma NFN-0015</v>
          </cell>
          <cell r="M1735" t="str">
            <v>Norma NFN-0015</v>
          </cell>
          <cell r="N1735" t="str">
            <v>Pelotização</v>
          </cell>
          <cell r="O1735"/>
          <cell r="P1735" t="str">
            <v>39121732A</v>
          </cell>
          <cell r="Q1735" t="str">
            <v>Material elétrico</v>
          </cell>
          <cell r="R1735">
            <v>100</v>
          </cell>
          <cell r="S1735" t="str">
            <v>0703103031</v>
          </cell>
        </row>
        <row r="1736">
          <cell r="B1736">
            <v>15223247</v>
          </cell>
          <cell r="C1736" t="str">
            <v>MRO1</v>
          </cell>
          <cell r="D1736" t="str">
            <v>UNIDADE SOBRECORRENTE INSTANT IAC53B</v>
          </cell>
          <cell r="E1736" t="str">
            <v>PC</v>
          </cell>
          <cell r="F1736" t="str">
            <v>GENERAL ELEC</v>
          </cell>
          <cell r="G1736" t="str">
            <v>IAC53B</v>
          </cell>
          <cell r="H1736">
            <v>3</v>
          </cell>
          <cell r="I1736">
            <v>0.01</v>
          </cell>
          <cell r="J1736">
            <v>0.03</v>
          </cell>
          <cell r="K1736" t="str">
            <v>Norma NFN-0015</v>
          </cell>
          <cell r="L1736" t="str">
            <v>Norma NFN-0015</v>
          </cell>
          <cell r="M1736" t="str">
            <v>Norma NFN-0015</v>
          </cell>
          <cell r="N1736" t="str">
            <v>Pelotização</v>
          </cell>
          <cell r="O1736"/>
          <cell r="P1736" t="str">
            <v>39122325</v>
          </cell>
          <cell r="Q1736" t="str">
            <v>Relé de aplicação geral</v>
          </cell>
          <cell r="R1736">
            <v>100</v>
          </cell>
          <cell r="S1736" t="str">
            <v>1507006031</v>
          </cell>
        </row>
        <row r="1737">
          <cell r="B1737">
            <v>15226795</v>
          </cell>
          <cell r="C1737" t="str">
            <v>MRO1</v>
          </cell>
          <cell r="D1737" t="str">
            <v>EIXO COMPONENTE; TIPO: PI;560612 FLENDER</v>
          </cell>
          <cell r="E1737" t="str">
            <v>PC</v>
          </cell>
          <cell r="F1737" t="str">
            <v>FLENDER</v>
          </cell>
          <cell r="G1737" t="str">
            <v>560612</v>
          </cell>
          <cell r="H1737">
            <v>3</v>
          </cell>
          <cell r="I1737">
            <v>0.01</v>
          </cell>
          <cell r="J1737">
            <v>0.03</v>
          </cell>
          <cell r="K1737" t="str">
            <v>Norma NFN-0015</v>
          </cell>
          <cell r="L1737" t="str">
            <v>Norma NFN-0015</v>
          </cell>
          <cell r="M1737" t="str">
            <v>Norma NFN-0015</v>
          </cell>
          <cell r="N1737" t="str">
            <v>Pelotização</v>
          </cell>
          <cell r="O1737"/>
          <cell r="P1737" t="str">
            <v>26111508</v>
          </cell>
          <cell r="Q1737" t="str">
            <v>Transmissores de força mecânica</v>
          </cell>
          <cell r="R1737">
            <v>100</v>
          </cell>
          <cell r="S1737" t="str">
            <v>0702046021</v>
          </cell>
        </row>
        <row r="1738">
          <cell r="B1738">
            <v>15227322</v>
          </cell>
          <cell r="C1738" t="str">
            <v>MRO1</v>
          </cell>
          <cell r="D1738" t="str">
            <v>RELE TEMPORIZADO;TIPO;CTF1RC6/B METALTEX</v>
          </cell>
          <cell r="E1738" t="str">
            <v>PC</v>
          </cell>
          <cell r="F1738" t="str">
            <v>METALTEX</v>
          </cell>
          <cell r="G1738" t="str">
            <v>CTF1RC6/B</v>
          </cell>
          <cell r="H1738">
            <v>3</v>
          </cell>
          <cell r="I1738">
            <v>0.01</v>
          </cell>
          <cell r="J1738">
            <v>0.03</v>
          </cell>
          <cell r="K1738" t="str">
            <v>Norma NFN-0015</v>
          </cell>
          <cell r="L1738" t="str">
            <v>Norma NFN-0015</v>
          </cell>
          <cell r="M1738" t="str">
            <v>Norma NFN-0015</v>
          </cell>
          <cell r="N1738" t="str">
            <v>Pelotização</v>
          </cell>
          <cell r="O1738"/>
          <cell r="P1738" t="str">
            <v>39122325</v>
          </cell>
          <cell r="Q1738" t="str">
            <v>Relé de aplicação geral</v>
          </cell>
          <cell r="R1738">
            <v>100</v>
          </cell>
          <cell r="S1738" t="str">
            <v>1501001021</v>
          </cell>
        </row>
        <row r="1739">
          <cell r="B1739">
            <v>15227677</v>
          </cell>
          <cell r="C1739" t="str">
            <v>MRO1</v>
          </cell>
          <cell r="D1739" t="str">
            <v>RELE TEMPORIZADO;TIPO A;TEI-042 ALTRONIC</v>
          </cell>
          <cell r="E1739" t="str">
            <v>PC</v>
          </cell>
          <cell r="F1739" t="str">
            <v>ALTRONIC</v>
          </cell>
          <cell r="G1739" t="str">
            <v>TEI-042</v>
          </cell>
          <cell r="H1739">
            <v>3</v>
          </cell>
          <cell r="I1739">
            <v>0.01</v>
          </cell>
          <cell r="J1739">
            <v>0.03</v>
          </cell>
          <cell r="K1739" t="str">
            <v>Norma NFN-0015</v>
          </cell>
          <cell r="L1739" t="str">
            <v>Norma NFN-0015</v>
          </cell>
          <cell r="M1739" t="str">
            <v>Norma NFN-0015</v>
          </cell>
          <cell r="N1739" t="str">
            <v>Pelotização</v>
          </cell>
          <cell r="O1739"/>
          <cell r="P1739" t="str">
            <v>39122325</v>
          </cell>
          <cell r="Q1739" t="str">
            <v>Relé de aplicação geral</v>
          </cell>
          <cell r="R1739">
            <v>100</v>
          </cell>
          <cell r="S1739" t="str">
            <v>1501008021</v>
          </cell>
        </row>
        <row r="1740">
          <cell r="B1740">
            <v>15229624</v>
          </cell>
          <cell r="C1740" t="str">
            <v>MRO1</v>
          </cell>
          <cell r="D1740" t="str">
            <v>RELE TEMPORIZAD;TEI012-PL220VAC ALTRONIC</v>
          </cell>
          <cell r="E1740" t="str">
            <v>PC</v>
          </cell>
          <cell r="F1740" t="str">
            <v>ALTRONIC</v>
          </cell>
          <cell r="G1740" t="str">
            <v>TEI012-PL220VAC</v>
          </cell>
          <cell r="H1740">
            <v>3</v>
          </cell>
          <cell r="I1740">
            <v>0.01</v>
          </cell>
          <cell r="J1740">
            <v>0.03</v>
          </cell>
          <cell r="K1740" t="str">
            <v>Norma NFN-0015</v>
          </cell>
          <cell r="L1740" t="str">
            <v>Norma NFN-0015</v>
          </cell>
          <cell r="M1740" t="str">
            <v>Norma NFN-0015</v>
          </cell>
          <cell r="N1740" t="str">
            <v>Pelotização</v>
          </cell>
          <cell r="O1740"/>
          <cell r="P1740" t="str">
            <v>39122325</v>
          </cell>
          <cell r="Q1740" t="str">
            <v>Relé de aplicação geral</v>
          </cell>
          <cell r="R1740">
            <v>100</v>
          </cell>
          <cell r="S1740" t="str">
            <v>1501004011</v>
          </cell>
        </row>
        <row r="1741">
          <cell r="B1741">
            <v>15230455</v>
          </cell>
          <cell r="C1741" t="str">
            <v>MRO1</v>
          </cell>
          <cell r="D1741" t="str">
            <v>CONTATOR AUXILIAR;;3TH82 93-0AC1 SIEMENS</v>
          </cell>
          <cell r="E1741" t="str">
            <v>PC</v>
          </cell>
          <cell r="F1741" t="str">
            <v>SIEMENS</v>
          </cell>
          <cell r="G1741" t="str">
            <v>3TH82 93-0AC1</v>
          </cell>
          <cell r="H1741">
            <v>1</v>
          </cell>
          <cell r="I1741">
            <v>0.03</v>
          </cell>
          <cell r="J1741">
            <v>0.03</v>
          </cell>
          <cell r="K1741" t="str">
            <v>Norma NFN-0015</v>
          </cell>
          <cell r="L1741" t="str">
            <v>Norma NFN-0015</v>
          </cell>
          <cell r="M1741" t="str">
            <v>Norma NFN-0015</v>
          </cell>
          <cell r="N1741" t="str">
            <v>Pelotização</v>
          </cell>
          <cell r="O1741"/>
          <cell r="P1741" t="str">
            <v>39121732A</v>
          </cell>
          <cell r="Q1741" t="str">
            <v>Material elétrico</v>
          </cell>
          <cell r="R1741">
            <v>0.03</v>
          </cell>
          <cell r="S1741" t="str">
            <v>1501009021</v>
          </cell>
        </row>
        <row r="1742">
          <cell r="B1742">
            <v>15231731</v>
          </cell>
          <cell r="C1742" t="str">
            <v>MRO1</v>
          </cell>
          <cell r="D1742" t="str">
            <v>TIRISTOR;TIPO PENDENCIA;CJ02Y8-1 HITACHI</v>
          </cell>
          <cell r="E1742" t="str">
            <v>PC</v>
          </cell>
          <cell r="F1742" t="str">
            <v>HITACHI</v>
          </cell>
          <cell r="G1742" t="str">
            <v>CJ02Y8-1</v>
          </cell>
          <cell r="H1742">
            <v>3</v>
          </cell>
          <cell r="I1742">
            <v>0.01</v>
          </cell>
          <cell r="J1742">
            <v>0.03</v>
          </cell>
          <cell r="K1742" t="str">
            <v>Norma NFN-0015</v>
          </cell>
          <cell r="L1742" t="str">
            <v>Norma NFN-0015</v>
          </cell>
          <cell r="M1742" t="str">
            <v>Norma NFN-0015</v>
          </cell>
          <cell r="N1742" t="str">
            <v>Pelotização</v>
          </cell>
          <cell r="O1742"/>
          <cell r="P1742" t="str">
            <v>32131000</v>
          </cell>
          <cell r="Q1742" t="str">
            <v>Peças e insumos e acessórios de componentes eletrônicos</v>
          </cell>
          <cell r="R1742">
            <v>100</v>
          </cell>
          <cell r="S1742" t="str">
            <v>1502007021</v>
          </cell>
        </row>
        <row r="1743">
          <cell r="B1743">
            <v>15231916</v>
          </cell>
          <cell r="C1743" t="str">
            <v>MRO1</v>
          </cell>
          <cell r="D1743" t="str">
            <v>TIRISTOR;TIPO PENDENCIA T;CN07G2 HITACHI</v>
          </cell>
          <cell r="E1743" t="str">
            <v>PC</v>
          </cell>
          <cell r="F1743" t="str">
            <v>HITACHI</v>
          </cell>
          <cell r="G1743" t="str">
            <v>CN07G2</v>
          </cell>
          <cell r="H1743">
            <v>3</v>
          </cell>
          <cell r="I1743">
            <v>0.01</v>
          </cell>
          <cell r="J1743">
            <v>0.03</v>
          </cell>
          <cell r="K1743" t="str">
            <v>Norma NFN-0015</v>
          </cell>
          <cell r="L1743" t="str">
            <v>Norma NFN-0015</v>
          </cell>
          <cell r="M1743" t="str">
            <v>Norma NFN-0015</v>
          </cell>
          <cell r="N1743" t="str">
            <v>Pelotização</v>
          </cell>
          <cell r="O1743"/>
          <cell r="P1743" t="str">
            <v>32131000</v>
          </cell>
          <cell r="Q1743" t="str">
            <v>Peças e insumos e acessórios de componentes eletrônicos</v>
          </cell>
          <cell r="R1743">
            <v>100</v>
          </cell>
          <cell r="S1743" t="str">
            <v>1501008061</v>
          </cell>
        </row>
        <row r="1744">
          <cell r="B1744">
            <v>15235456</v>
          </cell>
          <cell r="C1744" t="str">
            <v>MRO1</v>
          </cell>
          <cell r="D1744" t="str">
            <v>ISOLADOR P/TR;882C-79-10193 DESENHO CVRD</v>
          </cell>
          <cell r="E1744" t="str">
            <v>PC</v>
          </cell>
          <cell r="F1744" t="str">
            <v/>
          </cell>
          <cell r="G1744" t="str">
            <v/>
          </cell>
          <cell r="H1744">
            <v>3</v>
          </cell>
          <cell r="I1744">
            <v>0.01</v>
          </cell>
          <cell r="J1744">
            <v>0.03</v>
          </cell>
          <cell r="K1744" t="str">
            <v>Norma NFN-0015</v>
          </cell>
          <cell r="L1744" t="str">
            <v>Norma NFN-0015</v>
          </cell>
          <cell r="M1744" t="str">
            <v>Norma NFN-0015</v>
          </cell>
          <cell r="N1744" t="str">
            <v>Pelotização</v>
          </cell>
          <cell r="O1744"/>
          <cell r="P1744" t="str">
            <v>39121732A</v>
          </cell>
          <cell r="Q1744" t="str">
            <v>Material elétrico</v>
          </cell>
          <cell r="R1744">
            <v>100</v>
          </cell>
          <cell r="S1744" t="str">
            <v>0103081071</v>
          </cell>
        </row>
        <row r="1745">
          <cell r="B1745">
            <v>15235528</v>
          </cell>
          <cell r="C1745" t="str">
            <v>MRO1</v>
          </cell>
          <cell r="D1745" t="str">
            <v>ISOLADOR P/TR;882C-79-10480 DESENHO CVRD</v>
          </cell>
          <cell r="E1745" t="str">
            <v>PC</v>
          </cell>
          <cell r="F1745" t="str">
            <v/>
          </cell>
          <cell r="G1745" t="str">
            <v/>
          </cell>
          <cell r="H1745">
            <v>3</v>
          </cell>
          <cell r="I1745">
            <v>0.01</v>
          </cell>
          <cell r="J1745">
            <v>0.03</v>
          </cell>
          <cell r="K1745" t="str">
            <v>Norma NFN-0015</v>
          </cell>
          <cell r="L1745" t="str">
            <v>Norma NFN-0015</v>
          </cell>
          <cell r="M1745" t="str">
            <v>Norma NFN-0015</v>
          </cell>
          <cell r="N1745" t="str">
            <v>Pelotização</v>
          </cell>
          <cell r="O1745"/>
          <cell r="P1745" t="str">
            <v>39121732A</v>
          </cell>
          <cell r="Q1745" t="str">
            <v>Material elétrico</v>
          </cell>
          <cell r="R1745">
            <v>100</v>
          </cell>
          <cell r="S1745" t="str">
            <v>0103003061</v>
          </cell>
        </row>
        <row r="1746">
          <cell r="B1746">
            <v>15236074</v>
          </cell>
          <cell r="C1746" t="str">
            <v>MRO1</v>
          </cell>
          <cell r="D1746" t="str">
            <v>ISOLADOR P/TR;882C-79-10196 DESENHO CVRD</v>
          </cell>
          <cell r="E1746" t="str">
            <v>PC</v>
          </cell>
          <cell r="F1746" t="str">
            <v>ITALTRAFO</v>
          </cell>
          <cell r="G1746" t="str">
            <v>TN841500105</v>
          </cell>
          <cell r="H1746">
            <v>3</v>
          </cell>
          <cell r="I1746">
            <v>0.01</v>
          </cell>
          <cell r="J1746">
            <v>0.03</v>
          </cell>
          <cell r="K1746" t="str">
            <v>Norma NFN-0015</v>
          </cell>
          <cell r="L1746" t="str">
            <v>Norma NFN-0015</v>
          </cell>
          <cell r="M1746" t="str">
            <v>Norma NFN-0015</v>
          </cell>
          <cell r="N1746" t="str">
            <v>Pelotização</v>
          </cell>
          <cell r="O1746"/>
          <cell r="P1746" t="str">
            <v>39121732A</v>
          </cell>
          <cell r="Q1746" t="str">
            <v>Material elétrico</v>
          </cell>
          <cell r="R1746">
            <v>100</v>
          </cell>
          <cell r="S1746" t="str">
            <v>0103041061</v>
          </cell>
        </row>
        <row r="1747">
          <cell r="B1747">
            <v>15236320</v>
          </cell>
          <cell r="C1747" t="str">
            <v>MRO1</v>
          </cell>
          <cell r="D1747" t="str">
            <v>ISOLADOR ;850E-75-10030 DESENHO NIBRASCO</v>
          </cell>
          <cell r="E1747" t="str">
            <v>PC</v>
          </cell>
          <cell r="F1747" t="str">
            <v/>
          </cell>
          <cell r="G1747" t="str">
            <v/>
          </cell>
          <cell r="H1747">
            <v>3</v>
          </cell>
          <cell r="I1747">
            <v>0.01</v>
          </cell>
          <cell r="J1747">
            <v>0.03</v>
          </cell>
          <cell r="K1747" t="str">
            <v>Norma NFN-0015</v>
          </cell>
          <cell r="L1747" t="str">
            <v>Norma NFN-0015</v>
          </cell>
          <cell r="M1747" t="str">
            <v>Norma NFN-0015</v>
          </cell>
          <cell r="N1747" t="str">
            <v>Pelotização</v>
          </cell>
          <cell r="O1747"/>
          <cell r="P1747" t="str">
            <v>30102200</v>
          </cell>
          <cell r="Q1747" t="str">
            <v>Chapas</v>
          </cell>
          <cell r="R1747">
            <v>100</v>
          </cell>
          <cell r="S1747" t="str">
            <v>0702023021</v>
          </cell>
        </row>
        <row r="1748">
          <cell r="B1748">
            <v>15236355</v>
          </cell>
          <cell r="C1748" t="str">
            <v>MRO1</v>
          </cell>
          <cell r="D1748" t="str">
            <v>ISO;850E-75-10024 ITEM2 DESENHO NIBRASCO</v>
          </cell>
          <cell r="E1748" t="str">
            <v>PC</v>
          </cell>
          <cell r="F1748" t="str">
            <v/>
          </cell>
          <cell r="G1748" t="str">
            <v/>
          </cell>
          <cell r="H1748">
            <v>3</v>
          </cell>
          <cell r="I1748">
            <v>0.01</v>
          </cell>
          <cell r="J1748">
            <v>0.03</v>
          </cell>
          <cell r="K1748" t="str">
            <v>Norma NFN-0015</v>
          </cell>
          <cell r="L1748" t="str">
            <v>Norma NFN-0015</v>
          </cell>
          <cell r="M1748" t="str">
            <v>Norma NFN-0015</v>
          </cell>
          <cell r="N1748" t="str">
            <v>Pelotização</v>
          </cell>
          <cell r="O1748"/>
          <cell r="P1748" t="str">
            <v>31162400</v>
          </cell>
          <cell r="Q1748" t="str">
            <v>Fixadores diversos</v>
          </cell>
          <cell r="R1748">
            <v>100</v>
          </cell>
          <cell r="S1748" t="str">
            <v>4601006011</v>
          </cell>
        </row>
        <row r="1749">
          <cell r="B1749">
            <v>15236836</v>
          </cell>
          <cell r="C1749" t="str">
            <v>MRO1</v>
          </cell>
          <cell r="D1749" t="str">
            <v>ISOLADOR PILAR C-30 HITACHI</v>
          </cell>
          <cell r="E1749" t="str">
            <v>PC</v>
          </cell>
          <cell r="F1749" t="str">
            <v>HITACHI</v>
          </cell>
          <cell r="G1749" t="str">
            <v>C-30</v>
          </cell>
          <cell r="H1749">
            <v>3</v>
          </cell>
          <cell r="I1749">
            <v>0.01</v>
          </cell>
          <cell r="J1749">
            <v>0.03</v>
          </cell>
          <cell r="K1749" t="str">
            <v>Norma NFN-0015</v>
          </cell>
          <cell r="L1749" t="str">
            <v>Norma NFN-0015</v>
          </cell>
          <cell r="M1749" t="str">
            <v>Norma NFN-0015</v>
          </cell>
          <cell r="N1749" t="str">
            <v>Pelotização</v>
          </cell>
          <cell r="O1749"/>
          <cell r="P1749" t="str">
            <v>39121721</v>
          </cell>
          <cell r="Q1749" t="str">
            <v>Isoladores elétricos</v>
          </cell>
          <cell r="R1749">
            <v>100</v>
          </cell>
          <cell r="S1749" t="str">
            <v>0701083031</v>
          </cell>
        </row>
        <row r="1750">
          <cell r="B1750">
            <v>15239800</v>
          </cell>
          <cell r="C1750" t="str">
            <v>MRO1</v>
          </cell>
          <cell r="D1750" t="str">
            <v>PORTA ESC;826E-75-10003 DESENHO NIBRASCO</v>
          </cell>
          <cell r="E1750" t="str">
            <v>PC</v>
          </cell>
          <cell r="F1750" t="str">
            <v/>
          </cell>
          <cell r="G1750" t="str">
            <v/>
          </cell>
          <cell r="H1750">
            <v>3</v>
          </cell>
          <cell r="I1750">
            <v>0.01</v>
          </cell>
          <cell r="J1750">
            <v>0.03</v>
          </cell>
          <cell r="K1750" t="str">
            <v>Norma NFN-0015</v>
          </cell>
          <cell r="L1750" t="str">
            <v>Norma NFN-0015</v>
          </cell>
          <cell r="M1750" t="str">
            <v>Norma NFN-0015</v>
          </cell>
          <cell r="N1750" t="str">
            <v>Pelotização</v>
          </cell>
          <cell r="O1750"/>
          <cell r="P1750" t="str">
            <v>26101700</v>
          </cell>
          <cell r="Q1750" t="str">
            <v>Componentes e acessórios de motores</v>
          </cell>
          <cell r="R1750">
            <v>100</v>
          </cell>
          <cell r="S1750" t="str">
            <v>0201050041</v>
          </cell>
        </row>
        <row r="1751">
          <cell r="B1751">
            <v>15242293</v>
          </cell>
          <cell r="C1751" t="str">
            <v>MRO1</v>
          </cell>
          <cell r="D1751" t="str">
            <v>LUMINARIA COMERCIAL LAMP FLU;544 INDELPA</v>
          </cell>
          <cell r="E1751" t="str">
            <v>PC</v>
          </cell>
          <cell r="F1751" t="str">
            <v>INDELPA</v>
          </cell>
          <cell r="G1751" t="str">
            <v>544</v>
          </cell>
          <cell r="H1751">
            <v>3</v>
          </cell>
          <cell r="I1751">
            <v>0.01</v>
          </cell>
          <cell r="J1751">
            <v>0.03</v>
          </cell>
          <cell r="K1751" t="str">
            <v>Norma NFN-0015</v>
          </cell>
          <cell r="L1751" t="str">
            <v>Norma NFN-0015</v>
          </cell>
          <cell r="M1751" t="str">
            <v>Norma NFN-0015</v>
          </cell>
          <cell r="N1751" t="str">
            <v>Pelotização</v>
          </cell>
          <cell r="O1751"/>
          <cell r="P1751" t="str">
            <v>39111609</v>
          </cell>
          <cell r="Q1751" t="str">
            <v>Poste ou pedestal e ferragens de iluminação</v>
          </cell>
          <cell r="R1751">
            <v>100</v>
          </cell>
          <cell r="S1751" t="str">
            <v>0701076051</v>
          </cell>
        </row>
        <row r="1752">
          <cell r="B1752">
            <v>15258689</v>
          </cell>
          <cell r="C1752" t="str">
            <v>MRO1</v>
          </cell>
          <cell r="D1752" t="str">
            <v>CONDULETE; UTILIZAC;BLWA/LR10/BSP BLINDA</v>
          </cell>
          <cell r="E1752" t="str">
            <v>PC</v>
          </cell>
          <cell r="F1752" t="str">
            <v>BLINDA</v>
          </cell>
          <cell r="G1752" t="str">
            <v>BLWA/LR10/BSP</v>
          </cell>
          <cell r="H1752">
            <v>3</v>
          </cell>
          <cell r="I1752">
            <v>0.01</v>
          </cell>
          <cell r="J1752">
            <v>0.03</v>
          </cell>
          <cell r="K1752" t="str">
            <v>Norma NFN-0015</v>
          </cell>
          <cell r="L1752" t="str">
            <v>Norma NFN-0015</v>
          </cell>
          <cell r="M1752" t="str">
            <v>Norma NFN-0015</v>
          </cell>
          <cell r="N1752" t="str">
            <v>Pelotização</v>
          </cell>
          <cell r="O1752"/>
          <cell r="P1752" t="str">
            <v>39121732A</v>
          </cell>
          <cell r="Q1752" t="str">
            <v>Material elétrico</v>
          </cell>
          <cell r="R1752">
            <v>100</v>
          </cell>
          <cell r="S1752" t="str">
            <v>0702152031</v>
          </cell>
        </row>
        <row r="1753">
          <cell r="B1753">
            <v>15286768</v>
          </cell>
          <cell r="C1753" t="str">
            <v>MRO1</v>
          </cell>
          <cell r="D1753" t="str">
            <v>DIODO RETIFICADOR;TI;SKKD 46/16 SEMIKRON</v>
          </cell>
          <cell r="E1753" t="str">
            <v>PC</v>
          </cell>
          <cell r="F1753" t="str">
            <v>SEMIKRON</v>
          </cell>
          <cell r="G1753" t="str">
            <v>SKKD 46/16</v>
          </cell>
          <cell r="H1753">
            <v>3</v>
          </cell>
          <cell r="I1753">
            <v>0.01</v>
          </cell>
          <cell r="J1753">
            <v>0.03</v>
          </cell>
          <cell r="K1753" t="str">
            <v>Norma NFN-0015</v>
          </cell>
          <cell r="L1753" t="str">
            <v>Norma NFN-0015</v>
          </cell>
          <cell r="M1753" t="str">
            <v>Norma NFN-0015</v>
          </cell>
          <cell r="N1753" t="str">
            <v>Pelotização</v>
          </cell>
          <cell r="O1753"/>
          <cell r="P1753" t="str">
            <v>32131000</v>
          </cell>
          <cell r="Q1753" t="str">
            <v>Peças e insumos e acessórios de componentes eletrônicos</v>
          </cell>
          <cell r="R1753">
            <v>100</v>
          </cell>
          <cell r="S1753" t="str">
            <v>0201006151</v>
          </cell>
        </row>
        <row r="1754">
          <cell r="B1754">
            <v>15305753</v>
          </cell>
          <cell r="C1754" t="str">
            <v>MRO1</v>
          </cell>
          <cell r="D1754" t="str">
            <v>DISCO COMPONENTE; TIPO: CICL;32 SUMITOMO</v>
          </cell>
          <cell r="E1754" t="str">
            <v>PC</v>
          </cell>
          <cell r="F1754" t="str">
            <v>SUMITOMO</v>
          </cell>
          <cell r="G1754" t="str">
            <v>32</v>
          </cell>
          <cell r="H1754">
            <v>3</v>
          </cell>
          <cell r="I1754">
            <v>0.01</v>
          </cell>
          <cell r="J1754">
            <v>0.03</v>
          </cell>
          <cell r="K1754" t="str">
            <v>Norma NFN-0015</v>
          </cell>
          <cell r="L1754" t="str">
            <v>Norma NFN-0015</v>
          </cell>
          <cell r="M1754" t="str">
            <v>Norma NFN-0015</v>
          </cell>
          <cell r="N1754" t="str">
            <v>Pelotização</v>
          </cell>
          <cell r="O1754"/>
          <cell r="P1754" t="str">
            <v>26111551A</v>
          </cell>
          <cell r="Q1754" t="str">
            <v>Redutor de velocidade</v>
          </cell>
          <cell r="R1754">
            <v>100</v>
          </cell>
          <cell r="S1754" t="str">
            <v>0201010141</v>
          </cell>
        </row>
        <row r="1755">
          <cell r="B1755">
            <v>15311464</v>
          </cell>
          <cell r="C1755" t="str">
            <v>MRO1</v>
          </cell>
          <cell r="D1755" t="str">
            <v>RING P/REDUTOR; APLICACAO: REDUTOR. - 83</v>
          </cell>
          <cell r="E1755" t="str">
            <v>PC</v>
          </cell>
          <cell r="F1755" t="str">
            <v>DURAND GETRI</v>
          </cell>
          <cell r="G1755" t="str">
            <v>83139A-39</v>
          </cell>
          <cell r="H1755">
            <v>3</v>
          </cell>
          <cell r="I1755">
            <v>0.01</v>
          </cell>
          <cell r="J1755">
            <v>0.03</v>
          </cell>
          <cell r="K1755" t="str">
            <v>Norma NFN-0015</v>
          </cell>
          <cell r="L1755" t="str">
            <v>Norma NFN-0015</v>
          </cell>
          <cell r="M1755" t="str">
            <v>Norma NFN-0015</v>
          </cell>
          <cell r="N1755" t="str">
            <v>Pelotização</v>
          </cell>
          <cell r="O1755"/>
          <cell r="P1755" t="str">
            <v>26111551A</v>
          </cell>
          <cell r="Q1755" t="str">
            <v>Redutor de velocidade</v>
          </cell>
          <cell r="R1755">
            <v>100</v>
          </cell>
          <cell r="S1755" t="str">
            <v>0103001061</v>
          </cell>
        </row>
        <row r="1756">
          <cell r="B1756">
            <v>15318660</v>
          </cell>
          <cell r="C1756" t="str">
            <v>MRO1</v>
          </cell>
          <cell r="D1756" t="str">
            <v>ENGRENAGEM COMPONENTE. -;765X SEW BRASIL</v>
          </cell>
          <cell r="E1756" t="str">
            <v>PC</v>
          </cell>
          <cell r="F1756" t="str">
            <v>SEW BRASIL</v>
          </cell>
          <cell r="G1756" t="str">
            <v>765X</v>
          </cell>
          <cell r="H1756">
            <v>3</v>
          </cell>
          <cell r="I1756">
            <v>0.01</v>
          </cell>
          <cell r="J1756">
            <v>0.03</v>
          </cell>
          <cell r="K1756" t="str">
            <v>Norma NFN-0015</v>
          </cell>
          <cell r="L1756" t="str">
            <v>Norma NFN-0015</v>
          </cell>
          <cell r="M1756" t="str">
            <v>Norma NFN-0015</v>
          </cell>
          <cell r="N1756" t="str">
            <v>Pelotização</v>
          </cell>
          <cell r="O1756"/>
          <cell r="P1756" t="str">
            <v>26111524</v>
          </cell>
          <cell r="Q1756" t="str">
            <v>Unidades de engrenagem</v>
          </cell>
          <cell r="R1756">
            <v>100</v>
          </cell>
          <cell r="S1756" t="str">
            <v>0103039061</v>
          </cell>
        </row>
        <row r="1757">
          <cell r="B1757">
            <v>15324843</v>
          </cell>
          <cell r="C1757" t="str">
            <v>MRO1</v>
          </cell>
          <cell r="D1757" t="str">
            <v>ENGRENAGEM COMP;DX60830013F11 RHEINHUTTE</v>
          </cell>
          <cell r="E1757" t="str">
            <v>PC</v>
          </cell>
          <cell r="F1757" t="str">
            <v>RHEINSTAHL; NIBRASCO; RHEINHUTTE</v>
          </cell>
          <cell r="G1757" t="str">
            <v>DX60830013F11; DESENHO-DX60830013F11; DX60830013F11</v>
          </cell>
          <cell r="H1757">
            <v>3</v>
          </cell>
          <cell r="I1757">
            <v>0.01</v>
          </cell>
          <cell r="J1757">
            <v>0.03</v>
          </cell>
          <cell r="K1757" t="str">
            <v>Norma NFN-0015</v>
          </cell>
          <cell r="L1757" t="str">
            <v>Norma NFN-0015</v>
          </cell>
          <cell r="M1757" t="str">
            <v>Norma NFN-0015</v>
          </cell>
          <cell r="N1757" t="str">
            <v>Pelotização</v>
          </cell>
          <cell r="O1757"/>
          <cell r="P1757" t="str">
            <v>26111524</v>
          </cell>
          <cell r="Q1757" t="str">
            <v>Unidades de engrenagem</v>
          </cell>
          <cell r="R1757">
            <v>100</v>
          </cell>
          <cell r="S1757" t="str">
            <v>1802036011</v>
          </cell>
        </row>
        <row r="1758">
          <cell r="B1758">
            <v>15329097</v>
          </cell>
          <cell r="C1758" t="str">
            <v>MRO1</v>
          </cell>
          <cell r="D1758" t="str">
            <v>PINHAO E00181/2 CAMILLO</v>
          </cell>
          <cell r="E1758" t="str">
            <v>JG</v>
          </cell>
          <cell r="F1758" t="str">
            <v>CAMILLO SACE; ADDN; WOODBROOK DR</v>
          </cell>
          <cell r="G1758" t="str">
            <v>E00181/2; .; .</v>
          </cell>
          <cell r="H1758">
            <v>3</v>
          </cell>
          <cell r="I1758">
            <v>0.01</v>
          </cell>
          <cell r="J1758">
            <v>0.03</v>
          </cell>
          <cell r="K1758" t="str">
            <v>Norma NFN-0015</v>
          </cell>
          <cell r="L1758" t="str">
            <v>Norma NFN-0015</v>
          </cell>
          <cell r="M1758" t="str">
            <v>Norma NFN-0015</v>
          </cell>
          <cell r="N1758" t="str">
            <v>Pelotização</v>
          </cell>
          <cell r="O1758"/>
          <cell r="P1758" t="str">
            <v>26111524</v>
          </cell>
          <cell r="Q1758" t="str">
            <v>Unidades de engrenagem</v>
          </cell>
          <cell r="R1758">
            <v>100</v>
          </cell>
          <cell r="S1758" t="str">
            <v>1802030041</v>
          </cell>
        </row>
        <row r="1759">
          <cell r="B1759">
            <v>15330411</v>
          </cell>
          <cell r="C1759" t="str">
            <v>MRO1</v>
          </cell>
          <cell r="D1759" t="str">
            <v>PINH;DX30827118-14-15 CAMILLO SACERDOTTI</v>
          </cell>
          <cell r="E1759" t="str">
            <v>JG</v>
          </cell>
          <cell r="F1759" t="str">
            <v>CAMILLO SACE; ADDN; FLENDER</v>
          </cell>
          <cell r="G1759" t="str">
            <v>DX30827118-14-15; .; .</v>
          </cell>
          <cell r="H1759">
            <v>3</v>
          </cell>
          <cell r="I1759">
            <v>0.01</v>
          </cell>
          <cell r="J1759">
            <v>0.03</v>
          </cell>
          <cell r="K1759" t="str">
            <v>Norma NFN-0015</v>
          </cell>
          <cell r="L1759" t="str">
            <v>Norma NFN-0015</v>
          </cell>
          <cell r="M1759" t="str">
            <v>Norma NFN-0015</v>
          </cell>
          <cell r="N1759" t="str">
            <v>Pelotização</v>
          </cell>
          <cell r="O1759"/>
          <cell r="P1759" t="str">
            <v>26111524</v>
          </cell>
          <cell r="Q1759" t="str">
            <v>Unidades de engrenagem</v>
          </cell>
          <cell r="R1759">
            <v>100</v>
          </cell>
          <cell r="S1759" t="str">
            <v>0103045061</v>
          </cell>
        </row>
        <row r="1760">
          <cell r="B1760">
            <v>15369388</v>
          </cell>
          <cell r="C1760" t="str">
            <v>MRO1</v>
          </cell>
          <cell r="D1760" t="str">
            <v>SELO MECA;01M2S132F/12,1...IVFF BURGMANN</v>
          </cell>
          <cell r="E1760" t="str">
            <v>PC</v>
          </cell>
          <cell r="F1760" t="str">
            <v>BURGMANN; JONH CRANE; JONH CRANE.</v>
          </cell>
          <cell r="G1760" t="str">
            <v>01M2S132F/12,1...IVFF; .; .</v>
          </cell>
          <cell r="H1760">
            <v>3</v>
          </cell>
          <cell r="I1760">
            <v>0.01</v>
          </cell>
          <cell r="J1760">
            <v>0.03</v>
          </cell>
          <cell r="K1760" t="str">
            <v>Norma NFN-0015</v>
          </cell>
          <cell r="L1760" t="str">
            <v>Norma NFN-0015</v>
          </cell>
          <cell r="M1760" t="str">
            <v>Norma NFN-0015</v>
          </cell>
          <cell r="N1760" t="str">
            <v>Pelotização</v>
          </cell>
          <cell r="O1760"/>
          <cell r="P1760" t="str">
            <v>31180000</v>
          </cell>
          <cell r="Q1760" t="str">
            <v>Juntas e vedações</v>
          </cell>
          <cell r="R1760">
            <v>100</v>
          </cell>
          <cell r="S1760" t="str">
            <v>0201091031</v>
          </cell>
        </row>
        <row r="1761">
          <cell r="B1761">
            <v>15370854</v>
          </cell>
          <cell r="C1761" t="str">
            <v>MRO1</v>
          </cell>
          <cell r="D1761" t="str">
            <v>FLANGE COMPONENTE;;3747-P-1-003/7 FILSAN</v>
          </cell>
          <cell r="E1761" t="str">
            <v>PC</v>
          </cell>
          <cell r="F1761" t="str">
            <v>FILSAN</v>
          </cell>
          <cell r="G1761" t="str">
            <v>3747-P-1-003/7</v>
          </cell>
          <cell r="H1761">
            <v>3</v>
          </cell>
          <cell r="I1761">
            <v>0.01</v>
          </cell>
          <cell r="J1761">
            <v>0.03</v>
          </cell>
          <cell r="K1761" t="str">
            <v>Norma NFN-0015</v>
          </cell>
          <cell r="L1761" t="str">
            <v>Norma NFN-0015</v>
          </cell>
          <cell r="M1761" t="str">
            <v>Norma NFN-0015</v>
          </cell>
          <cell r="N1761" t="str">
            <v>Pelotização</v>
          </cell>
          <cell r="O1761"/>
          <cell r="P1761" t="str">
            <v>40142402</v>
          </cell>
          <cell r="Q1761" t="str">
            <v>Peças e acessórios de flanges</v>
          </cell>
          <cell r="R1761">
            <v>100</v>
          </cell>
          <cell r="S1761" t="str">
            <v>0201112041</v>
          </cell>
        </row>
        <row r="1762">
          <cell r="B1762">
            <v>15383689</v>
          </cell>
          <cell r="C1762" t="str">
            <v>MRO1</v>
          </cell>
          <cell r="D1762" t="str">
            <v>ANEL COMPONENT;DES 05027842 ITEM 4 METSO</v>
          </cell>
          <cell r="E1762" t="str">
            <v>PC</v>
          </cell>
          <cell r="F1762" t="str">
            <v>METSO MINERA</v>
          </cell>
          <cell r="G1762" t="str">
            <v>DES 05027842 ITEM 4</v>
          </cell>
          <cell r="H1762">
            <v>3</v>
          </cell>
          <cell r="I1762">
            <v>0.01</v>
          </cell>
          <cell r="J1762">
            <v>0.03</v>
          </cell>
          <cell r="K1762" t="str">
            <v>Norma NFN-0015</v>
          </cell>
          <cell r="L1762" t="str">
            <v>Norma NFN-0015</v>
          </cell>
          <cell r="M1762" t="str">
            <v>Norma NFN-0015</v>
          </cell>
          <cell r="N1762" t="str">
            <v>Pelotização</v>
          </cell>
          <cell r="O1762"/>
          <cell r="P1762" t="str">
            <v>31180000</v>
          </cell>
          <cell r="Q1762" t="str">
            <v>Juntas e vedações</v>
          </cell>
          <cell r="R1762">
            <v>100</v>
          </cell>
          <cell r="S1762" t="str">
            <v>0702056051</v>
          </cell>
        </row>
        <row r="1763">
          <cell r="B1763">
            <v>15390925</v>
          </cell>
          <cell r="C1763" t="str">
            <v>MRO1</v>
          </cell>
          <cell r="D1763" t="str">
            <v>ROLAMENTO ROLOS TOROIDAIS 20222 K FAG</v>
          </cell>
          <cell r="E1763" t="str">
            <v>PC</v>
          </cell>
          <cell r="F1763" t="str">
            <v>SKF; TIMKEN; SKF</v>
          </cell>
          <cell r="G1763" t="str">
            <v>20222-K; .; .</v>
          </cell>
          <cell r="H1763">
            <v>3</v>
          </cell>
          <cell r="I1763">
            <v>0.01</v>
          </cell>
          <cell r="J1763">
            <v>0.03</v>
          </cell>
          <cell r="K1763" t="str">
            <v>Norma NFN-0015</v>
          </cell>
          <cell r="L1763" t="str">
            <v>Norma NFN-0015</v>
          </cell>
          <cell r="M1763" t="str">
            <v>Norma NFN-0015</v>
          </cell>
          <cell r="N1763" t="str">
            <v>Pelotização</v>
          </cell>
          <cell r="O1763"/>
          <cell r="P1763" t="str">
            <v>31171500</v>
          </cell>
          <cell r="Q1763" t="str">
            <v>Rolamentos</v>
          </cell>
          <cell r="R1763">
            <v>100</v>
          </cell>
          <cell r="S1763" t="str">
            <v>1507009011</v>
          </cell>
        </row>
        <row r="1764">
          <cell r="B1764">
            <v>15407950</v>
          </cell>
          <cell r="C1764" t="str">
            <v>MRO1</v>
          </cell>
          <cell r="D1764" t="str">
            <v>CAPA ROLAM ROL CONIC 110MM 32MM</v>
          </cell>
          <cell r="E1764" t="str">
            <v>PC</v>
          </cell>
          <cell r="F1764" t="str">
            <v>CAMILLO SACE; SKF; TINKEN</v>
          </cell>
          <cell r="G1764" t="str">
            <v>DX3213006325F2 CAPA; .; .</v>
          </cell>
          <cell r="H1764">
            <v>3</v>
          </cell>
          <cell r="I1764">
            <v>0.01</v>
          </cell>
          <cell r="J1764">
            <v>0.03</v>
          </cell>
          <cell r="K1764" t="str">
            <v>Norma NFN-0015</v>
          </cell>
          <cell r="L1764" t="str">
            <v>Norma NFN-0015</v>
          </cell>
          <cell r="M1764" t="str">
            <v>Norma NFN-0015</v>
          </cell>
          <cell r="N1764" t="str">
            <v>Pelotização</v>
          </cell>
          <cell r="O1764"/>
          <cell r="P1764" t="str">
            <v>31171500</v>
          </cell>
          <cell r="Q1764" t="str">
            <v>Rolamentos</v>
          </cell>
          <cell r="R1764">
            <v>100</v>
          </cell>
          <cell r="S1764" t="str">
            <v>0201020151</v>
          </cell>
        </row>
        <row r="1765">
          <cell r="B1765">
            <v>15462369</v>
          </cell>
          <cell r="C1765" t="str">
            <v>MRO1</v>
          </cell>
          <cell r="D1765" t="str">
            <v>PISTON P/BOMBA;TIPO. ;200927 THE OILGEAR</v>
          </cell>
          <cell r="E1765" t="str">
            <v>PC</v>
          </cell>
          <cell r="F1765" t="str">
            <v>OILGEAR</v>
          </cell>
          <cell r="G1765" t="str">
            <v>200927</v>
          </cell>
          <cell r="H1765">
            <v>3</v>
          </cell>
          <cell r="I1765">
            <v>0.01</v>
          </cell>
          <cell r="J1765">
            <v>0.03</v>
          </cell>
          <cell r="K1765" t="str">
            <v>Norma NFN-0015</v>
          </cell>
          <cell r="L1765" t="str">
            <v>Norma NFN-0015</v>
          </cell>
          <cell r="M1765" t="str">
            <v>Norma NFN-0015</v>
          </cell>
          <cell r="N1765" t="str">
            <v>Pelotização</v>
          </cell>
          <cell r="O1765"/>
          <cell r="P1765" t="str">
            <v>40151700</v>
          </cell>
          <cell r="Q1765" t="str">
            <v>Peças e acessórios de bombas</v>
          </cell>
          <cell r="R1765">
            <v>100</v>
          </cell>
          <cell r="S1765" t="str">
            <v>0103027061</v>
          </cell>
        </row>
        <row r="1766">
          <cell r="B1766">
            <v>15464680</v>
          </cell>
          <cell r="C1766" t="str">
            <v>MRO1</v>
          </cell>
          <cell r="D1766" t="str">
            <v>ANEL O</v>
          </cell>
          <cell r="E1766" t="str">
            <v>PC</v>
          </cell>
          <cell r="F1766" t="str">
            <v>OILGEAR; OILGEAR</v>
          </cell>
          <cell r="G1766" t="str">
            <v>238290-330; DM-6011-947915-230</v>
          </cell>
          <cell r="H1766">
            <v>3</v>
          </cell>
          <cell r="I1766">
            <v>0.01</v>
          </cell>
          <cell r="J1766">
            <v>0.03</v>
          </cell>
          <cell r="K1766" t="str">
            <v>Norma NFN-0015</v>
          </cell>
          <cell r="L1766" t="str">
            <v>Norma NFN-0015</v>
          </cell>
          <cell r="M1766" t="str">
            <v>Norma NFN-0015</v>
          </cell>
          <cell r="N1766" t="str">
            <v>Pelotização</v>
          </cell>
          <cell r="O1766"/>
          <cell r="P1766" t="str">
            <v>31180000</v>
          </cell>
          <cell r="Q1766" t="str">
            <v>Juntas e vedações</v>
          </cell>
          <cell r="R1766">
            <v>100</v>
          </cell>
          <cell r="S1766" t="str">
            <v>0201014061</v>
          </cell>
        </row>
        <row r="1767">
          <cell r="B1767">
            <v>15464880</v>
          </cell>
          <cell r="C1767" t="str">
            <v>MRO1</v>
          </cell>
          <cell r="D1767" t="str">
            <v>ANEL O</v>
          </cell>
          <cell r="E1767" t="str">
            <v>PC</v>
          </cell>
          <cell r="F1767" t="str">
            <v>OILGEAR; OILGEAR</v>
          </cell>
          <cell r="G1767" t="str">
            <v>DM6011Y947280G300B; 238270-270</v>
          </cell>
          <cell r="H1767">
            <v>3</v>
          </cell>
          <cell r="I1767">
            <v>0.01</v>
          </cell>
          <cell r="J1767">
            <v>0.03</v>
          </cell>
          <cell r="K1767" t="str">
            <v>Norma NFN-0015</v>
          </cell>
          <cell r="L1767" t="str">
            <v>Norma NFN-0015</v>
          </cell>
          <cell r="M1767" t="str">
            <v>Norma NFN-0015</v>
          </cell>
          <cell r="N1767" t="str">
            <v>Pelotização</v>
          </cell>
          <cell r="O1767"/>
          <cell r="P1767" t="str">
            <v>31180000</v>
          </cell>
          <cell r="Q1767" t="str">
            <v>Juntas e vedações</v>
          </cell>
          <cell r="R1767">
            <v>100</v>
          </cell>
          <cell r="S1767" t="str">
            <v>0201075021</v>
          </cell>
        </row>
        <row r="1768">
          <cell r="B1768">
            <v>15467543</v>
          </cell>
          <cell r="C1768" t="str">
            <v>MRO1</v>
          </cell>
          <cell r="D1768" t="str">
            <v>LONA DX50830003 ITEM 2 PHB</v>
          </cell>
          <cell r="E1768" t="str">
            <v>PC</v>
          </cell>
          <cell r="F1768" t="str">
            <v>POHLIG HECKE</v>
          </cell>
          <cell r="G1768" t="str">
            <v>DX50830003 ITEM 2</v>
          </cell>
          <cell r="H1768">
            <v>3</v>
          </cell>
          <cell r="I1768">
            <v>0.01</v>
          </cell>
          <cell r="J1768">
            <v>0.03</v>
          </cell>
          <cell r="K1768" t="str">
            <v>Norma NFN-0015</v>
          </cell>
          <cell r="L1768" t="str">
            <v>Norma NFN-0015</v>
          </cell>
          <cell r="M1768" t="str">
            <v>Norma NFN-0015</v>
          </cell>
          <cell r="N1768" t="str">
            <v>Pelotização</v>
          </cell>
          <cell r="O1768"/>
          <cell r="P1768" t="str">
            <v>26112100</v>
          </cell>
          <cell r="Q1768" t="str">
            <v>Sistemas de freios industriais</v>
          </cell>
          <cell r="R1768">
            <v>100</v>
          </cell>
          <cell r="S1768" t="str">
            <v>0201075021</v>
          </cell>
        </row>
        <row r="1769">
          <cell r="B1769">
            <v>15488464</v>
          </cell>
          <cell r="C1769" t="str">
            <v>MRO1</v>
          </cell>
          <cell r="D1769" t="str">
            <v>JUNTA EXPANSAO</v>
          </cell>
          <cell r="E1769" t="str">
            <v>PC</v>
          </cell>
          <cell r="F1769" t="str">
            <v>HISPANOBRAS</v>
          </cell>
          <cell r="G1769" t="str">
            <v>SEDEI255/6-B</v>
          </cell>
          <cell r="H1769">
            <v>3</v>
          </cell>
          <cell r="I1769">
            <v>0.01</v>
          </cell>
          <cell r="J1769">
            <v>0.03</v>
          </cell>
          <cell r="K1769" t="str">
            <v>Norma NFN-0015</v>
          </cell>
          <cell r="L1769" t="str">
            <v>Norma NFN-0015</v>
          </cell>
          <cell r="M1769" t="str">
            <v>Norma NFN-0015</v>
          </cell>
          <cell r="N1769" t="str">
            <v>Pelotização</v>
          </cell>
          <cell r="O1769"/>
          <cell r="P1769" t="str">
            <v>40142300</v>
          </cell>
          <cell r="Q1769" t="str">
            <v>Conexões de tubos</v>
          </cell>
          <cell r="R1769">
            <v>100</v>
          </cell>
          <cell r="S1769" t="str">
            <v>1802092051</v>
          </cell>
        </row>
        <row r="1770">
          <cell r="B1770">
            <v>15492285</v>
          </cell>
          <cell r="C1770" t="str">
            <v>MRO1</v>
          </cell>
          <cell r="D1770" t="str">
            <v>VALVULA HIDR REGULAD VAZAO; CONEXAO: P/S</v>
          </cell>
          <cell r="E1770" t="str">
            <v>PC</v>
          </cell>
          <cell r="F1770" t="str">
            <v>VICKERS; DUPLOMATIC</v>
          </cell>
          <cell r="G1770" t="str">
            <v>FCG-03-28-22; FCG-03-28-22</v>
          </cell>
          <cell r="H1770">
            <v>3</v>
          </cell>
          <cell r="I1770">
            <v>0.01</v>
          </cell>
          <cell r="J1770">
            <v>0.03</v>
          </cell>
          <cell r="K1770" t="str">
            <v>Norma NFN-0015</v>
          </cell>
          <cell r="L1770" t="str">
            <v>Norma NFN-0015</v>
          </cell>
          <cell r="M1770" t="str">
            <v>Norma NFN-0015</v>
          </cell>
          <cell r="N1770" t="str">
            <v>Pelotização</v>
          </cell>
          <cell r="O1770"/>
          <cell r="P1770" t="str">
            <v>40141660A</v>
          </cell>
          <cell r="Q1770" t="str">
            <v>Válvulas</v>
          </cell>
          <cell r="R1770">
            <v>100</v>
          </cell>
          <cell r="S1770" t="str">
            <v>0201062041</v>
          </cell>
        </row>
        <row r="1771">
          <cell r="B1771">
            <v>15493324</v>
          </cell>
          <cell r="C1771" t="str">
            <v>MRO1</v>
          </cell>
          <cell r="D1771" t="str">
            <v>VALVULA MACHO;NUMERO DE VIAS CONFORME DE</v>
          </cell>
          <cell r="E1771" t="str">
            <v>PC</v>
          </cell>
          <cell r="F1771" t="str">
            <v>SCHUF ARMATU</v>
          </cell>
          <cell r="G1771" t="str">
            <v>14N</v>
          </cell>
          <cell r="H1771">
            <v>3</v>
          </cell>
          <cell r="I1771">
            <v>0.01</v>
          </cell>
          <cell r="J1771">
            <v>0.03</v>
          </cell>
          <cell r="K1771" t="str">
            <v>Norma NFN-0015</v>
          </cell>
          <cell r="L1771" t="str">
            <v>Norma NFN-0015</v>
          </cell>
          <cell r="M1771" t="str">
            <v>Norma NFN-0015</v>
          </cell>
          <cell r="N1771" t="str">
            <v>Pelotização</v>
          </cell>
          <cell r="O1771"/>
          <cell r="P1771" t="str">
            <v>40141660A</v>
          </cell>
          <cell r="Q1771" t="str">
            <v>Válvulas</v>
          </cell>
          <cell r="R1771">
            <v>100</v>
          </cell>
          <cell r="S1771" t="str">
            <v>0702090021</v>
          </cell>
        </row>
        <row r="1772">
          <cell r="B1772">
            <v>15504391</v>
          </cell>
          <cell r="C1772" t="str">
            <v>MRO1</v>
          </cell>
          <cell r="D1772" t="str">
            <v>ITEM SEM DESCRICAO; CADASTRADA NO SISTEM</v>
          </cell>
          <cell r="E1772" t="str">
            <v>PC</v>
          </cell>
          <cell r="F1772" t="str">
            <v/>
          </cell>
          <cell r="G1772" t="str">
            <v/>
          </cell>
          <cell r="H1772">
            <v>3</v>
          </cell>
          <cell r="I1772">
            <v>0.01</v>
          </cell>
          <cell r="J1772">
            <v>0.03</v>
          </cell>
          <cell r="K1772" t="str">
            <v>Norma NFN-0015</v>
          </cell>
          <cell r="L1772" t="str">
            <v>Norma NFN-0015</v>
          </cell>
          <cell r="M1772" t="str">
            <v>Norma NFN-0015</v>
          </cell>
          <cell r="N1772" t="str">
            <v>Pelotização</v>
          </cell>
          <cell r="O1772"/>
          <cell r="P1772" t="str">
            <v>50000000</v>
          </cell>
          <cell r="Q1772" t="str">
            <v>Alimentos e bebidas e tabacaria</v>
          </cell>
          <cell r="R1772">
            <v>100</v>
          </cell>
          <cell r="S1772" t="str">
            <v>1501001041</v>
          </cell>
        </row>
        <row r="1773">
          <cell r="B1773">
            <v>15504696</v>
          </cell>
          <cell r="C1773" t="str">
            <v>MRO1</v>
          </cell>
          <cell r="D1773" t="str">
            <v>DISJUNTOR 44A TRIP</v>
          </cell>
          <cell r="E1773" t="str">
            <v>PC</v>
          </cell>
          <cell r="F1773" t="str">
            <v>SIEMENS; COEL</v>
          </cell>
          <cell r="G1773" t="str">
            <v>3VO 010-2J; PI</v>
          </cell>
          <cell r="H1773">
            <v>3</v>
          </cell>
          <cell r="I1773">
            <v>0.01</v>
          </cell>
          <cell r="J1773">
            <v>0.03</v>
          </cell>
          <cell r="K1773" t="str">
            <v>Norma NFN-0015</v>
          </cell>
          <cell r="L1773" t="str">
            <v>Norma NFN-0015</v>
          </cell>
          <cell r="M1773" t="str">
            <v>Norma NFN-0015</v>
          </cell>
          <cell r="N1773" t="str">
            <v>Pelotização</v>
          </cell>
          <cell r="O1773"/>
          <cell r="P1773" t="str">
            <v>39121601</v>
          </cell>
          <cell r="Q1773" t="str">
            <v>Disjuntores</v>
          </cell>
          <cell r="R1773">
            <v>100</v>
          </cell>
          <cell r="S1773" t="str">
            <v>0201039141</v>
          </cell>
        </row>
        <row r="1774">
          <cell r="B1774">
            <v>15510127</v>
          </cell>
          <cell r="C1774" t="str">
            <v>MRO1</v>
          </cell>
          <cell r="D1774" t="str">
            <v>RESISTOR FIXO FIO;TERMINAL RADIAL;POT;CA</v>
          </cell>
          <cell r="E1774" t="str">
            <v>PC</v>
          </cell>
          <cell r="F1774" t="str">
            <v/>
          </cell>
          <cell r="G1774" t="str">
            <v/>
          </cell>
          <cell r="H1774">
            <v>3</v>
          </cell>
          <cell r="I1774">
            <v>0.01</v>
          </cell>
          <cell r="J1774">
            <v>0.03</v>
          </cell>
          <cell r="K1774" t="str">
            <v>Norma NFN-0015</v>
          </cell>
          <cell r="L1774" t="str">
            <v>Norma NFN-0015</v>
          </cell>
          <cell r="M1774" t="str">
            <v>Norma NFN-0015</v>
          </cell>
          <cell r="N1774" t="str">
            <v>Pelotização</v>
          </cell>
          <cell r="O1774"/>
          <cell r="P1774" t="str">
            <v>32121619A</v>
          </cell>
          <cell r="Q1774" t="str">
            <v>Banco de resistor</v>
          </cell>
          <cell r="R1774">
            <v>100</v>
          </cell>
          <cell r="S1774" t="str">
            <v>1501010021</v>
          </cell>
        </row>
        <row r="1775">
          <cell r="B1775">
            <v>15512640</v>
          </cell>
          <cell r="C1775" t="str">
            <v>MRO1</v>
          </cell>
          <cell r="D1775" t="str">
            <v>COBERTURA UNIPOLAR 5SH2 22 SIEMENS</v>
          </cell>
          <cell r="E1775" t="str">
            <v>PC</v>
          </cell>
          <cell r="F1775" t="str">
            <v>SIEMENS</v>
          </cell>
          <cell r="G1775" t="str">
            <v>5SH2 22</v>
          </cell>
          <cell r="H1775">
            <v>3</v>
          </cell>
          <cell r="I1775">
            <v>0.01</v>
          </cell>
          <cell r="J1775">
            <v>0.03</v>
          </cell>
          <cell r="K1775" t="str">
            <v>Norma NFN-0015</v>
          </cell>
          <cell r="L1775" t="str">
            <v>Norma NFN-0015</v>
          </cell>
          <cell r="M1775" t="str">
            <v>Norma NFN-0015</v>
          </cell>
          <cell r="N1775" t="str">
            <v>Pelotização</v>
          </cell>
          <cell r="O1775"/>
          <cell r="P1775" t="str">
            <v>39121732A</v>
          </cell>
          <cell r="Q1775" t="str">
            <v>Material elétrico</v>
          </cell>
          <cell r="R1775">
            <v>100</v>
          </cell>
          <cell r="S1775" t="str">
            <v>0201054031</v>
          </cell>
        </row>
        <row r="1776">
          <cell r="B1776">
            <v>15513917</v>
          </cell>
          <cell r="C1776" t="str">
            <v>MRO1</v>
          </cell>
          <cell r="D1776" t="str">
            <v>FUSIVEL LIMITADOR CORRENTE MED TENSAO;CA</v>
          </cell>
          <cell r="E1776" t="str">
            <v>PC</v>
          </cell>
          <cell r="F1776" t="str">
            <v/>
          </cell>
          <cell r="G1776" t="str">
            <v/>
          </cell>
          <cell r="H1776">
            <v>3</v>
          </cell>
          <cell r="I1776">
            <v>0.01</v>
          </cell>
          <cell r="J1776">
            <v>0.03</v>
          </cell>
          <cell r="K1776" t="str">
            <v>Norma NFN-0015</v>
          </cell>
          <cell r="L1776" t="str">
            <v>Norma NFN-0015</v>
          </cell>
          <cell r="M1776" t="str">
            <v>Norma NFN-0015</v>
          </cell>
          <cell r="N1776" t="str">
            <v>Pelotização</v>
          </cell>
          <cell r="O1776"/>
          <cell r="P1776" t="str">
            <v>39121732A</v>
          </cell>
          <cell r="Q1776" t="str">
            <v>Material elétrico</v>
          </cell>
          <cell r="R1776">
            <v>100</v>
          </cell>
          <cell r="S1776" t="str">
            <v>0702035031</v>
          </cell>
        </row>
        <row r="1777">
          <cell r="B1777">
            <v>15514427</v>
          </cell>
          <cell r="C1777" t="str">
            <v>MRO1</v>
          </cell>
          <cell r="D1777" t="str">
            <v>FUSIVEL LIMITADOR CORRENTE MED TENSAO;CA</v>
          </cell>
          <cell r="E1777" t="str">
            <v>PC</v>
          </cell>
          <cell r="F1777" t="str">
            <v/>
          </cell>
          <cell r="G1777" t="str">
            <v/>
          </cell>
          <cell r="H1777">
            <v>3</v>
          </cell>
          <cell r="I1777">
            <v>0.01</v>
          </cell>
          <cell r="J1777">
            <v>0.03</v>
          </cell>
          <cell r="K1777" t="str">
            <v>Norma NFN-0015</v>
          </cell>
          <cell r="L1777" t="str">
            <v>Norma NFN-0015</v>
          </cell>
          <cell r="M1777" t="str">
            <v>Norma NFN-0015</v>
          </cell>
          <cell r="N1777" t="str">
            <v>Pelotização</v>
          </cell>
          <cell r="O1777"/>
          <cell r="P1777" t="str">
            <v>39121732A</v>
          </cell>
          <cell r="Q1777" t="str">
            <v>Material elétrico</v>
          </cell>
          <cell r="R1777">
            <v>100</v>
          </cell>
          <cell r="S1777" t="str">
            <v>0201122021</v>
          </cell>
        </row>
        <row r="1778">
          <cell r="B1778">
            <v>15514448</v>
          </cell>
          <cell r="C1778" t="str">
            <v>MRO1</v>
          </cell>
          <cell r="D1778" t="str">
            <v>FUSIVEL NH;TIPO DE ACAO ;3NC2432 SIEMENS</v>
          </cell>
          <cell r="E1778" t="str">
            <v>PC</v>
          </cell>
          <cell r="F1778" t="str">
            <v>SIEMENS</v>
          </cell>
          <cell r="G1778" t="str">
            <v>3NC2432</v>
          </cell>
          <cell r="H1778">
            <v>3</v>
          </cell>
          <cell r="I1778">
            <v>0.01</v>
          </cell>
          <cell r="J1778">
            <v>0.03</v>
          </cell>
          <cell r="K1778" t="str">
            <v>Norma NFN-0015</v>
          </cell>
          <cell r="L1778" t="str">
            <v>Norma NFN-0015</v>
          </cell>
          <cell r="M1778" t="str">
            <v>Norma NFN-0015</v>
          </cell>
          <cell r="N1778" t="str">
            <v>Pelotização</v>
          </cell>
          <cell r="O1778"/>
          <cell r="P1778" t="str">
            <v>39121732A</v>
          </cell>
          <cell r="Q1778" t="str">
            <v>Material elétrico</v>
          </cell>
          <cell r="R1778">
            <v>100</v>
          </cell>
          <cell r="S1778" t="str">
            <v>0103057061</v>
          </cell>
        </row>
        <row r="1779">
          <cell r="B1779">
            <v>15515018</v>
          </cell>
          <cell r="C1779" t="str">
            <v>MRO1</v>
          </cell>
          <cell r="D1779" t="str">
            <v>FUSIVEL CARTUCHO VIROLA B;SM1101 HITACHI</v>
          </cell>
          <cell r="E1779" t="str">
            <v>PC</v>
          </cell>
          <cell r="F1779" t="str">
            <v>HITACHI</v>
          </cell>
          <cell r="G1779" t="str">
            <v>SM1101</v>
          </cell>
          <cell r="H1779">
            <v>3</v>
          </cell>
          <cell r="I1779">
            <v>0.01</v>
          </cell>
          <cell r="J1779">
            <v>0.03</v>
          </cell>
          <cell r="K1779" t="str">
            <v>Norma NFN-0015</v>
          </cell>
          <cell r="L1779" t="str">
            <v>Norma NFN-0015</v>
          </cell>
          <cell r="M1779" t="str">
            <v>Norma NFN-0015</v>
          </cell>
          <cell r="N1779" t="str">
            <v>Pelotização</v>
          </cell>
          <cell r="O1779"/>
          <cell r="P1779" t="str">
            <v>39121732A</v>
          </cell>
          <cell r="Q1779" t="str">
            <v>Material elétrico</v>
          </cell>
          <cell r="R1779">
            <v>100</v>
          </cell>
          <cell r="S1779" t="str">
            <v>1501001051</v>
          </cell>
        </row>
        <row r="1780">
          <cell r="B1780">
            <v>15516606</v>
          </cell>
          <cell r="C1780" t="str">
            <v>MRO1</v>
          </cell>
          <cell r="D1780" t="str">
            <v>BOTAO COM;02-122.011 ELEKTRO APPAR.OLTEN</v>
          </cell>
          <cell r="E1780" t="str">
            <v>PC</v>
          </cell>
          <cell r="F1780" t="str">
            <v>ELEKTRO APPA</v>
          </cell>
          <cell r="G1780" t="str">
            <v>02-122.011</v>
          </cell>
          <cell r="H1780">
            <v>3</v>
          </cell>
          <cell r="I1780">
            <v>0.01</v>
          </cell>
          <cell r="J1780">
            <v>0.03</v>
          </cell>
          <cell r="K1780" t="str">
            <v>Norma NFN-0015</v>
          </cell>
          <cell r="L1780" t="str">
            <v>Norma NFN-0015</v>
          </cell>
          <cell r="M1780" t="str">
            <v>Norma NFN-0015</v>
          </cell>
          <cell r="N1780" t="str">
            <v>Pelotização</v>
          </cell>
          <cell r="O1780"/>
          <cell r="P1780" t="str">
            <v>39121732A</v>
          </cell>
          <cell r="Q1780" t="str">
            <v>Material elétrico</v>
          </cell>
          <cell r="R1780">
            <v>100</v>
          </cell>
          <cell r="S1780" t="str">
            <v>0201040141</v>
          </cell>
        </row>
        <row r="1781">
          <cell r="B1781">
            <v>15517126</v>
          </cell>
          <cell r="C1781" t="str">
            <v>MRO1</v>
          </cell>
          <cell r="D1781" t="str">
            <v>BLOCO P/DISJUNTOR;TIPO. ;3WX2961 SIEMENS</v>
          </cell>
          <cell r="E1781" t="str">
            <v>PC</v>
          </cell>
          <cell r="F1781" t="str">
            <v>SIEMENS</v>
          </cell>
          <cell r="G1781" t="str">
            <v>3WX2961</v>
          </cell>
          <cell r="H1781">
            <v>3</v>
          </cell>
          <cell r="I1781">
            <v>0.01</v>
          </cell>
          <cell r="J1781">
            <v>0.03</v>
          </cell>
          <cell r="K1781" t="str">
            <v>Norma NFN-0015</v>
          </cell>
          <cell r="L1781" t="str">
            <v>Norma NFN-0015</v>
          </cell>
          <cell r="M1781" t="str">
            <v>Norma NFN-0015</v>
          </cell>
          <cell r="N1781" t="str">
            <v>Pelotização</v>
          </cell>
          <cell r="O1781"/>
          <cell r="P1781" t="str">
            <v>39121732A</v>
          </cell>
          <cell r="Q1781" t="str">
            <v>Material elétrico</v>
          </cell>
          <cell r="R1781">
            <v>100</v>
          </cell>
          <cell r="S1781" t="str">
            <v>0201069151</v>
          </cell>
        </row>
        <row r="1782">
          <cell r="B1782">
            <v>15517134</v>
          </cell>
          <cell r="C1782" t="str">
            <v>MRO1</v>
          </cell>
          <cell r="D1782" t="str">
            <v>BLOCO CONTATO DISJUNT;3VX3430-0A SIEMENS</v>
          </cell>
          <cell r="E1782" t="str">
            <v>PC</v>
          </cell>
          <cell r="F1782" t="str">
            <v>SIEMENS</v>
          </cell>
          <cell r="G1782" t="str">
            <v>3VX3430-0A</v>
          </cell>
          <cell r="H1782">
            <v>3</v>
          </cell>
          <cell r="I1782">
            <v>0.01</v>
          </cell>
          <cell r="J1782">
            <v>0.03</v>
          </cell>
          <cell r="K1782" t="str">
            <v>Norma NFN-0015</v>
          </cell>
          <cell r="L1782" t="str">
            <v>Norma NFN-0015</v>
          </cell>
          <cell r="M1782" t="str">
            <v>Norma NFN-0015</v>
          </cell>
          <cell r="N1782" t="str">
            <v>Pelotização</v>
          </cell>
          <cell r="O1782"/>
          <cell r="P1782" t="str">
            <v>39121732A</v>
          </cell>
          <cell r="Q1782" t="str">
            <v>Material elétrico</v>
          </cell>
          <cell r="R1782">
            <v>100</v>
          </cell>
          <cell r="S1782" t="str">
            <v>0103009061</v>
          </cell>
        </row>
        <row r="1783">
          <cell r="B1783">
            <v>15517606</v>
          </cell>
          <cell r="C1783" t="str">
            <v>MRO1</v>
          </cell>
          <cell r="D1783" t="str">
            <v>CONTATO COMPONE;MGC50025 NISSIN ELECTRIC</v>
          </cell>
          <cell r="E1783" t="str">
            <v>PC</v>
          </cell>
          <cell r="F1783" t="str">
            <v>NISSIN ELECT</v>
          </cell>
          <cell r="G1783" t="str">
            <v>MGC50025</v>
          </cell>
          <cell r="H1783">
            <v>3</v>
          </cell>
          <cell r="I1783">
            <v>0.01</v>
          </cell>
          <cell r="J1783">
            <v>0.03</v>
          </cell>
          <cell r="K1783" t="str">
            <v>Norma NFN-0015</v>
          </cell>
          <cell r="L1783" t="str">
            <v>Norma NFN-0015</v>
          </cell>
          <cell r="M1783" t="str">
            <v>Norma NFN-0015</v>
          </cell>
          <cell r="N1783" t="str">
            <v>Pelotização</v>
          </cell>
          <cell r="O1783"/>
          <cell r="P1783" t="str">
            <v>39121732A</v>
          </cell>
          <cell r="Q1783" t="str">
            <v>Material elétrico</v>
          </cell>
          <cell r="R1783">
            <v>100</v>
          </cell>
          <cell r="S1783" t="str">
            <v>0201040021</v>
          </cell>
        </row>
        <row r="1784">
          <cell r="B1784">
            <v>15518522</v>
          </cell>
          <cell r="C1784" t="str">
            <v>MRO1</v>
          </cell>
          <cell r="D1784" t="str">
            <v>BOTAO COM;4A719IL22 BLINDEX BROWN BOVERI</v>
          </cell>
          <cell r="E1784" t="str">
            <v>PC</v>
          </cell>
          <cell r="F1784" t="str">
            <v>BLINDEX BROW</v>
          </cell>
          <cell r="G1784" t="str">
            <v>4A719IL22</v>
          </cell>
          <cell r="H1784">
            <v>3</v>
          </cell>
          <cell r="I1784">
            <v>0.01</v>
          </cell>
          <cell r="J1784">
            <v>0.03</v>
          </cell>
          <cell r="K1784" t="str">
            <v>Norma NFN-0015</v>
          </cell>
          <cell r="L1784" t="str">
            <v>Norma NFN-0015</v>
          </cell>
          <cell r="M1784" t="str">
            <v>Norma NFN-0015</v>
          </cell>
          <cell r="N1784" t="str">
            <v>Pelotização</v>
          </cell>
          <cell r="O1784"/>
          <cell r="P1784" t="str">
            <v>39121732A</v>
          </cell>
          <cell r="Q1784" t="str">
            <v>Material elétrico</v>
          </cell>
          <cell r="R1784">
            <v>100</v>
          </cell>
          <cell r="S1784" t="str">
            <v>1501003061</v>
          </cell>
        </row>
        <row r="1785">
          <cell r="B1785">
            <v>15519934</v>
          </cell>
          <cell r="C1785" t="str">
            <v>MRO1</v>
          </cell>
          <cell r="D1785" t="str">
            <v>BOTAO COMAN;02112011 ELEKTRO APPAR.OLTEN</v>
          </cell>
          <cell r="E1785" t="str">
            <v>PC</v>
          </cell>
          <cell r="F1785" t="str">
            <v>ELEKTRO APPA</v>
          </cell>
          <cell r="G1785" t="str">
            <v>02112011</v>
          </cell>
          <cell r="H1785">
            <v>3</v>
          </cell>
          <cell r="I1785">
            <v>0.01</v>
          </cell>
          <cell r="J1785">
            <v>0.03</v>
          </cell>
          <cell r="K1785" t="str">
            <v>Norma NFN-0015</v>
          </cell>
          <cell r="L1785" t="str">
            <v>Norma NFN-0015</v>
          </cell>
          <cell r="M1785" t="str">
            <v>Norma NFN-0015</v>
          </cell>
          <cell r="N1785" t="str">
            <v>Pelotização</v>
          </cell>
          <cell r="O1785"/>
          <cell r="P1785" t="str">
            <v>39121732A</v>
          </cell>
          <cell r="Q1785" t="str">
            <v>Material elétrico</v>
          </cell>
          <cell r="R1785">
            <v>100</v>
          </cell>
          <cell r="S1785" t="str">
            <v>0201040141</v>
          </cell>
        </row>
        <row r="1786">
          <cell r="B1786">
            <v>15520209</v>
          </cell>
          <cell r="C1786" t="str">
            <v>MRO1</v>
          </cell>
          <cell r="D1786" t="str">
            <v>SENSOR PROXIMIDADE;;SPR102PWF28 PULSONIC</v>
          </cell>
          <cell r="E1786" t="str">
            <v>PC</v>
          </cell>
          <cell r="F1786" t="str">
            <v>PULSONIC</v>
          </cell>
          <cell r="G1786" t="str">
            <v>SPR102PWF28</v>
          </cell>
          <cell r="H1786">
            <v>3</v>
          </cell>
          <cell r="I1786">
            <v>0.01</v>
          </cell>
          <cell r="J1786">
            <v>0.03</v>
          </cell>
          <cell r="K1786" t="str">
            <v>Norma NFN-0015</v>
          </cell>
          <cell r="L1786" t="str">
            <v>Norma NFN-0015</v>
          </cell>
          <cell r="M1786" t="str">
            <v>Norma NFN-0015</v>
          </cell>
          <cell r="N1786" t="str">
            <v>Pelotização</v>
          </cell>
          <cell r="O1786"/>
          <cell r="P1786" t="str">
            <v>41111600</v>
          </cell>
          <cell r="Q1786" t="str">
            <v>Instrumentos medição comprimento espessura distância</v>
          </cell>
          <cell r="R1786">
            <v>100</v>
          </cell>
          <cell r="S1786" t="str">
            <v>1501004051</v>
          </cell>
        </row>
        <row r="1787">
          <cell r="B1787">
            <v>15201124</v>
          </cell>
          <cell r="C1787" t="str">
            <v>MRO1</v>
          </cell>
          <cell r="D1787" t="str">
            <v>BU;812C-13-10313 / 3F2 DESENHO ITABRASCO</v>
          </cell>
          <cell r="E1787" t="str">
            <v>PC</v>
          </cell>
          <cell r="F1787" t="str">
            <v>ITALIMPIANTI</v>
          </cell>
          <cell r="G1787" t="str">
            <v>DX32130048-3/F2</v>
          </cell>
          <cell r="H1787">
            <v>2</v>
          </cell>
          <cell r="I1787">
            <v>0.01</v>
          </cell>
          <cell r="J1787">
            <v>0.02</v>
          </cell>
          <cell r="K1787" t="str">
            <v>Norma NFN-0015</v>
          </cell>
          <cell r="L1787" t="str">
            <v>Norma NFN-0015</v>
          </cell>
          <cell r="M1787" t="str">
            <v>Norma NFN-0015</v>
          </cell>
          <cell r="N1787" t="str">
            <v>Pelotização</v>
          </cell>
          <cell r="O1787"/>
          <cell r="P1787" t="str">
            <v>31162400</v>
          </cell>
          <cell r="Q1787" t="str">
            <v>Fixadores diversos</v>
          </cell>
          <cell r="R1787">
            <v>100</v>
          </cell>
          <cell r="S1787" t="str">
            <v>0201078041</v>
          </cell>
        </row>
        <row r="1788">
          <cell r="B1788">
            <v>15202002</v>
          </cell>
          <cell r="C1788" t="str">
            <v>MRO1</v>
          </cell>
          <cell r="D1788" t="str">
            <v>SINALEIRO;FORMATO RED;M111590/33 HITACHI</v>
          </cell>
          <cell r="E1788" t="str">
            <v>PC</v>
          </cell>
          <cell r="F1788" t="str">
            <v>HITACHI</v>
          </cell>
          <cell r="G1788" t="str">
            <v>M111590/33</v>
          </cell>
          <cell r="H1788">
            <v>2</v>
          </cell>
          <cell r="I1788">
            <v>0.01</v>
          </cell>
          <cell r="J1788">
            <v>0.02</v>
          </cell>
          <cell r="K1788" t="str">
            <v>Norma NFN-0015</v>
          </cell>
          <cell r="L1788" t="str">
            <v>Norma NFN-0015</v>
          </cell>
          <cell r="M1788" t="str">
            <v>Norma NFN-0015</v>
          </cell>
          <cell r="N1788" t="str">
            <v>Pelotização</v>
          </cell>
          <cell r="O1788"/>
          <cell r="P1788" t="str">
            <v>46160000</v>
          </cell>
          <cell r="Q1788" t="str">
            <v>Segurança e proteção pública</v>
          </cell>
          <cell r="R1788">
            <v>100</v>
          </cell>
          <cell r="S1788" t="str">
            <v>0201069151</v>
          </cell>
        </row>
        <row r="1789">
          <cell r="B1789">
            <v>15204552</v>
          </cell>
          <cell r="C1789" t="str">
            <v>MRO1</v>
          </cell>
          <cell r="D1789" t="str">
            <v>RODA DENTADA;PADRAO CONFORME DESENHO;FOR</v>
          </cell>
          <cell r="E1789" t="str">
            <v>PC</v>
          </cell>
          <cell r="F1789" t="str">
            <v>ITALIMPIANTI</v>
          </cell>
          <cell r="G1789" t="str">
            <v>DX40821067 FL 1 ITEM 9</v>
          </cell>
          <cell r="H1789">
            <v>2</v>
          </cell>
          <cell r="I1789">
            <v>0.01</v>
          </cell>
          <cell r="J1789">
            <v>0.02</v>
          </cell>
          <cell r="K1789" t="str">
            <v>Norma NFN-0015</v>
          </cell>
          <cell r="L1789" t="str">
            <v>Norma NFN-0015</v>
          </cell>
          <cell r="M1789" t="str">
            <v>Norma NFN-0015</v>
          </cell>
          <cell r="N1789" t="str">
            <v>Pelotização</v>
          </cell>
          <cell r="O1789"/>
          <cell r="P1789" t="str">
            <v>31171800</v>
          </cell>
          <cell r="Q1789" t="str">
            <v>Rodas industriais</v>
          </cell>
          <cell r="R1789">
            <v>100</v>
          </cell>
          <cell r="S1789" t="str">
            <v>0201085011</v>
          </cell>
        </row>
        <row r="1790">
          <cell r="B1790">
            <v>15204585</v>
          </cell>
          <cell r="C1790" t="str">
            <v>MRO1</v>
          </cell>
          <cell r="D1790" t="str">
            <v>RODA DENTADA;PADRAO CONFORME DESENHO;FOR</v>
          </cell>
          <cell r="E1790" t="str">
            <v>PC</v>
          </cell>
          <cell r="F1790" t="str">
            <v>ITALIMPIANTI</v>
          </cell>
          <cell r="G1790" t="str">
            <v>DX40821067 FL 1 ITEM 10</v>
          </cell>
          <cell r="H1790">
            <v>2</v>
          </cell>
          <cell r="I1790">
            <v>0.01</v>
          </cell>
          <cell r="J1790">
            <v>0.02</v>
          </cell>
          <cell r="K1790" t="str">
            <v>Norma NFN-0015</v>
          </cell>
          <cell r="L1790" t="str">
            <v>Norma NFN-0015</v>
          </cell>
          <cell r="M1790" t="str">
            <v>Norma NFN-0015</v>
          </cell>
          <cell r="N1790" t="str">
            <v>Pelotização</v>
          </cell>
          <cell r="O1790"/>
          <cell r="P1790" t="str">
            <v>31171800</v>
          </cell>
          <cell r="Q1790" t="str">
            <v>Rodas industriais</v>
          </cell>
          <cell r="R1790">
            <v>100</v>
          </cell>
          <cell r="S1790" t="str">
            <v>0201074031</v>
          </cell>
        </row>
        <row r="1791">
          <cell r="B1791">
            <v>15214003</v>
          </cell>
          <cell r="C1791" t="str">
            <v>MRO1</v>
          </cell>
          <cell r="D1791" t="str">
            <v>RELE INDUSTRIAL;;OKFC SIGLA EQ.ELETRICOS</v>
          </cell>
          <cell r="E1791" t="str">
            <v>PC</v>
          </cell>
          <cell r="F1791" t="str">
            <v>SIGLA EQ.ELE</v>
          </cell>
          <cell r="G1791" t="str">
            <v>OKFC</v>
          </cell>
          <cell r="H1791">
            <v>2</v>
          </cell>
          <cell r="I1791">
            <v>0.01</v>
          </cell>
          <cell r="J1791">
            <v>0.02</v>
          </cell>
          <cell r="K1791" t="str">
            <v>Norma NFN-0015</v>
          </cell>
          <cell r="L1791" t="str">
            <v>Norma NFN-0015</v>
          </cell>
          <cell r="M1791" t="str">
            <v>Norma NFN-0015</v>
          </cell>
          <cell r="N1791" t="str">
            <v>Pelotização</v>
          </cell>
          <cell r="O1791"/>
          <cell r="P1791" t="str">
            <v>39122325</v>
          </cell>
          <cell r="Q1791" t="str">
            <v>Relé de aplicação geral</v>
          </cell>
          <cell r="R1791">
            <v>100</v>
          </cell>
          <cell r="S1791" t="str">
            <v>0201004141</v>
          </cell>
        </row>
        <row r="1792">
          <cell r="B1792">
            <v>15215787</v>
          </cell>
          <cell r="C1792" t="str">
            <v>MRO1</v>
          </cell>
          <cell r="D1792" t="str">
            <v>RELE CORRENTE;FUNCAO PENDENC;CLW HITACHI</v>
          </cell>
          <cell r="E1792" t="str">
            <v>PC</v>
          </cell>
          <cell r="F1792" t="str">
            <v>HITACHI</v>
          </cell>
          <cell r="G1792" t="str">
            <v>CLW</v>
          </cell>
          <cell r="H1792">
            <v>2</v>
          </cell>
          <cell r="I1792">
            <v>0.01</v>
          </cell>
          <cell r="J1792">
            <v>0.02</v>
          </cell>
          <cell r="K1792" t="str">
            <v>Norma NFN-0015</v>
          </cell>
          <cell r="L1792" t="str">
            <v>Norma NFN-0015</v>
          </cell>
          <cell r="M1792" t="str">
            <v>Norma NFN-0015</v>
          </cell>
          <cell r="N1792" t="str">
            <v>Pelotização</v>
          </cell>
          <cell r="O1792"/>
          <cell r="P1792" t="str">
            <v>39122325</v>
          </cell>
          <cell r="Q1792" t="str">
            <v>Relé de aplicação geral</v>
          </cell>
          <cell r="R1792">
            <v>100</v>
          </cell>
          <cell r="S1792" t="str">
            <v>1507004051</v>
          </cell>
        </row>
        <row r="1793">
          <cell r="B1793">
            <v>15216429</v>
          </cell>
          <cell r="C1793" t="str">
            <v>MRO1</v>
          </cell>
          <cell r="D1793" t="str">
            <v>RELE CORRENTE;FUNCAO SOBRE;P2-2A HITACHI</v>
          </cell>
          <cell r="E1793" t="str">
            <v>PC</v>
          </cell>
          <cell r="F1793" t="str">
            <v>HITACHI</v>
          </cell>
          <cell r="G1793" t="str">
            <v>P2-2A</v>
          </cell>
          <cell r="H1793">
            <v>2</v>
          </cell>
          <cell r="I1793">
            <v>0.01</v>
          </cell>
          <cell r="J1793">
            <v>0.02</v>
          </cell>
          <cell r="K1793" t="str">
            <v>Norma NFN-0015</v>
          </cell>
          <cell r="L1793" t="str">
            <v>Norma NFN-0015</v>
          </cell>
          <cell r="M1793" t="str">
            <v>Norma NFN-0015</v>
          </cell>
          <cell r="N1793" t="str">
            <v>Pelotização</v>
          </cell>
          <cell r="O1793"/>
          <cell r="P1793" t="str">
            <v>39122325</v>
          </cell>
          <cell r="Q1793" t="str">
            <v>Relé de aplicação geral</v>
          </cell>
          <cell r="R1793">
            <v>100</v>
          </cell>
          <cell r="S1793" t="str">
            <v>1501005021</v>
          </cell>
        </row>
        <row r="1794">
          <cell r="B1794">
            <v>15216894</v>
          </cell>
          <cell r="C1794" t="str">
            <v>MRO1</v>
          </cell>
          <cell r="D1794" t="str">
            <v>BLOCO CONTATO AUX;HGD6B50HGM6B50 HITACHI</v>
          </cell>
          <cell r="E1794" t="str">
            <v>PC</v>
          </cell>
          <cell r="F1794" t="str">
            <v>HITACHI</v>
          </cell>
          <cell r="G1794" t="str">
            <v>HGD6B50HGM6B50</v>
          </cell>
          <cell r="H1794">
            <v>2</v>
          </cell>
          <cell r="I1794">
            <v>0.01</v>
          </cell>
          <cell r="J1794">
            <v>0.02</v>
          </cell>
          <cell r="K1794" t="str">
            <v>Norma NFN-0015</v>
          </cell>
          <cell r="L1794" t="str">
            <v>Norma NFN-0015</v>
          </cell>
          <cell r="M1794" t="str">
            <v>Norma NFN-0015</v>
          </cell>
          <cell r="N1794" t="str">
            <v>Pelotização</v>
          </cell>
          <cell r="O1794"/>
          <cell r="P1794" t="str">
            <v>39121732A</v>
          </cell>
          <cell r="Q1794" t="str">
            <v>Material elétrico</v>
          </cell>
          <cell r="R1794">
            <v>100</v>
          </cell>
          <cell r="S1794" t="str">
            <v>0201016141</v>
          </cell>
        </row>
        <row r="1795">
          <cell r="B1795">
            <v>15218069</v>
          </cell>
          <cell r="C1795" t="str">
            <v>MRO1</v>
          </cell>
          <cell r="D1795" t="str">
            <v>BOBINA CONTATOR;APLICACAO;S65 SEKIGAHARA</v>
          </cell>
          <cell r="E1795" t="str">
            <v>PC</v>
          </cell>
          <cell r="F1795" t="str">
            <v>SEKIGAHARA</v>
          </cell>
          <cell r="G1795" t="str">
            <v>S65</v>
          </cell>
          <cell r="H1795">
            <v>2</v>
          </cell>
          <cell r="I1795">
            <v>0.01</v>
          </cell>
          <cell r="J1795">
            <v>0.02</v>
          </cell>
          <cell r="K1795" t="str">
            <v>Norma NFN-0015</v>
          </cell>
          <cell r="L1795" t="str">
            <v>Norma NFN-0015</v>
          </cell>
          <cell r="M1795" t="str">
            <v>Norma NFN-0015</v>
          </cell>
          <cell r="N1795" t="str">
            <v>Pelotização</v>
          </cell>
          <cell r="O1795"/>
          <cell r="P1795" t="str">
            <v>39121732A</v>
          </cell>
          <cell r="Q1795" t="str">
            <v>Material elétrico</v>
          </cell>
          <cell r="R1795">
            <v>100</v>
          </cell>
          <cell r="S1795" t="str">
            <v>0201066151</v>
          </cell>
        </row>
        <row r="1796">
          <cell r="B1796">
            <v>15218107</v>
          </cell>
          <cell r="C1796" t="str">
            <v>MRO1</v>
          </cell>
          <cell r="D1796" t="str">
            <v>BOBINA CONTATOR;APLICACA;S100 SEKIGAHARA</v>
          </cell>
          <cell r="E1796" t="str">
            <v>PC</v>
          </cell>
          <cell r="F1796" t="str">
            <v>SEKIGAHARA</v>
          </cell>
          <cell r="G1796" t="str">
            <v>S100</v>
          </cell>
          <cell r="H1796">
            <v>2</v>
          </cell>
          <cell r="I1796">
            <v>0.01</v>
          </cell>
          <cell r="J1796">
            <v>0.02</v>
          </cell>
          <cell r="K1796" t="str">
            <v>Norma NFN-0015</v>
          </cell>
          <cell r="L1796" t="str">
            <v>Norma NFN-0015</v>
          </cell>
          <cell r="M1796" t="str">
            <v>Norma NFN-0015</v>
          </cell>
          <cell r="N1796" t="str">
            <v>Pelotização</v>
          </cell>
          <cell r="O1796"/>
          <cell r="P1796" t="str">
            <v>39121732A</v>
          </cell>
          <cell r="Q1796" t="str">
            <v>Material elétrico</v>
          </cell>
          <cell r="R1796">
            <v>100</v>
          </cell>
          <cell r="S1796" t="str">
            <v>0201012041</v>
          </cell>
        </row>
        <row r="1797">
          <cell r="B1797">
            <v>15218915</v>
          </cell>
          <cell r="C1797" t="str">
            <v>MRO1</v>
          </cell>
          <cell r="D1797" t="str">
            <v>RELE TEMPORIZADO;TIPO ANALOGICO;FUNCA;CA</v>
          </cell>
          <cell r="E1797" t="str">
            <v>PC</v>
          </cell>
          <cell r="F1797" t="str">
            <v/>
          </cell>
          <cell r="G1797" t="str">
            <v/>
          </cell>
          <cell r="H1797">
            <v>2</v>
          </cell>
          <cell r="I1797">
            <v>0.01</v>
          </cell>
          <cell r="J1797">
            <v>0.02</v>
          </cell>
          <cell r="K1797" t="str">
            <v>Norma NFN-0015</v>
          </cell>
          <cell r="L1797" t="str">
            <v>Norma NFN-0015</v>
          </cell>
          <cell r="M1797" t="str">
            <v>Norma NFN-0015</v>
          </cell>
          <cell r="N1797" t="str">
            <v>Pelotização</v>
          </cell>
          <cell r="O1797"/>
          <cell r="P1797" t="str">
            <v>39122325</v>
          </cell>
          <cell r="Q1797" t="str">
            <v>Relé de aplicação geral</v>
          </cell>
          <cell r="R1797">
            <v>100</v>
          </cell>
          <cell r="S1797" t="str">
            <v>1501009011</v>
          </cell>
        </row>
        <row r="1798">
          <cell r="B1798">
            <v>15219528</v>
          </cell>
          <cell r="C1798" t="str">
            <v>MRO1</v>
          </cell>
          <cell r="D1798" t="str">
            <v>RELE CORRENTE;FUNCAO PENDENCIA TECNIC;CA</v>
          </cell>
          <cell r="E1798" t="str">
            <v>PC</v>
          </cell>
          <cell r="F1798" t="str">
            <v/>
          </cell>
          <cell r="G1798" t="str">
            <v/>
          </cell>
          <cell r="H1798">
            <v>2</v>
          </cell>
          <cell r="I1798">
            <v>0.01</v>
          </cell>
          <cell r="J1798">
            <v>0.02</v>
          </cell>
          <cell r="K1798" t="str">
            <v>Norma NFN-0015</v>
          </cell>
          <cell r="L1798" t="str">
            <v>Norma NFN-0015</v>
          </cell>
          <cell r="M1798" t="str">
            <v>Norma NFN-0015</v>
          </cell>
          <cell r="N1798" t="str">
            <v>Pelotização</v>
          </cell>
          <cell r="O1798"/>
          <cell r="P1798" t="str">
            <v>39122325</v>
          </cell>
          <cell r="Q1798" t="str">
            <v>Relé de aplicação geral</v>
          </cell>
          <cell r="R1798">
            <v>100</v>
          </cell>
          <cell r="S1798" t="str">
            <v>0201095011</v>
          </cell>
        </row>
        <row r="1799">
          <cell r="B1799">
            <v>15223120</v>
          </cell>
          <cell r="C1799" t="str">
            <v>MRO1</v>
          </cell>
          <cell r="D1799" t="str">
            <v>UNID IAC53B50A GENERAL ELECTRIC</v>
          </cell>
          <cell r="E1799" t="str">
            <v>PC</v>
          </cell>
          <cell r="F1799" t="str">
            <v>GENERAL ELEC</v>
          </cell>
          <cell r="G1799" t="str">
            <v>IAC53B50A</v>
          </cell>
          <cell r="H1799">
            <v>2</v>
          </cell>
          <cell r="I1799">
            <v>0.01</v>
          </cell>
          <cell r="J1799">
            <v>0.02</v>
          </cell>
          <cell r="K1799" t="str">
            <v>Norma NFN-0015</v>
          </cell>
          <cell r="L1799" t="str">
            <v>Norma NFN-0015</v>
          </cell>
          <cell r="M1799" t="str">
            <v>Norma NFN-0015</v>
          </cell>
          <cell r="N1799" t="str">
            <v>Pelotização</v>
          </cell>
          <cell r="O1799"/>
          <cell r="P1799" t="str">
            <v>39122325</v>
          </cell>
          <cell r="Q1799" t="str">
            <v>Relé de aplicação geral</v>
          </cell>
          <cell r="R1799">
            <v>100</v>
          </cell>
          <cell r="S1799" t="str">
            <v>1507008041</v>
          </cell>
        </row>
        <row r="1800">
          <cell r="B1800">
            <v>15223554</v>
          </cell>
          <cell r="C1800" t="str">
            <v>MRO1</v>
          </cell>
          <cell r="D1800" t="str">
            <v>CONTATOR AUXILIAR;;3TH83 54-1EN1 SIEMENS</v>
          </cell>
          <cell r="E1800" t="str">
            <v>PC</v>
          </cell>
          <cell r="F1800" t="str">
            <v>SIEMENS</v>
          </cell>
          <cell r="G1800" t="str">
            <v>3TH83 54-1EN1</v>
          </cell>
          <cell r="H1800">
            <v>2</v>
          </cell>
          <cell r="I1800">
            <v>0.01</v>
          </cell>
          <cell r="J1800">
            <v>0.02</v>
          </cell>
          <cell r="K1800" t="str">
            <v>Norma NFN-0015</v>
          </cell>
          <cell r="L1800" t="str">
            <v>Norma NFN-0015</v>
          </cell>
          <cell r="M1800" t="str">
            <v>Norma NFN-0015</v>
          </cell>
          <cell r="N1800" t="str">
            <v>Pelotização</v>
          </cell>
          <cell r="O1800"/>
          <cell r="P1800" t="str">
            <v>39121732A</v>
          </cell>
          <cell r="Q1800" t="str">
            <v>Material elétrico</v>
          </cell>
          <cell r="R1800">
            <v>100</v>
          </cell>
          <cell r="S1800" t="str">
            <v>1501009011</v>
          </cell>
        </row>
        <row r="1801">
          <cell r="B1801">
            <v>15223784</v>
          </cell>
          <cell r="C1801" t="str">
            <v>MRO1</v>
          </cell>
          <cell r="D1801" t="str">
            <v>UNIDADE INS;PSC32D301D2 GENERAL ELECTRIC</v>
          </cell>
          <cell r="E1801" t="str">
            <v>PC</v>
          </cell>
          <cell r="F1801" t="str">
            <v>GENERAL ELEC</v>
          </cell>
          <cell r="G1801" t="str">
            <v>PSC32D301D2</v>
          </cell>
          <cell r="H1801">
            <v>2</v>
          </cell>
          <cell r="I1801">
            <v>0.01</v>
          </cell>
          <cell r="J1801">
            <v>0.02</v>
          </cell>
          <cell r="K1801" t="str">
            <v>Norma NFN-0015</v>
          </cell>
          <cell r="L1801" t="str">
            <v>Norma NFN-0015</v>
          </cell>
          <cell r="M1801" t="str">
            <v>Norma NFN-0015</v>
          </cell>
          <cell r="N1801" t="str">
            <v>Pelotização</v>
          </cell>
          <cell r="O1801"/>
          <cell r="P1801" t="str">
            <v>27110000</v>
          </cell>
          <cell r="Q1801" t="str">
            <v>Ferramentas manuais</v>
          </cell>
          <cell r="R1801">
            <v>100</v>
          </cell>
          <cell r="S1801" t="str">
            <v>0201104021</v>
          </cell>
        </row>
        <row r="1802">
          <cell r="B1802">
            <v>15223832</v>
          </cell>
          <cell r="C1802" t="str">
            <v>MRO1</v>
          </cell>
          <cell r="D1802" t="str">
            <v>UNIDADE SOBRECORRENTE AJUSTAVPSC32D301D2</v>
          </cell>
          <cell r="E1802" t="str">
            <v>PC</v>
          </cell>
          <cell r="F1802" t="str">
            <v>GENERAL ELEC</v>
          </cell>
          <cell r="G1802" t="str">
            <v>PSC32D301D2</v>
          </cell>
          <cell r="H1802">
            <v>2</v>
          </cell>
          <cell r="I1802">
            <v>0.01</v>
          </cell>
          <cell r="J1802">
            <v>0.02</v>
          </cell>
          <cell r="K1802" t="str">
            <v>Norma NFN-0015</v>
          </cell>
          <cell r="L1802" t="str">
            <v>Norma NFN-0015</v>
          </cell>
          <cell r="M1802" t="str">
            <v>Norma NFN-0015</v>
          </cell>
          <cell r="N1802" t="str">
            <v>Pelotização</v>
          </cell>
          <cell r="O1802"/>
          <cell r="P1802" t="str">
            <v>39122325</v>
          </cell>
          <cell r="Q1802" t="str">
            <v>Relé de aplicação geral</v>
          </cell>
          <cell r="R1802">
            <v>100</v>
          </cell>
          <cell r="S1802" t="str">
            <v>1507006031</v>
          </cell>
        </row>
        <row r="1803">
          <cell r="B1803">
            <v>15224500</v>
          </cell>
          <cell r="C1803" t="str">
            <v>MRO1</v>
          </cell>
          <cell r="D1803" t="str">
            <v>UNIDADE INDIC;00.3138.0 GENERAL ELECTRIC</v>
          </cell>
          <cell r="E1803" t="str">
            <v>PC</v>
          </cell>
          <cell r="F1803" t="str">
            <v>GENERAL ELEC</v>
          </cell>
          <cell r="G1803" t="str">
            <v>00.3138.0</v>
          </cell>
          <cell r="H1803">
            <v>2</v>
          </cell>
          <cell r="I1803">
            <v>0.01</v>
          </cell>
          <cell r="J1803">
            <v>0.02</v>
          </cell>
          <cell r="K1803" t="str">
            <v>Norma NFN-0015</v>
          </cell>
          <cell r="L1803" t="str">
            <v>Norma NFN-0015</v>
          </cell>
          <cell r="M1803" t="str">
            <v>Norma NFN-0015</v>
          </cell>
          <cell r="N1803" t="str">
            <v>Pelotização</v>
          </cell>
          <cell r="O1803"/>
          <cell r="P1803" t="str">
            <v>27110000</v>
          </cell>
          <cell r="Q1803" t="str">
            <v>Ferramentas manuais</v>
          </cell>
          <cell r="R1803">
            <v>100</v>
          </cell>
          <cell r="S1803" t="str">
            <v>0201016091</v>
          </cell>
        </row>
        <row r="1804">
          <cell r="B1804">
            <v>15226767</v>
          </cell>
          <cell r="C1804" t="str">
            <v>MRO1</v>
          </cell>
          <cell r="D1804" t="str">
            <v>ENGRENAGEM COMPONENTE; AP;560876 FLENDER</v>
          </cell>
          <cell r="E1804" t="str">
            <v>PC</v>
          </cell>
          <cell r="F1804" t="str">
            <v>FLENDER</v>
          </cell>
          <cell r="G1804" t="str">
            <v>560876</v>
          </cell>
          <cell r="H1804">
            <v>2</v>
          </cell>
          <cell r="I1804">
            <v>0.01</v>
          </cell>
          <cell r="J1804">
            <v>0.02</v>
          </cell>
          <cell r="K1804" t="str">
            <v>Norma NFN-0015</v>
          </cell>
          <cell r="L1804" t="str">
            <v>Norma NFN-0015</v>
          </cell>
          <cell r="M1804" t="str">
            <v>Norma NFN-0015</v>
          </cell>
          <cell r="N1804" t="str">
            <v>Pelotização</v>
          </cell>
          <cell r="O1804"/>
          <cell r="P1804" t="str">
            <v>26111524</v>
          </cell>
          <cell r="Q1804" t="str">
            <v>Unidades de engrenagem</v>
          </cell>
          <cell r="R1804">
            <v>100</v>
          </cell>
          <cell r="S1804" t="str">
            <v>0701130041</v>
          </cell>
        </row>
        <row r="1805">
          <cell r="B1805">
            <v>15231693</v>
          </cell>
          <cell r="C1805" t="str">
            <v>MRO1</v>
          </cell>
          <cell r="D1805" t="str">
            <v>DIODO RETIFICADOR;TIPO PEN;H01J4 HITACHI</v>
          </cell>
          <cell r="E1805" t="str">
            <v>PC</v>
          </cell>
          <cell r="F1805" t="str">
            <v>HITACHI</v>
          </cell>
          <cell r="G1805" t="str">
            <v>H01J4</v>
          </cell>
          <cell r="H1805">
            <v>2</v>
          </cell>
          <cell r="I1805">
            <v>0.01</v>
          </cell>
          <cell r="J1805">
            <v>0.02</v>
          </cell>
          <cell r="K1805" t="str">
            <v>Norma NFN-0015</v>
          </cell>
          <cell r="L1805" t="str">
            <v>Norma NFN-0015</v>
          </cell>
          <cell r="M1805" t="str">
            <v>Norma NFN-0015</v>
          </cell>
          <cell r="N1805" t="str">
            <v>Pelotização</v>
          </cell>
          <cell r="O1805"/>
          <cell r="P1805" t="str">
            <v>32131000</v>
          </cell>
          <cell r="Q1805" t="str">
            <v>Peças e insumos e acessórios de componentes eletrônicos</v>
          </cell>
          <cell r="R1805">
            <v>100</v>
          </cell>
          <cell r="S1805" t="str">
            <v>1501009031</v>
          </cell>
        </row>
        <row r="1806">
          <cell r="B1806">
            <v>15233356</v>
          </cell>
          <cell r="C1806" t="str">
            <v>MRO1</v>
          </cell>
          <cell r="D1806" t="str">
            <v>TRANSISTOR;TIPO PE;2SC496 TOSHIBA BRASIL</v>
          </cell>
          <cell r="E1806" t="str">
            <v>PC</v>
          </cell>
          <cell r="F1806" t="str">
            <v>TOSHIBA</v>
          </cell>
          <cell r="G1806" t="str">
            <v>2SC496</v>
          </cell>
          <cell r="H1806">
            <v>2</v>
          </cell>
          <cell r="I1806">
            <v>0.01</v>
          </cell>
          <cell r="J1806">
            <v>0.02</v>
          </cell>
          <cell r="K1806" t="str">
            <v>Norma NFN-0015</v>
          </cell>
          <cell r="L1806" t="str">
            <v>Norma NFN-0015</v>
          </cell>
          <cell r="M1806" t="str">
            <v>Norma NFN-0015</v>
          </cell>
          <cell r="N1806" t="str">
            <v>Pelotização</v>
          </cell>
          <cell r="O1806"/>
          <cell r="P1806" t="str">
            <v>32131000</v>
          </cell>
          <cell r="Q1806" t="str">
            <v>Peças e insumos e acessórios de componentes eletrônicos</v>
          </cell>
          <cell r="R1806">
            <v>100</v>
          </cell>
          <cell r="S1806" t="str">
            <v>1501003031</v>
          </cell>
        </row>
        <row r="1807">
          <cell r="B1807">
            <v>15235485</v>
          </cell>
          <cell r="C1807" t="str">
            <v>MRO1</v>
          </cell>
          <cell r="D1807" t="str">
            <v>ISOLADOR P/TR;882C-79-10206 DESENHO CVRD</v>
          </cell>
          <cell r="E1807" t="str">
            <v>PC</v>
          </cell>
          <cell r="F1807" t="str">
            <v/>
          </cell>
          <cell r="G1807" t="str">
            <v/>
          </cell>
          <cell r="H1807">
            <v>2</v>
          </cell>
          <cell r="I1807">
            <v>0.01</v>
          </cell>
          <cell r="J1807">
            <v>0.02</v>
          </cell>
          <cell r="K1807" t="str">
            <v>Norma NFN-0015</v>
          </cell>
          <cell r="L1807" t="str">
            <v>Norma NFN-0015</v>
          </cell>
          <cell r="M1807" t="str">
            <v>Norma NFN-0015</v>
          </cell>
          <cell r="N1807" t="str">
            <v>Pelotização</v>
          </cell>
          <cell r="O1807"/>
          <cell r="P1807" t="str">
            <v>39121732A</v>
          </cell>
          <cell r="Q1807" t="str">
            <v>Material elétrico</v>
          </cell>
          <cell r="R1807">
            <v>100</v>
          </cell>
          <cell r="S1807" t="str">
            <v>0103003061</v>
          </cell>
        </row>
        <row r="1808">
          <cell r="B1808">
            <v>15235614</v>
          </cell>
          <cell r="C1808" t="str">
            <v>MRO1</v>
          </cell>
          <cell r="D1808" t="str">
            <v>ISOLADOR P/TR;882C-79-10192 DESENHO CVRD</v>
          </cell>
          <cell r="E1808" t="str">
            <v>PC</v>
          </cell>
          <cell r="F1808" t="str">
            <v/>
          </cell>
          <cell r="G1808" t="str">
            <v/>
          </cell>
          <cell r="H1808">
            <v>2</v>
          </cell>
          <cell r="I1808">
            <v>0.01</v>
          </cell>
          <cell r="J1808">
            <v>0.02</v>
          </cell>
          <cell r="K1808" t="str">
            <v>Norma NFN-0015</v>
          </cell>
          <cell r="L1808" t="str">
            <v>Norma NFN-0015</v>
          </cell>
          <cell r="M1808" t="str">
            <v>Norma NFN-0015</v>
          </cell>
          <cell r="N1808" t="str">
            <v>Pelotização</v>
          </cell>
          <cell r="O1808"/>
          <cell r="P1808" t="str">
            <v>39121732A</v>
          </cell>
          <cell r="Q1808" t="str">
            <v>Material elétrico</v>
          </cell>
          <cell r="R1808">
            <v>100</v>
          </cell>
          <cell r="S1808" t="str">
            <v>0103003061</v>
          </cell>
        </row>
        <row r="1809">
          <cell r="B1809">
            <v>15236605</v>
          </cell>
          <cell r="C1809" t="str">
            <v>MRO1</v>
          </cell>
          <cell r="D1809" t="str">
            <v>ISOLADOR ;880E-79-10070 DESENHO NIBRASCO</v>
          </cell>
          <cell r="E1809" t="str">
            <v>PC</v>
          </cell>
          <cell r="F1809" t="str">
            <v>HITACHI</v>
          </cell>
          <cell r="G1809" t="str">
            <v>M13411239</v>
          </cell>
          <cell r="H1809">
            <v>2</v>
          </cell>
          <cell r="I1809">
            <v>0.01</v>
          </cell>
          <cell r="J1809">
            <v>0.02</v>
          </cell>
          <cell r="K1809" t="str">
            <v>Norma NFN-0015</v>
          </cell>
          <cell r="L1809" t="str">
            <v>Norma NFN-0015</v>
          </cell>
          <cell r="M1809" t="str">
            <v>Norma NFN-0015</v>
          </cell>
          <cell r="N1809" t="str">
            <v>Pelotização</v>
          </cell>
          <cell r="O1809"/>
          <cell r="P1809" t="str">
            <v>39121721</v>
          </cell>
          <cell r="Q1809" t="str">
            <v>Isoladores elétricos</v>
          </cell>
          <cell r="R1809">
            <v>100</v>
          </cell>
          <cell r="S1809" t="str">
            <v>0201071041</v>
          </cell>
        </row>
        <row r="1810">
          <cell r="B1810">
            <v>15237033</v>
          </cell>
          <cell r="C1810" t="str">
            <v>MRO1</v>
          </cell>
          <cell r="D1810" t="str">
            <v>ISOLADOR P/DI;883P-79-10139 DESENHO CVRD</v>
          </cell>
          <cell r="E1810" t="str">
            <v>PC</v>
          </cell>
          <cell r="F1810" t="str">
            <v/>
          </cell>
          <cell r="G1810" t="str">
            <v/>
          </cell>
          <cell r="H1810">
            <v>2</v>
          </cell>
          <cell r="I1810">
            <v>0.01</v>
          </cell>
          <cell r="J1810">
            <v>0.02</v>
          </cell>
          <cell r="K1810" t="str">
            <v>Norma NFN-0015</v>
          </cell>
          <cell r="L1810" t="str">
            <v>Norma NFN-0015</v>
          </cell>
          <cell r="M1810" t="str">
            <v>Norma NFN-0015</v>
          </cell>
          <cell r="N1810" t="str">
            <v>Pelotização</v>
          </cell>
          <cell r="O1810"/>
          <cell r="P1810" t="str">
            <v>39121732A</v>
          </cell>
          <cell r="Q1810" t="str">
            <v>Material elétrico</v>
          </cell>
          <cell r="R1810">
            <v>100</v>
          </cell>
          <cell r="S1810" t="str">
            <v>0703057011</v>
          </cell>
        </row>
        <row r="1811">
          <cell r="B1811">
            <v>15237193</v>
          </cell>
          <cell r="C1811" t="str">
            <v>MRO1</v>
          </cell>
          <cell r="D1811" t="str">
            <v>ISOLADOR SUPOR;10121 CERAM.STA.TEREZINHA</v>
          </cell>
          <cell r="E1811" t="str">
            <v>PC</v>
          </cell>
          <cell r="F1811" t="str">
            <v>CERAM.STA.TE</v>
          </cell>
          <cell r="G1811" t="str">
            <v>10121</v>
          </cell>
          <cell r="H1811">
            <v>2</v>
          </cell>
          <cell r="I1811">
            <v>0.01</v>
          </cell>
          <cell r="J1811">
            <v>0.02</v>
          </cell>
          <cell r="K1811" t="str">
            <v>Norma NFN-0015</v>
          </cell>
          <cell r="L1811" t="str">
            <v>Norma NFN-0015</v>
          </cell>
          <cell r="M1811" t="str">
            <v>Norma NFN-0015</v>
          </cell>
          <cell r="N1811" t="str">
            <v>Pelotização</v>
          </cell>
          <cell r="O1811"/>
          <cell r="P1811" t="str">
            <v>39121721</v>
          </cell>
          <cell r="Q1811" t="str">
            <v>Isoladores elétricos</v>
          </cell>
          <cell r="R1811">
            <v>100</v>
          </cell>
          <cell r="S1811" t="str">
            <v>0103003061</v>
          </cell>
        </row>
        <row r="1812">
          <cell r="B1812">
            <v>15238139</v>
          </cell>
          <cell r="C1812" t="str">
            <v>MRO1</v>
          </cell>
          <cell r="D1812" t="str">
            <v>POLIA COMPONENTE; AP;874P-26-10056 SUPEL</v>
          </cell>
          <cell r="E1812" t="str">
            <v>PC</v>
          </cell>
          <cell r="F1812" t="str">
            <v/>
          </cell>
          <cell r="G1812" t="str">
            <v/>
          </cell>
          <cell r="H1812">
            <v>2</v>
          </cell>
          <cell r="I1812">
            <v>0.01</v>
          </cell>
          <cell r="J1812">
            <v>0.02</v>
          </cell>
          <cell r="K1812" t="str">
            <v>Norma NFN-0015</v>
          </cell>
          <cell r="L1812" t="str">
            <v>Norma NFN-0015</v>
          </cell>
          <cell r="M1812" t="str">
            <v>Norma NFN-0015</v>
          </cell>
          <cell r="N1812" t="str">
            <v>Pelotização</v>
          </cell>
          <cell r="O1812"/>
          <cell r="P1812" t="str">
            <v>26111806</v>
          </cell>
          <cell r="Q1812" t="str">
            <v>Polias de transmissão</v>
          </cell>
          <cell r="R1812">
            <v>100</v>
          </cell>
          <cell r="S1812" t="str">
            <v>0701034041</v>
          </cell>
        </row>
        <row r="1813">
          <cell r="B1813">
            <v>15280222</v>
          </cell>
          <cell r="C1813" t="str">
            <v>MRO1</v>
          </cell>
          <cell r="D1813" t="str">
            <v>MOLA COMPONENTE; ;59-340831-0007 SVEDALA</v>
          </cell>
          <cell r="E1813" t="str">
            <v>PC</v>
          </cell>
          <cell r="F1813" t="str">
            <v>SVEDALA</v>
          </cell>
          <cell r="G1813" t="str">
            <v>59-340831-0007</v>
          </cell>
          <cell r="H1813">
            <v>2</v>
          </cell>
          <cell r="I1813">
            <v>0.01</v>
          </cell>
          <cell r="J1813">
            <v>0.02</v>
          </cell>
          <cell r="K1813" t="str">
            <v>Norma NFN-0015</v>
          </cell>
          <cell r="L1813" t="str">
            <v>Norma NFN-0015</v>
          </cell>
          <cell r="M1813" t="str">
            <v>Norma NFN-0015</v>
          </cell>
          <cell r="N1813" t="str">
            <v>Pelotização</v>
          </cell>
          <cell r="O1813"/>
          <cell r="P1813" t="str">
            <v>31161900</v>
          </cell>
          <cell r="Q1813" t="str">
            <v>Molas</v>
          </cell>
          <cell r="R1813">
            <v>100</v>
          </cell>
          <cell r="S1813" t="str">
            <v>0702109041</v>
          </cell>
        </row>
        <row r="1814">
          <cell r="B1814">
            <v>15292420</v>
          </cell>
          <cell r="C1814" t="str">
            <v>MRO1</v>
          </cell>
          <cell r="D1814" t="str">
            <v>ASSENTO DF.07.26.0500/1102 POSICAO 5</v>
          </cell>
          <cell r="E1814" t="str">
            <v>JG</v>
          </cell>
          <cell r="F1814" t="str">
            <v>HOWDEN</v>
          </cell>
          <cell r="G1814" t="str">
            <v>DF.07.26.0500/1102 POSICAO 5</v>
          </cell>
          <cell r="H1814">
            <v>2</v>
          </cell>
          <cell r="I1814">
            <v>0.01</v>
          </cell>
          <cell r="J1814">
            <v>0.02</v>
          </cell>
          <cell r="K1814" t="str">
            <v>Norma NFN-0015</v>
          </cell>
          <cell r="L1814" t="str">
            <v>Norma NFN-0015</v>
          </cell>
          <cell r="M1814" t="str">
            <v>Norma NFN-0015</v>
          </cell>
          <cell r="N1814" t="str">
            <v>Pelotização</v>
          </cell>
          <cell r="O1814"/>
          <cell r="P1814" t="str">
            <v>40101700</v>
          </cell>
          <cell r="Q1814" t="str">
            <v>Equipamento e peças e acessórios de resfriamento</v>
          </cell>
          <cell r="R1814">
            <v>100</v>
          </cell>
          <cell r="S1814" t="str">
            <v>0702152041</v>
          </cell>
        </row>
        <row r="1815">
          <cell r="B1815">
            <v>15303004</v>
          </cell>
          <cell r="C1815" t="str">
            <v>MRO1</v>
          </cell>
          <cell r="D1815" t="str">
            <v>RETIFICADOR COMPONENTE. - M;M4C1 HITACHI</v>
          </cell>
          <cell r="E1815" t="str">
            <v>PC</v>
          </cell>
          <cell r="F1815" t="str">
            <v>HITACHI</v>
          </cell>
          <cell r="G1815" t="str">
            <v>M4C1</v>
          </cell>
          <cell r="H1815">
            <v>2</v>
          </cell>
          <cell r="I1815">
            <v>0.01</v>
          </cell>
          <cell r="J1815">
            <v>0.02</v>
          </cell>
          <cell r="K1815" t="str">
            <v>Norma NFN-0015</v>
          </cell>
          <cell r="L1815" t="str">
            <v>Norma NFN-0015</v>
          </cell>
          <cell r="M1815" t="str">
            <v>Norma NFN-0015</v>
          </cell>
          <cell r="N1815" t="str">
            <v>Pelotização</v>
          </cell>
          <cell r="O1815"/>
          <cell r="P1815" t="str">
            <v>32121701</v>
          </cell>
          <cell r="Q1815" t="str">
            <v>Retificadores</v>
          </cell>
          <cell r="R1815">
            <v>100</v>
          </cell>
          <cell r="S1815" t="str">
            <v>1501009031</v>
          </cell>
        </row>
        <row r="1816">
          <cell r="B1816">
            <v>15304380</v>
          </cell>
          <cell r="C1816" t="str">
            <v>MRO1</v>
          </cell>
          <cell r="D1816" t="str">
            <v>CUBO P/M;850C-79-10261 DESENHO ITABRASCO</v>
          </cell>
          <cell r="E1816" t="str">
            <v>PC</v>
          </cell>
          <cell r="F1816" t="str">
            <v/>
          </cell>
          <cell r="G1816" t="str">
            <v/>
          </cell>
          <cell r="H1816">
            <v>2</v>
          </cell>
          <cell r="I1816">
            <v>0.01</v>
          </cell>
          <cell r="J1816">
            <v>0.02</v>
          </cell>
          <cell r="K1816" t="str">
            <v>Norma NFN-0015</v>
          </cell>
          <cell r="L1816" t="str">
            <v>Norma NFN-0015</v>
          </cell>
          <cell r="M1816" t="str">
            <v>Norma NFN-0015</v>
          </cell>
          <cell r="N1816" t="str">
            <v>Pelotização</v>
          </cell>
          <cell r="O1816"/>
          <cell r="P1816" t="str">
            <v>26101700</v>
          </cell>
          <cell r="Q1816" t="str">
            <v>Componentes e acessórios de motores</v>
          </cell>
          <cell r="R1816">
            <v>100</v>
          </cell>
          <cell r="S1816" t="str">
            <v>5503010021</v>
          </cell>
        </row>
        <row r="1817">
          <cell r="B1817">
            <v>15308644</v>
          </cell>
          <cell r="C1817" t="str">
            <v>MRO1</v>
          </cell>
          <cell r="D1817" t="str">
            <v>ROLETE P/;HM1563-15-2.RED SUMITOMO CYCLO</v>
          </cell>
          <cell r="E1817" t="str">
            <v>JG</v>
          </cell>
          <cell r="F1817" t="str">
            <v>SUMITOMO CYC</v>
          </cell>
          <cell r="G1817" t="str">
            <v>HM1563-15-2.RED</v>
          </cell>
          <cell r="H1817">
            <v>2</v>
          </cell>
          <cell r="I1817">
            <v>0.01</v>
          </cell>
          <cell r="J1817">
            <v>0.02</v>
          </cell>
          <cell r="K1817" t="str">
            <v>Norma NFN-0015</v>
          </cell>
          <cell r="L1817" t="str">
            <v>Norma NFN-0015</v>
          </cell>
          <cell r="M1817" t="str">
            <v>Norma NFN-0015</v>
          </cell>
          <cell r="N1817" t="str">
            <v>Pelotização</v>
          </cell>
          <cell r="O1817"/>
          <cell r="P1817" t="str">
            <v>26111551A</v>
          </cell>
          <cell r="Q1817" t="str">
            <v>Redutor de velocidade</v>
          </cell>
          <cell r="R1817">
            <v>100</v>
          </cell>
          <cell r="S1817" t="str">
            <v>0701104051</v>
          </cell>
        </row>
        <row r="1818">
          <cell r="B1818">
            <v>15309086</v>
          </cell>
          <cell r="C1818" t="str">
            <v>MRO1</v>
          </cell>
          <cell r="D1818" t="str">
            <v>PI;827D-52-10022 / 1 DESENHO HISPANOBRAS</v>
          </cell>
          <cell r="E1818" t="str">
            <v>PC</v>
          </cell>
          <cell r="F1818" t="str">
            <v>RALPE TRANSM</v>
          </cell>
          <cell r="G1818" t="str">
            <v>DX41724007-1</v>
          </cell>
          <cell r="H1818">
            <v>2</v>
          </cell>
          <cell r="I1818">
            <v>0.01</v>
          </cell>
          <cell r="J1818">
            <v>0.02</v>
          </cell>
          <cell r="K1818" t="str">
            <v>Norma NFN-0015</v>
          </cell>
          <cell r="L1818" t="str">
            <v>Norma NFN-0015</v>
          </cell>
          <cell r="M1818" t="str">
            <v>Norma NFN-0015</v>
          </cell>
          <cell r="N1818" t="str">
            <v>Pelotização</v>
          </cell>
          <cell r="O1818"/>
          <cell r="P1818" t="str">
            <v>26111524</v>
          </cell>
          <cell r="Q1818" t="str">
            <v>Unidades de engrenagem</v>
          </cell>
          <cell r="R1818">
            <v>100</v>
          </cell>
          <cell r="S1818" t="str">
            <v>0201087021</v>
          </cell>
        </row>
        <row r="1819">
          <cell r="B1819">
            <v>15311390</v>
          </cell>
          <cell r="C1819" t="str">
            <v>MRO1</v>
          </cell>
          <cell r="D1819" t="str">
            <v>EIXO P/;DX31607056-11 DURAND GETRIEBEBAU</v>
          </cell>
          <cell r="E1819" t="str">
            <v>JG</v>
          </cell>
          <cell r="F1819" t="str">
            <v>DURAND GETRI</v>
          </cell>
          <cell r="G1819" t="str">
            <v>DX31607056-11</v>
          </cell>
          <cell r="H1819">
            <v>2</v>
          </cell>
          <cell r="I1819">
            <v>0.01</v>
          </cell>
          <cell r="J1819">
            <v>0.02</v>
          </cell>
          <cell r="K1819" t="str">
            <v>Norma NFN-0015</v>
          </cell>
          <cell r="L1819" t="str">
            <v>Norma NFN-0015</v>
          </cell>
          <cell r="M1819" t="str">
            <v>Norma NFN-0015</v>
          </cell>
          <cell r="N1819" t="str">
            <v>Pelotização</v>
          </cell>
          <cell r="O1819"/>
          <cell r="P1819" t="str">
            <v>26111508</v>
          </cell>
          <cell r="Q1819" t="str">
            <v>Transmissores de força mecânica</v>
          </cell>
          <cell r="R1819">
            <v>100</v>
          </cell>
          <cell r="S1819" t="str">
            <v>0701006051</v>
          </cell>
        </row>
        <row r="1820">
          <cell r="B1820">
            <v>15312200</v>
          </cell>
          <cell r="C1820" t="str">
            <v>MRO1</v>
          </cell>
          <cell r="D1820" t="str">
            <v>EIXO P/TALHA ELE;DX50827024-12 MEIDENSHA</v>
          </cell>
          <cell r="E1820" t="str">
            <v>PC</v>
          </cell>
          <cell r="F1820" t="str">
            <v>MEIDENSHA</v>
          </cell>
          <cell r="G1820" t="str">
            <v>DX50827024-12</v>
          </cell>
          <cell r="H1820">
            <v>2</v>
          </cell>
          <cell r="I1820">
            <v>0.01</v>
          </cell>
          <cell r="J1820">
            <v>0.02</v>
          </cell>
          <cell r="K1820" t="str">
            <v>Norma NFN-0015</v>
          </cell>
          <cell r="L1820" t="str">
            <v>Norma NFN-0015</v>
          </cell>
          <cell r="M1820" t="str">
            <v>Norma NFN-0015</v>
          </cell>
          <cell r="N1820" t="str">
            <v>Pelotização</v>
          </cell>
          <cell r="O1820"/>
          <cell r="P1820" t="str">
            <v>24101664A</v>
          </cell>
          <cell r="Q1820" t="str">
            <v>Peças acessórios equipamentos carregamento elevação</v>
          </cell>
          <cell r="R1820">
            <v>100</v>
          </cell>
          <cell r="S1820" t="str">
            <v>0201008141</v>
          </cell>
        </row>
        <row r="1821">
          <cell r="B1821">
            <v>15312664</v>
          </cell>
          <cell r="C1821" t="str">
            <v>MRO1</v>
          </cell>
          <cell r="D1821" t="str">
            <v>LONA ;826E-52-10017 / 8 DESENHO NIBRASCO</v>
          </cell>
          <cell r="E1821" t="str">
            <v>PC</v>
          </cell>
          <cell r="F1821" t="str">
            <v/>
          </cell>
          <cell r="G1821" t="str">
            <v/>
          </cell>
          <cell r="H1821">
            <v>2</v>
          </cell>
          <cell r="I1821">
            <v>0.01</v>
          </cell>
          <cell r="J1821">
            <v>0.02</v>
          </cell>
          <cell r="K1821" t="str">
            <v>Norma NFN-0015</v>
          </cell>
          <cell r="L1821" t="str">
            <v>Norma NFN-0015</v>
          </cell>
          <cell r="M1821" t="str">
            <v>Norma NFN-0015</v>
          </cell>
          <cell r="N1821" t="str">
            <v>Pelotização</v>
          </cell>
          <cell r="O1821"/>
          <cell r="P1821" t="str">
            <v>26112100</v>
          </cell>
          <cell r="Q1821" t="str">
            <v>Sistemas de freios industriais</v>
          </cell>
          <cell r="R1821">
            <v>100</v>
          </cell>
          <cell r="S1821" t="str">
            <v>0201008141</v>
          </cell>
        </row>
        <row r="1822">
          <cell r="B1822">
            <v>15314650</v>
          </cell>
          <cell r="C1822" t="str">
            <v>MRO1</v>
          </cell>
          <cell r="D1822" t="str">
            <v>MODULO 57883197 ABB</v>
          </cell>
          <cell r="E1822" t="str">
            <v>PC</v>
          </cell>
          <cell r="F1822" t="str">
            <v>ABB</v>
          </cell>
          <cell r="G1822" t="str">
            <v>57883197</v>
          </cell>
          <cell r="H1822">
            <v>2</v>
          </cell>
          <cell r="I1822">
            <v>0.01</v>
          </cell>
          <cell r="J1822">
            <v>0.02</v>
          </cell>
          <cell r="K1822" t="str">
            <v>Norma NFN-0015</v>
          </cell>
          <cell r="L1822" t="str">
            <v>Norma NFN-0015</v>
          </cell>
          <cell r="M1822" t="str">
            <v>Norma NFN-0015</v>
          </cell>
          <cell r="N1822" t="str">
            <v>Pelotização</v>
          </cell>
          <cell r="O1822"/>
          <cell r="P1822" t="str">
            <v>39121007</v>
          </cell>
          <cell r="Q1822" t="str">
            <v>Conversores de frequência</v>
          </cell>
          <cell r="R1822">
            <v>100</v>
          </cell>
          <cell r="S1822" t="str">
            <v>1507009021</v>
          </cell>
        </row>
        <row r="1823">
          <cell r="B1823">
            <v>15318087</v>
          </cell>
          <cell r="C1823" t="str">
            <v>MRO1</v>
          </cell>
          <cell r="D1823" t="str">
            <v>EIXO P/REDU;DX50820759-8 BISCHOFF HENZEL</v>
          </cell>
          <cell r="E1823" t="str">
            <v>PC</v>
          </cell>
          <cell r="F1823" t="str">
            <v>BISCHOFF HEN</v>
          </cell>
          <cell r="G1823" t="str">
            <v>DX50820759-8</v>
          </cell>
          <cell r="H1823">
            <v>2</v>
          </cell>
          <cell r="I1823">
            <v>0.01</v>
          </cell>
          <cell r="J1823">
            <v>0.02</v>
          </cell>
          <cell r="K1823" t="str">
            <v>Norma NFN-0015</v>
          </cell>
          <cell r="L1823" t="str">
            <v>Norma NFN-0015</v>
          </cell>
          <cell r="M1823" t="str">
            <v>Norma NFN-0015</v>
          </cell>
          <cell r="N1823" t="str">
            <v>Pelotização</v>
          </cell>
          <cell r="O1823"/>
          <cell r="P1823" t="str">
            <v>26111508</v>
          </cell>
          <cell r="Q1823" t="str">
            <v>Transmissores de força mecânica</v>
          </cell>
          <cell r="R1823">
            <v>100</v>
          </cell>
          <cell r="S1823" t="str">
            <v>0201030091</v>
          </cell>
        </row>
        <row r="1824">
          <cell r="B1824">
            <v>15318588</v>
          </cell>
          <cell r="C1824" t="str">
            <v>MRO1</v>
          </cell>
          <cell r="D1824" t="str">
            <v>ENGRENAGEM P/REDUTOR;AP;13390 SEW BRASIL</v>
          </cell>
          <cell r="E1824" t="str">
            <v>PC</v>
          </cell>
          <cell r="F1824" t="str">
            <v>SEW BRASIL</v>
          </cell>
          <cell r="G1824" t="str">
            <v>13390</v>
          </cell>
          <cell r="H1824">
            <v>3</v>
          </cell>
          <cell r="I1824">
            <v>6.6666666666666671E-3</v>
          </cell>
          <cell r="J1824">
            <v>0.02</v>
          </cell>
          <cell r="K1824" t="str">
            <v>Norma NFN-0015</v>
          </cell>
          <cell r="L1824" t="str">
            <v>Norma NFN-0015</v>
          </cell>
          <cell r="M1824" t="str">
            <v>Norma NFN-0015</v>
          </cell>
          <cell r="N1824" t="str">
            <v>Pelotização</v>
          </cell>
          <cell r="O1824"/>
          <cell r="P1824" t="str">
            <v>26111524</v>
          </cell>
          <cell r="Q1824" t="str">
            <v>Unidades de engrenagem</v>
          </cell>
          <cell r="R1824">
            <v>100</v>
          </cell>
          <cell r="S1824" t="str">
            <v>0103039061</v>
          </cell>
        </row>
        <row r="1825">
          <cell r="B1825">
            <v>15320186</v>
          </cell>
          <cell r="C1825" t="str">
            <v>MRO1</v>
          </cell>
          <cell r="D1825" t="str">
            <v>EIXO P/REDUTOR;TIPO PINH;ROG24691-30 PHB</v>
          </cell>
          <cell r="E1825" t="str">
            <v>PC</v>
          </cell>
          <cell r="F1825" t="str">
            <v>POHLIG HECKE; POHLIG HECKE; POHLIG-HECKE</v>
          </cell>
          <cell r="G1825" t="str">
            <v>ROG24691-30; .; .</v>
          </cell>
          <cell r="H1825">
            <v>2</v>
          </cell>
          <cell r="I1825">
            <v>0.01</v>
          </cell>
          <cell r="J1825">
            <v>0.02</v>
          </cell>
          <cell r="K1825" t="str">
            <v>Norma NFN-0015</v>
          </cell>
          <cell r="L1825" t="str">
            <v>Norma NFN-0015</v>
          </cell>
          <cell r="M1825" t="str">
            <v>Norma NFN-0015</v>
          </cell>
          <cell r="N1825" t="str">
            <v>Pelotização</v>
          </cell>
          <cell r="O1825"/>
          <cell r="P1825" t="str">
            <v>26111508</v>
          </cell>
          <cell r="Q1825" t="str">
            <v>Transmissores de força mecânica</v>
          </cell>
          <cell r="R1825">
            <v>100</v>
          </cell>
          <cell r="S1825" t="str">
            <v>0702149031</v>
          </cell>
        </row>
        <row r="1826">
          <cell r="B1826">
            <v>15320229</v>
          </cell>
          <cell r="C1826" t="str">
            <v>MRO1</v>
          </cell>
          <cell r="D1826" t="str">
            <v>COROA ROG24691-42 PHB</v>
          </cell>
          <cell r="E1826" t="str">
            <v>PC</v>
          </cell>
          <cell r="F1826" t="str">
            <v>POHLIG HECKE; POHLIG HECKE; POHLIG-HECKE</v>
          </cell>
          <cell r="G1826" t="str">
            <v>ROG24691-42; .; .</v>
          </cell>
          <cell r="H1826">
            <v>2</v>
          </cell>
          <cell r="I1826">
            <v>0.01</v>
          </cell>
          <cell r="J1826">
            <v>0.02</v>
          </cell>
          <cell r="K1826" t="str">
            <v>Norma NFN-0015</v>
          </cell>
          <cell r="L1826" t="str">
            <v>Norma NFN-0015</v>
          </cell>
          <cell r="M1826" t="str">
            <v>Norma NFN-0015</v>
          </cell>
          <cell r="N1826" t="str">
            <v>Pelotização</v>
          </cell>
          <cell r="O1826"/>
          <cell r="P1826" t="str">
            <v>26111524</v>
          </cell>
          <cell r="Q1826" t="str">
            <v>Unidades de engrenagem</v>
          </cell>
          <cell r="R1826">
            <v>100</v>
          </cell>
          <cell r="S1826" t="str">
            <v>1802058021</v>
          </cell>
        </row>
        <row r="1827">
          <cell r="B1827">
            <v>15320318</v>
          </cell>
          <cell r="C1827" t="str">
            <v>MRO1</v>
          </cell>
          <cell r="D1827" t="str">
            <v>COROA ROG24765-35 PHB</v>
          </cell>
          <cell r="E1827" t="str">
            <v>PC</v>
          </cell>
          <cell r="F1827" t="str">
            <v>POHLIG HECKE; POHLIG HECKE; POHLIG-HECKE</v>
          </cell>
          <cell r="G1827" t="str">
            <v>ROG24765-35; .; .</v>
          </cell>
          <cell r="H1827">
            <v>2</v>
          </cell>
          <cell r="I1827">
            <v>0.01</v>
          </cell>
          <cell r="J1827">
            <v>0.02</v>
          </cell>
          <cell r="K1827" t="str">
            <v>Norma NFN-0015</v>
          </cell>
          <cell r="L1827" t="str">
            <v>Norma NFN-0015</v>
          </cell>
          <cell r="M1827" t="str">
            <v>Norma NFN-0015</v>
          </cell>
          <cell r="N1827" t="str">
            <v>Pelotização</v>
          </cell>
          <cell r="O1827"/>
          <cell r="P1827" t="str">
            <v>26111524</v>
          </cell>
          <cell r="Q1827" t="str">
            <v>Unidades de engrenagem</v>
          </cell>
          <cell r="R1827">
            <v>100</v>
          </cell>
          <cell r="S1827" t="str">
            <v>0702149031</v>
          </cell>
        </row>
        <row r="1828">
          <cell r="B1828">
            <v>15320356</v>
          </cell>
          <cell r="C1828" t="str">
            <v>MRO1</v>
          </cell>
          <cell r="D1828" t="str">
            <v>EIXO P/REDUTOR;TIPO PINH;ROG24765-36 PHB</v>
          </cell>
          <cell r="E1828" t="str">
            <v>PC</v>
          </cell>
          <cell r="F1828" t="str">
            <v>POHLIG HECKE; POHLIG HECKE; POHLIG-HECKE</v>
          </cell>
          <cell r="G1828" t="str">
            <v>ROG24765-36; .; .</v>
          </cell>
          <cell r="H1828">
            <v>2</v>
          </cell>
          <cell r="I1828">
            <v>0.01</v>
          </cell>
          <cell r="J1828">
            <v>0.02</v>
          </cell>
          <cell r="K1828" t="str">
            <v>Norma NFN-0015</v>
          </cell>
          <cell r="L1828" t="str">
            <v>Norma NFN-0015</v>
          </cell>
          <cell r="M1828" t="str">
            <v>Norma NFN-0015</v>
          </cell>
          <cell r="N1828" t="str">
            <v>Pelotização</v>
          </cell>
          <cell r="O1828"/>
          <cell r="P1828" t="str">
            <v>26111508</v>
          </cell>
          <cell r="Q1828" t="str">
            <v>Transmissores de força mecânica</v>
          </cell>
          <cell r="R1828">
            <v>100</v>
          </cell>
          <cell r="S1828" t="str">
            <v>0201008141</v>
          </cell>
        </row>
        <row r="1829">
          <cell r="B1829">
            <v>15320447</v>
          </cell>
          <cell r="C1829" t="str">
            <v>MRO1</v>
          </cell>
          <cell r="D1829" t="str">
            <v>EIXO ;810E-52-10095 -59 DESENHO NIBRASCO</v>
          </cell>
          <cell r="E1829" t="str">
            <v>PC</v>
          </cell>
          <cell r="F1829" t="str">
            <v>POHLIG HECKE</v>
          </cell>
          <cell r="G1829" t="str">
            <v>DX50821045-59</v>
          </cell>
          <cell r="H1829">
            <v>2</v>
          </cell>
          <cell r="I1829">
            <v>0.01</v>
          </cell>
          <cell r="J1829">
            <v>0.02</v>
          </cell>
          <cell r="K1829" t="str">
            <v>Norma NFN-0015</v>
          </cell>
          <cell r="L1829" t="str">
            <v>Norma NFN-0015</v>
          </cell>
          <cell r="M1829" t="str">
            <v>Norma NFN-0015</v>
          </cell>
          <cell r="N1829" t="str">
            <v>Pelotização</v>
          </cell>
          <cell r="O1829"/>
          <cell r="P1829" t="str">
            <v>26111508</v>
          </cell>
          <cell r="Q1829" t="str">
            <v>Transmissores de força mecânica</v>
          </cell>
          <cell r="R1829">
            <v>100</v>
          </cell>
          <cell r="S1829" t="str">
            <v>0703126031</v>
          </cell>
        </row>
        <row r="1830">
          <cell r="B1830">
            <v>15325393</v>
          </cell>
          <cell r="C1830" t="str">
            <v>MRO1</v>
          </cell>
          <cell r="D1830" t="str">
            <v>EIXO COMPONENTE; TIP;821A-55-10117 SUPEL</v>
          </cell>
          <cell r="E1830" t="str">
            <v>JG</v>
          </cell>
          <cell r="F1830" t="str">
            <v>ANTRIEB WERN</v>
          </cell>
          <cell r="G1830" t="str">
            <v>1021232460858</v>
          </cell>
          <cell r="H1830">
            <v>2</v>
          </cell>
          <cell r="I1830">
            <v>0.01</v>
          </cell>
          <cell r="J1830">
            <v>0.02</v>
          </cell>
          <cell r="K1830" t="str">
            <v>Norma NFN-0015</v>
          </cell>
          <cell r="L1830" t="str">
            <v>Norma NFN-0015</v>
          </cell>
          <cell r="M1830" t="str">
            <v>Norma NFN-0015</v>
          </cell>
          <cell r="N1830" t="str">
            <v>Pelotização</v>
          </cell>
          <cell r="O1830"/>
          <cell r="P1830" t="str">
            <v>26111508</v>
          </cell>
          <cell r="Q1830" t="str">
            <v>Transmissores de força mecânica</v>
          </cell>
          <cell r="R1830">
            <v>100</v>
          </cell>
          <cell r="S1830" t="str">
            <v>0701107031</v>
          </cell>
        </row>
        <row r="1831">
          <cell r="B1831">
            <v>15325786</v>
          </cell>
          <cell r="C1831" t="str">
            <v>MRO1</v>
          </cell>
          <cell r="D1831" t="str">
            <v>EIXO P/REDUT;DX50802205-1 SEIKI KOGYOSHO</v>
          </cell>
          <cell r="E1831" t="str">
            <v>PC</v>
          </cell>
          <cell r="F1831" t="str">
            <v>SEIKI KOGYOS</v>
          </cell>
          <cell r="G1831" t="str">
            <v>DX50802205-1</v>
          </cell>
          <cell r="H1831">
            <v>2</v>
          </cell>
          <cell r="I1831">
            <v>0.01</v>
          </cell>
          <cell r="J1831">
            <v>0.02</v>
          </cell>
          <cell r="K1831" t="str">
            <v>Norma NFN-0015</v>
          </cell>
          <cell r="L1831" t="str">
            <v>Norma NFN-0015</v>
          </cell>
          <cell r="M1831" t="str">
            <v>Norma NFN-0015</v>
          </cell>
          <cell r="N1831" t="str">
            <v>Pelotização</v>
          </cell>
          <cell r="O1831"/>
          <cell r="P1831" t="str">
            <v>26111508</v>
          </cell>
          <cell r="Q1831" t="str">
            <v>Transmissores de força mecânica</v>
          </cell>
          <cell r="R1831">
            <v>100</v>
          </cell>
          <cell r="S1831" t="str">
            <v>0702029051</v>
          </cell>
        </row>
        <row r="1832">
          <cell r="B1832">
            <v>15325836</v>
          </cell>
          <cell r="C1832" t="str">
            <v>MRO1</v>
          </cell>
          <cell r="D1832" t="str">
            <v>ENGRENAGEM P/RED;E3979/2 MAYER SCHAEDLER</v>
          </cell>
          <cell r="E1832" t="str">
            <v>PC</v>
          </cell>
          <cell r="F1832" t="str">
            <v>MAYER SCHAED; SEIKI KOGYOS</v>
          </cell>
          <cell r="G1832" t="str">
            <v>E3979/2; E3979/2</v>
          </cell>
          <cell r="H1832">
            <v>2</v>
          </cell>
          <cell r="I1832">
            <v>0.01</v>
          </cell>
          <cell r="J1832">
            <v>0.02</v>
          </cell>
          <cell r="K1832" t="str">
            <v>Norma NFN-0015</v>
          </cell>
          <cell r="L1832" t="str">
            <v>Norma NFN-0015</v>
          </cell>
          <cell r="M1832" t="str">
            <v>Norma NFN-0015</v>
          </cell>
          <cell r="N1832" t="str">
            <v>Pelotização</v>
          </cell>
          <cell r="O1832"/>
          <cell r="P1832" t="str">
            <v>26111524</v>
          </cell>
          <cell r="Q1832" t="str">
            <v>Unidades de engrenagem</v>
          </cell>
          <cell r="R1832">
            <v>100</v>
          </cell>
          <cell r="S1832" t="str">
            <v>0702136041</v>
          </cell>
        </row>
        <row r="1833">
          <cell r="B1833">
            <v>15327228</v>
          </cell>
          <cell r="C1833" t="str">
            <v>MRO1</v>
          </cell>
          <cell r="D1833" t="str">
            <v>INDICADOR COMPONENTE. ;70250005UC-28 WGW</v>
          </cell>
          <cell r="E1833" t="str">
            <v>PC</v>
          </cell>
          <cell r="F1833" t="str">
            <v>WGW; ADDN; RENK ZANINI</v>
          </cell>
          <cell r="G1833" t="str">
            <v>70250005UC-28; .; .</v>
          </cell>
          <cell r="H1833">
            <v>2</v>
          </cell>
          <cell r="I1833">
            <v>0.01</v>
          </cell>
          <cell r="J1833">
            <v>0.02</v>
          </cell>
          <cell r="K1833" t="str">
            <v>Norma NFN-0015</v>
          </cell>
          <cell r="L1833" t="str">
            <v>Norma NFN-0015</v>
          </cell>
          <cell r="M1833" t="str">
            <v>Norma NFN-0015</v>
          </cell>
          <cell r="N1833" t="str">
            <v>Pelotização</v>
          </cell>
          <cell r="O1833"/>
          <cell r="P1833" t="str">
            <v>41111900</v>
          </cell>
          <cell r="Q1833" t="str">
            <v>Instrumentos de indicação e registro</v>
          </cell>
          <cell r="R1833">
            <v>100</v>
          </cell>
          <cell r="S1833" t="str">
            <v>0201057151</v>
          </cell>
        </row>
        <row r="1834">
          <cell r="B1834">
            <v>15327279</v>
          </cell>
          <cell r="C1834" t="str">
            <v>MRO1</v>
          </cell>
          <cell r="D1834" t="str">
            <v>ENGRENAGEM P/REDUTOR;APLICACAO;E3076 WGW</v>
          </cell>
          <cell r="E1834" t="str">
            <v>PC</v>
          </cell>
          <cell r="F1834" t="str">
            <v>WGW; RENK ZANINI; ADDN</v>
          </cell>
          <cell r="G1834" t="str">
            <v>E3076; .; .</v>
          </cell>
          <cell r="H1834">
            <v>2</v>
          </cell>
          <cell r="I1834">
            <v>0.01</v>
          </cell>
          <cell r="J1834">
            <v>0.02</v>
          </cell>
          <cell r="K1834" t="str">
            <v>Norma NFN-0015</v>
          </cell>
          <cell r="L1834" t="str">
            <v>Norma NFN-0015</v>
          </cell>
          <cell r="M1834" t="str">
            <v>Norma NFN-0015</v>
          </cell>
          <cell r="N1834" t="str">
            <v>Pelotização</v>
          </cell>
          <cell r="O1834"/>
          <cell r="P1834" t="str">
            <v>26111524</v>
          </cell>
          <cell r="Q1834" t="str">
            <v>Unidades de engrenagem</v>
          </cell>
          <cell r="R1834">
            <v>100</v>
          </cell>
          <cell r="S1834" t="str">
            <v>0103029061</v>
          </cell>
        </row>
        <row r="1835">
          <cell r="B1835">
            <v>15327519</v>
          </cell>
          <cell r="C1835" t="str">
            <v>MRO1</v>
          </cell>
          <cell r="D1835" t="str">
            <v>EIXO P/REDUTOR;TIPO PINHAO ENT;E2976 WGW</v>
          </cell>
          <cell r="E1835" t="str">
            <v>PC</v>
          </cell>
          <cell r="F1835" t="str">
            <v>WGW; ADDN; RENK ZANINI</v>
          </cell>
          <cell r="G1835" t="str">
            <v>E2976; .; .</v>
          </cell>
          <cell r="H1835">
            <v>2</v>
          </cell>
          <cell r="I1835">
            <v>0.01</v>
          </cell>
          <cell r="J1835">
            <v>0.02</v>
          </cell>
          <cell r="K1835" t="str">
            <v>Norma NFN-0015</v>
          </cell>
          <cell r="L1835" t="str">
            <v>Norma NFN-0015</v>
          </cell>
          <cell r="M1835" t="str">
            <v>Norma NFN-0015</v>
          </cell>
          <cell r="N1835" t="str">
            <v>Pelotização</v>
          </cell>
          <cell r="O1835"/>
          <cell r="P1835" t="str">
            <v>26111508</v>
          </cell>
          <cell r="Q1835" t="str">
            <v>Transmissores de força mecânica</v>
          </cell>
          <cell r="R1835">
            <v>100</v>
          </cell>
          <cell r="S1835" t="str">
            <v>0103029061</v>
          </cell>
        </row>
        <row r="1836">
          <cell r="B1836">
            <v>15328166</v>
          </cell>
          <cell r="C1836" t="str">
            <v>MRO1</v>
          </cell>
          <cell r="D1836" t="str">
            <v>ENGRENA;DX30826125-14 CAMILLO SACERDOTTI</v>
          </cell>
          <cell r="E1836" t="str">
            <v>PC</v>
          </cell>
          <cell r="F1836" t="str">
            <v>CAMILLO SACE; FLENDER; WDS</v>
          </cell>
          <cell r="G1836" t="str">
            <v>DX30826125-14; .; .</v>
          </cell>
          <cell r="H1836">
            <v>2</v>
          </cell>
          <cell r="I1836">
            <v>0.01</v>
          </cell>
          <cell r="J1836">
            <v>0.02</v>
          </cell>
          <cell r="K1836" t="str">
            <v>Norma NFN-0015</v>
          </cell>
          <cell r="L1836" t="str">
            <v>Norma NFN-0015</v>
          </cell>
          <cell r="M1836" t="str">
            <v>Norma NFN-0015</v>
          </cell>
          <cell r="N1836" t="str">
            <v>Pelotização</v>
          </cell>
          <cell r="O1836"/>
          <cell r="P1836" t="str">
            <v>26111524</v>
          </cell>
          <cell r="Q1836" t="str">
            <v>Unidades de engrenagem</v>
          </cell>
          <cell r="R1836">
            <v>100</v>
          </cell>
          <cell r="S1836" t="str">
            <v>0701012031</v>
          </cell>
        </row>
        <row r="1837">
          <cell r="B1837">
            <v>15328415</v>
          </cell>
          <cell r="C1837" t="str">
            <v>MRO1</v>
          </cell>
          <cell r="D1837" t="str">
            <v>EIXO P/;DX30827129-14 CAMILLO SACERDOTTI</v>
          </cell>
          <cell r="E1837" t="str">
            <v>PC</v>
          </cell>
          <cell r="F1837" t="str">
            <v>CAMILLO SACE; ADDN; WDS</v>
          </cell>
          <cell r="G1837" t="str">
            <v>DX30827129-14; .; .</v>
          </cell>
          <cell r="H1837">
            <v>2</v>
          </cell>
          <cell r="I1837">
            <v>0.01</v>
          </cell>
          <cell r="J1837">
            <v>0.02</v>
          </cell>
          <cell r="K1837" t="str">
            <v>Norma NFN-0015</v>
          </cell>
          <cell r="L1837" t="str">
            <v>Norma NFN-0015</v>
          </cell>
          <cell r="M1837" t="str">
            <v>Norma NFN-0015</v>
          </cell>
          <cell r="N1837" t="str">
            <v>Pelotização</v>
          </cell>
          <cell r="O1837"/>
          <cell r="P1837" t="str">
            <v>26111508</v>
          </cell>
          <cell r="Q1837" t="str">
            <v>Transmissores de força mecânica</v>
          </cell>
          <cell r="R1837">
            <v>100</v>
          </cell>
          <cell r="S1837" t="str">
            <v>0103039051</v>
          </cell>
        </row>
        <row r="1838">
          <cell r="B1838">
            <v>15328422</v>
          </cell>
          <cell r="C1838" t="str">
            <v>MRO1</v>
          </cell>
          <cell r="D1838" t="str">
            <v>ENGRENA;DX30827129-13 CAMILLO SACERDOTTI</v>
          </cell>
          <cell r="E1838" t="str">
            <v>PC</v>
          </cell>
          <cell r="F1838" t="str">
            <v>CAMILLO SACE; FLENDER; WDS</v>
          </cell>
          <cell r="G1838" t="str">
            <v>DX30827129-13; .; .</v>
          </cell>
          <cell r="H1838">
            <v>2</v>
          </cell>
          <cell r="I1838">
            <v>0.01</v>
          </cell>
          <cell r="J1838">
            <v>0.02</v>
          </cell>
          <cell r="K1838" t="str">
            <v>Norma NFN-0015</v>
          </cell>
          <cell r="L1838" t="str">
            <v>Norma NFN-0015</v>
          </cell>
          <cell r="M1838" t="str">
            <v>Norma NFN-0015</v>
          </cell>
          <cell r="N1838" t="str">
            <v>Pelotização</v>
          </cell>
          <cell r="O1838"/>
          <cell r="P1838" t="str">
            <v>26111524</v>
          </cell>
          <cell r="Q1838" t="str">
            <v>Unidades de engrenagem</v>
          </cell>
          <cell r="R1838">
            <v>100</v>
          </cell>
          <cell r="S1838" t="str">
            <v>0701012031</v>
          </cell>
        </row>
        <row r="1839">
          <cell r="B1839">
            <v>15328545</v>
          </cell>
          <cell r="C1839" t="str">
            <v>MRO1</v>
          </cell>
          <cell r="D1839" t="str">
            <v>EIXO P/REDUTO;89488-4 CAMILLO SACERDOTTI</v>
          </cell>
          <cell r="E1839" t="str">
            <v>PC</v>
          </cell>
          <cell r="F1839" t="str">
            <v>CAMILLO SACE; ADDN; WDS</v>
          </cell>
          <cell r="G1839" t="str">
            <v>89488-4; .; .</v>
          </cell>
          <cell r="H1839">
            <v>2</v>
          </cell>
          <cell r="I1839">
            <v>0.01</v>
          </cell>
          <cell r="J1839">
            <v>0.02</v>
          </cell>
          <cell r="K1839" t="str">
            <v>Norma NFN-0015</v>
          </cell>
          <cell r="L1839" t="str">
            <v>Norma NFN-0015</v>
          </cell>
          <cell r="M1839" t="str">
            <v>Norma NFN-0015</v>
          </cell>
          <cell r="N1839" t="str">
            <v>Pelotização</v>
          </cell>
          <cell r="O1839"/>
          <cell r="P1839" t="str">
            <v>26111508</v>
          </cell>
          <cell r="Q1839" t="str">
            <v>Transmissores de força mecânica</v>
          </cell>
          <cell r="R1839">
            <v>100</v>
          </cell>
          <cell r="S1839" t="str">
            <v>0103045061</v>
          </cell>
        </row>
        <row r="1840">
          <cell r="B1840">
            <v>15329059</v>
          </cell>
          <cell r="C1840" t="str">
            <v>MRO1</v>
          </cell>
          <cell r="D1840" t="str">
            <v>ENGRENAGEM P;228/2A-7 CAMILLO SACERDOTTI</v>
          </cell>
          <cell r="E1840" t="str">
            <v>PC</v>
          </cell>
          <cell r="F1840" t="str">
            <v>CAMILLO SACE; ADDN; WOODBROOK DR</v>
          </cell>
          <cell r="G1840" t="str">
            <v>228/2A-7; .; .</v>
          </cell>
          <cell r="H1840">
            <v>2</v>
          </cell>
          <cell r="I1840">
            <v>0.01</v>
          </cell>
          <cell r="J1840">
            <v>0.02</v>
          </cell>
          <cell r="K1840" t="str">
            <v>Norma NFN-0015</v>
          </cell>
          <cell r="L1840" t="str">
            <v>Norma NFN-0015</v>
          </cell>
          <cell r="M1840" t="str">
            <v>Norma NFN-0015</v>
          </cell>
          <cell r="N1840" t="str">
            <v>Pelotização</v>
          </cell>
          <cell r="O1840"/>
          <cell r="P1840" t="str">
            <v>26111524</v>
          </cell>
          <cell r="Q1840" t="str">
            <v>Unidades de engrenagem</v>
          </cell>
          <cell r="R1840">
            <v>100</v>
          </cell>
          <cell r="S1840" t="str">
            <v>0701112041</v>
          </cell>
        </row>
        <row r="1841">
          <cell r="B1841">
            <v>15329139</v>
          </cell>
          <cell r="C1841" t="str">
            <v>MRO1</v>
          </cell>
          <cell r="D1841" t="str">
            <v>PINHAO P;DX3082106417 CAMILLO SACERDOTTI</v>
          </cell>
          <cell r="E1841" t="str">
            <v>PC</v>
          </cell>
          <cell r="F1841" t="str">
            <v>CAMILLO SACE; CAMILLO SACE; ADDN</v>
          </cell>
          <cell r="G1841" t="str">
            <v>DX4082100617; DX3082106417; .</v>
          </cell>
          <cell r="H1841">
            <v>2</v>
          </cell>
          <cell r="I1841">
            <v>0.01</v>
          </cell>
          <cell r="J1841">
            <v>0.02</v>
          </cell>
          <cell r="K1841" t="str">
            <v>Norma NFN-0015</v>
          </cell>
          <cell r="L1841" t="str">
            <v>Norma NFN-0015</v>
          </cell>
          <cell r="M1841" t="str">
            <v>Norma NFN-0015</v>
          </cell>
          <cell r="N1841" t="str">
            <v>Pelotização</v>
          </cell>
          <cell r="O1841"/>
          <cell r="P1841" t="str">
            <v>26111524</v>
          </cell>
          <cell r="Q1841" t="str">
            <v>Unidades de engrenagem</v>
          </cell>
          <cell r="R1841">
            <v>100</v>
          </cell>
          <cell r="S1841" t="str">
            <v>0201119041</v>
          </cell>
        </row>
        <row r="1842">
          <cell r="B1842">
            <v>15329515</v>
          </cell>
          <cell r="C1842" t="str">
            <v>MRO1</v>
          </cell>
          <cell r="D1842" t="str">
            <v>EIXO ;812C-55-10028 -2 DESENHO ITABRASCO</v>
          </cell>
          <cell r="E1842" t="str">
            <v>PC</v>
          </cell>
          <cell r="F1842" t="str">
            <v>CAMILLO SACE; ADDN; WDS</v>
          </cell>
          <cell r="G1842" t="str">
            <v>DX30827119-2; .; .</v>
          </cell>
          <cell r="H1842">
            <v>2</v>
          </cell>
          <cell r="I1842">
            <v>0.01</v>
          </cell>
          <cell r="J1842">
            <v>0.02</v>
          </cell>
          <cell r="K1842" t="str">
            <v>Norma NFN-0015</v>
          </cell>
          <cell r="L1842" t="str">
            <v>Norma NFN-0015</v>
          </cell>
          <cell r="M1842" t="str">
            <v>Norma NFN-0015</v>
          </cell>
          <cell r="N1842" t="str">
            <v>Pelotização</v>
          </cell>
          <cell r="O1842"/>
          <cell r="P1842" t="str">
            <v>26111508</v>
          </cell>
          <cell r="Q1842" t="str">
            <v>Transmissores de força mecânica</v>
          </cell>
          <cell r="R1842">
            <v>100</v>
          </cell>
          <cell r="S1842" t="str">
            <v>0701006051</v>
          </cell>
        </row>
        <row r="1843">
          <cell r="B1843">
            <v>15329939</v>
          </cell>
          <cell r="C1843" t="str">
            <v>MRO1</v>
          </cell>
          <cell r="D1843" t="str">
            <v>EIXO P/;DX30826118-13 CAMILLO SACERDOTTI</v>
          </cell>
          <cell r="E1843" t="str">
            <v>PC</v>
          </cell>
          <cell r="F1843" t="str">
            <v>CAMILLO SACE; ADDN; WDS</v>
          </cell>
          <cell r="G1843" t="str">
            <v>DX30826118-13; .; .</v>
          </cell>
          <cell r="H1843">
            <v>2</v>
          </cell>
          <cell r="I1843">
            <v>0.01</v>
          </cell>
          <cell r="J1843">
            <v>0.02</v>
          </cell>
          <cell r="K1843" t="str">
            <v>Norma NFN-0015</v>
          </cell>
          <cell r="L1843" t="str">
            <v>Norma NFN-0015</v>
          </cell>
          <cell r="M1843" t="str">
            <v>Norma NFN-0015</v>
          </cell>
          <cell r="N1843" t="str">
            <v>Pelotização</v>
          </cell>
          <cell r="O1843"/>
          <cell r="P1843" t="str">
            <v>26111508</v>
          </cell>
          <cell r="Q1843" t="str">
            <v>Transmissores de força mecânica</v>
          </cell>
          <cell r="R1843">
            <v>100</v>
          </cell>
          <cell r="S1843" t="str">
            <v>0703151011</v>
          </cell>
        </row>
        <row r="1844">
          <cell r="B1844">
            <v>15330107</v>
          </cell>
          <cell r="C1844" t="str">
            <v>MRO1</v>
          </cell>
          <cell r="D1844" t="str">
            <v>EIXO P/;DX30826119-13 CAMILLO SACERDOTTI</v>
          </cell>
          <cell r="E1844" t="str">
            <v>PC</v>
          </cell>
          <cell r="F1844" t="str">
            <v>CAMILLO SACE; ADDN; WDS</v>
          </cell>
          <cell r="G1844" t="str">
            <v>DX30826119-13; .; .</v>
          </cell>
          <cell r="H1844">
            <v>2</v>
          </cell>
          <cell r="I1844">
            <v>0.01</v>
          </cell>
          <cell r="J1844">
            <v>0.02</v>
          </cell>
          <cell r="K1844" t="str">
            <v>Norma NFN-0015</v>
          </cell>
          <cell r="L1844" t="str">
            <v>Norma NFN-0015</v>
          </cell>
          <cell r="M1844" t="str">
            <v>Norma NFN-0015</v>
          </cell>
          <cell r="N1844" t="str">
            <v>Pelotização</v>
          </cell>
          <cell r="O1844"/>
          <cell r="P1844" t="str">
            <v>26111508</v>
          </cell>
          <cell r="Q1844" t="str">
            <v>Transmissores de força mecânica</v>
          </cell>
          <cell r="R1844">
            <v>100</v>
          </cell>
          <cell r="S1844" t="str">
            <v>0701130041</v>
          </cell>
        </row>
        <row r="1845">
          <cell r="B1845">
            <v>15334283</v>
          </cell>
          <cell r="C1845" t="str">
            <v>MRO1</v>
          </cell>
          <cell r="D1845" t="str">
            <v>EIXO COMPONENTE;;DX32230005 FL 2 ITEM 10</v>
          </cell>
          <cell r="E1845" t="str">
            <v>PC</v>
          </cell>
          <cell r="F1845" t="str">
            <v>NIBRASCO; MARELLI AERO; MARELLI AERO</v>
          </cell>
          <cell r="G1845" t="str">
            <v>DESENHO-DX62230005 FL 2 ITEM 1; DX3223000510F2; DX6223000510F2</v>
          </cell>
          <cell r="H1845">
            <v>2</v>
          </cell>
          <cell r="I1845">
            <v>0.01</v>
          </cell>
          <cell r="J1845">
            <v>0.02</v>
          </cell>
          <cell r="K1845" t="str">
            <v>Norma NFN-0015</v>
          </cell>
          <cell r="L1845" t="str">
            <v>Norma NFN-0015</v>
          </cell>
          <cell r="M1845" t="str">
            <v>Norma NFN-0015</v>
          </cell>
          <cell r="N1845" t="str">
            <v>Pelotização</v>
          </cell>
          <cell r="O1845"/>
          <cell r="P1845" t="str">
            <v>40101700</v>
          </cell>
          <cell r="Q1845" t="str">
            <v>Equipamento e peças e acessórios de resfriamento</v>
          </cell>
          <cell r="R1845">
            <v>100</v>
          </cell>
          <cell r="S1845" t="str">
            <v>0000002078</v>
          </cell>
        </row>
        <row r="1846">
          <cell r="B1846">
            <v>15344688</v>
          </cell>
          <cell r="C1846" t="str">
            <v>MRO1</v>
          </cell>
          <cell r="D1846" t="str">
            <v>EIXO COMPONENT;DX50902131-7 HITACHIZOSEN</v>
          </cell>
          <cell r="E1846" t="str">
            <v>PC</v>
          </cell>
          <cell r="F1846" t="str">
            <v>HITACHIZOSEN</v>
          </cell>
          <cell r="G1846" t="str">
            <v>DX50902131-7</v>
          </cell>
          <cell r="H1846">
            <v>2</v>
          </cell>
          <cell r="I1846">
            <v>0.01</v>
          </cell>
          <cell r="J1846">
            <v>0.02</v>
          </cell>
          <cell r="K1846" t="str">
            <v>Norma NFN-0015</v>
          </cell>
          <cell r="L1846" t="str">
            <v>Norma NFN-0015</v>
          </cell>
          <cell r="M1846" t="str">
            <v>Norma NFN-0015</v>
          </cell>
          <cell r="N1846" t="str">
            <v>Pelotização</v>
          </cell>
          <cell r="O1846"/>
          <cell r="P1846" t="str">
            <v>20101720A</v>
          </cell>
          <cell r="Q1846" t="str">
            <v>Peças de moinho</v>
          </cell>
          <cell r="R1846">
            <v>100</v>
          </cell>
          <cell r="S1846" t="str">
            <v>0201100151</v>
          </cell>
        </row>
        <row r="1847">
          <cell r="B1847">
            <v>15344725</v>
          </cell>
          <cell r="C1847" t="str">
            <v>MRO1</v>
          </cell>
          <cell r="D1847" t="str">
            <v>EIXO COM;DX50902129-7 HITACHIZOSEN ENGEE</v>
          </cell>
          <cell r="E1847" t="str">
            <v>PC</v>
          </cell>
          <cell r="F1847" t="str">
            <v/>
          </cell>
          <cell r="G1847" t="str">
            <v/>
          </cell>
          <cell r="H1847">
            <v>2</v>
          </cell>
          <cell r="I1847">
            <v>0.01</v>
          </cell>
          <cell r="J1847">
            <v>0.02</v>
          </cell>
          <cell r="K1847" t="str">
            <v>Norma NFN-0015</v>
          </cell>
          <cell r="L1847" t="str">
            <v>Norma NFN-0015</v>
          </cell>
          <cell r="M1847" t="str">
            <v>Norma NFN-0015</v>
          </cell>
          <cell r="N1847" t="str">
            <v>Pelotização</v>
          </cell>
          <cell r="O1847"/>
          <cell r="P1847" t="str">
            <v>20101720A</v>
          </cell>
          <cell r="Q1847" t="str">
            <v>Peças de moinho</v>
          </cell>
          <cell r="R1847">
            <v>100</v>
          </cell>
          <cell r="S1847" t="str">
            <v>5502030011</v>
          </cell>
        </row>
        <row r="1848">
          <cell r="B1848">
            <v>15344754</v>
          </cell>
          <cell r="C1848" t="str">
            <v>MRO1</v>
          </cell>
          <cell r="D1848" t="str">
            <v>EIXO COM;DX50902129-8 HITACHIZOSEN ENGEE</v>
          </cell>
          <cell r="E1848" t="str">
            <v>PC</v>
          </cell>
          <cell r="F1848" t="str">
            <v/>
          </cell>
          <cell r="G1848" t="str">
            <v/>
          </cell>
          <cell r="H1848">
            <v>2</v>
          </cell>
          <cell r="I1848">
            <v>0.01</v>
          </cell>
          <cell r="J1848">
            <v>0.02</v>
          </cell>
          <cell r="K1848" t="str">
            <v>Norma NFN-0015</v>
          </cell>
          <cell r="L1848" t="str">
            <v>Norma NFN-0015</v>
          </cell>
          <cell r="M1848" t="str">
            <v>Norma NFN-0015</v>
          </cell>
          <cell r="N1848" t="str">
            <v>Pelotização</v>
          </cell>
          <cell r="O1848"/>
          <cell r="P1848" t="str">
            <v>20101720A</v>
          </cell>
          <cell r="Q1848" t="str">
            <v>Peças de moinho</v>
          </cell>
          <cell r="R1848">
            <v>100</v>
          </cell>
          <cell r="S1848" t="str">
            <v>0201028021</v>
          </cell>
        </row>
        <row r="1849">
          <cell r="B1849">
            <v>15347335</v>
          </cell>
          <cell r="C1849" t="str">
            <v>MRO1</v>
          </cell>
          <cell r="D1849" t="str">
            <v>VEDACAO PLANA</v>
          </cell>
          <cell r="E1849" t="str">
            <v>PC</v>
          </cell>
          <cell r="F1849" t="str">
            <v>DORR OLIVER; DORR OLIVER; DORR OLIVER</v>
          </cell>
          <cell r="G1849" t="str">
            <v>04D4121117; 04A1020001; 04D12111 IT.7</v>
          </cell>
          <cell r="H1849">
            <v>2</v>
          </cell>
          <cell r="I1849">
            <v>0.01</v>
          </cell>
          <cell r="J1849">
            <v>0.02</v>
          </cell>
          <cell r="K1849" t="str">
            <v>Norma NFN-0015</v>
          </cell>
          <cell r="L1849" t="str">
            <v>Norma NFN-0015</v>
          </cell>
          <cell r="M1849" t="str">
            <v>Norma NFN-0015</v>
          </cell>
          <cell r="N1849" t="str">
            <v>Pelotização</v>
          </cell>
          <cell r="O1849"/>
          <cell r="P1849" t="str">
            <v>31180000</v>
          </cell>
          <cell r="Q1849" t="str">
            <v>Juntas e vedações</v>
          </cell>
          <cell r="R1849">
            <v>100</v>
          </cell>
          <cell r="S1849" t="str">
            <v>0201087051</v>
          </cell>
        </row>
        <row r="1850">
          <cell r="B1850">
            <v>15347931</v>
          </cell>
          <cell r="C1850" t="str">
            <v>MRO1</v>
          </cell>
          <cell r="D1850" t="str">
            <v>COROA PARA ESPESSADOR826E-24-10057 -81F1</v>
          </cell>
          <cell r="E1850" t="str">
            <v>PC</v>
          </cell>
          <cell r="F1850" t="str">
            <v>DORR OLIVER</v>
          </cell>
          <cell r="G1850" t="str">
            <v>DX51023004-8/F1</v>
          </cell>
          <cell r="H1850">
            <v>2</v>
          </cell>
          <cell r="I1850">
            <v>0.01</v>
          </cell>
          <cell r="J1850">
            <v>0.02</v>
          </cell>
          <cell r="K1850" t="str">
            <v>Norma NFN-0015</v>
          </cell>
          <cell r="L1850" t="str">
            <v>Norma NFN-0015</v>
          </cell>
          <cell r="M1850" t="str">
            <v>Norma NFN-0015</v>
          </cell>
          <cell r="N1850" t="str">
            <v>Pelotização</v>
          </cell>
          <cell r="O1850"/>
          <cell r="P1850" t="str">
            <v>26111524</v>
          </cell>
          <cell r="Q1850" t="str">
            <v>Unidades de engrenagem</v>
          </cell>
          <cell r="R1850">
            <v>100</v>
          </cell>
          <cell r="S1850" t="str">
            <v>1101019011</v>
          </cell>
        </row>
        <row r="1851">
          <cell r="B1851">
            <v>15348465</v>
          </cell>
          <cell r="C1851" t="str">
            <v>MRO1</v>
          </cell>
          <cell r="D1851" t="str">
            <v>WORM P/AGITADOR 6 DENVER EQUIPMENT</v>
          </cell>
          <cell r="E1851" t="str">
            <v>PC</v>
          </cell>
          <cell r="F1851" t="str">
            <v>DENVER EQUIP</v>
          </cell>
          <cell r="G1851" t="str">
            <v>6</v>
          </cell>
          <cell r="H1851">
            <v>2</v>
          </cell>
          <cell r="I1851">
            <v>0.01</v>
          </cell>
          <cell r="J1851">
            <v>0.02</v>
          </cell>
          <cell r="K1851" t="str">
            <v>Norma NFN-0015</v>
          </cell>
          <cell r="L1851" t="str">
            <v>Norma NFN-0015</v>
          </cell>
          <cell r="M1851" t="str">
            <v>Norma NFN-0015</v>
          </cell>
          <cell r="N1851" t="str">
            <v>Pelotização</v>
          </cell>
          <cell r="O1851"/>
          <cell r="P1851" t="str">
            <v>23152116A</v>
          </cell>
          <cell r="Q1851" t="str">
            <v>Tanques de agitação ou agitadores</v>
          </cell>
          <cell r="R1851">
            <v>100</v>
          </cell>
          <cell r="S1851" t="str">
            <v>0000002226</v>
          </cell>
        </row>
        <row r="1852">
          <cell r="B1852">
            <v>15350181</v>
          </cell>
          <cell r="C1852" t="str">
            <v>MRO1</v>
          </cell>
          <cell r="D1852" t="str">
            <v>POLIA COMPON;DX307290011F2 AEROM.STRANIC</v>
          </cell>
          <cell r="E1852" t="str">
            <v>PC</v>
          </cell>
          <cell r="F1852" t="str">
            <v>AEROM.STRANI; ITALIMPIANTI</v>
          </cell>
          <cell r="G1852" t="str">
            <v>DX307290011F2; DESENHO-DX307290011F2</v>
          </cell>
          <cell r="H1852">
            <v>2</v>
          </cell>
          <cell r="I1852">
            <v>0.01</v>
          </cell>
          <cell r="J1852">
            <v>0.02</v>
          </cell>
          <cell r="K1852" t="str">
            <v>Norma NFN-0015</v>
          </cell>
          <cell r="L1852" t="str">
            <v>Norma NFN-0015</v>
          </cell>
          <cell r="M1852" t="str">
            <v>Norma NFN-0015</v>
          </cell>
          <cell r="N1852" t="str">
            <v>Pelotização</v>
          </cell>
          <cell r="O1852"/>
          <cell r="P1852" t="str">
            <v>26111806</v>
          </cell>
          <cell r="Q1852" t="str">
            <v>Polias de transmissão</v>
          </cell>
          <cell r="R1852">
            <v>100</v>
          </cell>
          <cell r="S1852" t="str">
            <v>0000002162</v>
          </cell>
        </row>
        <row r="1853">
          <cell r="B1853">
            <v>15350939</v>
          </cell>
          <cell r="C1853" t="str">
            <v>MRO1</v>
          </cell>
          <cell r="D1853" t="str">
            <v>ENGRENAGEM COMPONEN;201761A1A MININGTECH</v>
          </cell>
          <cell r="E1853" t="str">
            <v>PC</v>
          </cell>
          <cell r="F1853" t="str">
            <v>MININGTECH</v>
          </cell>
          <cell r="G1853" t="str">
            <v>201761A1A</v>
          </cell>
          <cell r="H1853">
            <v>2</v>
          </cell>
          <cell r="I1853">
            <v>0.01</v>
          </cell>
          <cell r="J1853">
            <v>0.02</v>
          </cell>
          <cell r="K1853" t="str">
            <v>Norma NFN-0015</v>
          </cell>
          <cell r="L1853" t="str">
            <v>Norma NFN-0015</v>
          </cell>
          <cell r="M1853" t="str">
            <v>Norma NFN-0015</v>
          </cell>
          <cell r="N1853" t="str">
            <v>Pelotização</v>
          </cell>
          <cell r="O1853"/>
          <cell r="P1853" t="str">
            <v>26111524</v>
          </cell>
          <cell r="Q1853" t="str">
            <v>Unidades de engrenagem</v>
          </cell>
          <cell r="R1853">
            <v>100</v>
          </cell>
          <cell r="S1853" t="str">
            <v>0702006011</v>
          </cell>
        </row>
        <row r="1854">
          <cell r="B1854">
            <v>15353081</v>
          </cell>
          <cell r="C1854" t="str">
            <v>MRO1</v>
          </cell>
          <cell r="D1854" t="str">
            <v>ANEL P/VENTI;850B-26-10248 DESENHO SUPEL</v>
          </cell>
          <cell r="E1854" t="str">
            <v>PC</v>
          </cell>
          <cell r="F1854" t="str">
            <v/>
          </cell>
          <cell r="G1854" t="str">
            <v/>
          </cell>
          <cell r="H1854">
            <v>2</v>
          </cell>
          <cell r="I1854">
            <v>0.01</v>
          </cell>
          <cell r="J1854">
            <v>0.02</v>
          </cell>
          <cell r="K1854" t="str">
            <v>Norma NFN-0015</v>
          </cell>
          <cell r="L1854" t="str">
            <v>Norma NFN-0015</v>
          </cell>
          <cell r="M1854" t="str">
            <v>Norma NFN-0015</v>
          </cell>
          <cell r="N1854" t="str">
            <v>Pelotização</v>
          </cell>
          <cell r="O1854"/>
          <cell r="P1854" t="str">
            <v>31180000</v>
          </cell>
          <cell r="Q1854" t="str">
            <v>Juntas e vedações</v>
          </cell>
          <cell r="R1854">
            <v>100</v>
          </cell>
          <cell r="S1854" t="str">
            <v>0701006051</v>
          </cell>
        </row>
        <row r="1855">
          <cell r="B1855">
            <v>15355920</v>
          </cell>
          <cell r="C1855" t="str">
            <v>MRO1</v>
          </cell>
          <cell r="D1855" t="str">
            <v>TAMPA P/VENTILADOR;TIPO;DX40727011 K.K.K</v>
          </cell>
          <cell r="E1855" t="str">
            <v>PC</v>
          </cell>
          <cell r="F1855" t="str">
            <v>K.K.K.; K.K.K.</v>
          </cell>
          <cell r="G1855" t="str">
            <v>DX30727059; DX40727011</v>
          </cell>
          <cell r="H1855">
            <v>2</v>
          </cell>
          <cell r="I1855">
            <v>0.01</v>
          </cell>
          <cell r="J1855">
            <v>0.02</v>
          </cell>
          <cell r="K1855" t="str">
            <v>Norma NFN-0015</v>
          </cell>
          <cell r="L1855" t="str">
            <v>Norma NFN-0015</v>
          </cell>
          <cell r="M1855" t="str">
            <v>Norma NFN-0015</v>
          </cell>
          <cell r="N1855" t="str">
            <v>Pelotização</v>
          </cell>
          <cell r="O1855"/>
          <cell r="P1855" t="str">
            <v>40101700</v>
          </cell>
          <cell r="Q1855" t="str">
            <v>Equipamento e peças e acessórios de resfriamento</v>
          </cell>
          <cell r="R1855">
            <v>100</v>
          </cell>
          <cell r="S1855" t="str">
            <v>0102018051</v>
          </cell>
        </row>
        <row r="1856">
          <cell r="B1856">
            <v>15359956</v>
          </cell>
          <cell r="C1856" t="str">
            <v>MRO1</v>
          </cell>
          <cell r="D1856" t="str">
            <v>SERVO COMPONENTE; TIP;LP500S TSUBAKIMOTO</v>
          </cell>
          <cell r="E1856" t="str">
            <v>PC</v>
          </cell>
          <cell r="F1856" t="str">
            <v>TSUBAKIMOTO</v>
          </cell>
          <cell r="G1856" t="str">
            <v>LP500S</v>
          </cell>
          <cell r="H1856">
            <v>2</v>
          </cell>
          <cell r="I1856">
            <v>0.01</v>
          </cell>
          <cell r="J1856">
            <v>0.02</v>
          </cell>
          <cell r="K1856" t="str">
            <v>Norma NFN-0015</v>
          </cell>
          <cell r="L1856" t="str">
            <v>Norma NFN-0015</v>
          </cell>
          <cell r="M1856" t="str">
            <v>Norma NFN-0015</v>
          </cell>
          <cell r="N1856" t="str">
            <v>Pelotização</v>
          </cell>
          <cell r="O1856"/>
          <cell r="P1856" t="str">
            <v>25173800</v>
          </cell>
          <cell r="Q1856" t="str">
            <v>Sistemas de transmissão</v>
          </cell>
          <cell r="R1856">
            <v>100</v>
          </cell>
          <cell r="S1856" t="str">
            <v>0703068051</v>
          </cell>
        </row>
        <row r="1857">
          <cell r="B1857">
            <v>15362289</v>
          </cell>
          <cell r="C1857" t="str">
            <v>MRO1</v>
          </cell>
          <cell r="D1857" t="str">
            <v>ROLAMENTO CONTATO ANGULAR;7322-BMPUA FAG</v>
          </cell>
          <cell r="E1857" t="str">
            <v>PC</v>
          </cell>
          <cell r="F1857" t="str">
            <v>FAG; MANNESMANN D; TIMKEN</v>
          </cell>
          <cell r="G1857" t="str">
            <v>7322-BMPUA; 50248798; .</v>
          </cell>
          <cell r="H1857">
            <v>2</v>
          </cell>
          <cell r="I1857">
            <v>0.01</v>
          </cell>
          <cell r="J1857">
            <v>0.02</v>
          </cell>
          <cell r="K1857" t="str">
            <v>Norma NFN-0015</v>
          </cell>
          <cell r="L1857" t="str">
            <v>Norma NFN-0015</v>
          </cell>
          <cell r="M1857" t="str">
            <v>Norma NFN-0015</v>
          </cell>
          <cell r="N1857" t="str">
            <v>Pelotização</v>
          </cell>
          <cell r="O1857"/>
          <cell r="P1857" t="str">
            <v>31171500</v>
          </cell>
          <cell r="Q1857" t="str">
            <v>Rolamentos</v>
          </cell>
          <cell r="R1857">
            <v>100</v>
          </cell>
          <cell r="S1857" t="str">
            <v>0202117051</v>
          </cell>
        </row>
        <row r="1858">
          <cell r="B1858">
            <v>15363737</v>
          </cell>
          <cell r="C1858" t="str">
            <v>MRO1</v>
          </cell>
          <cell r="D1858" t="str">
            <v>VEDACAO PLANA</v>
          </cell>
          <cell r="E1858" t="str">
            <v>PC</v>
          </cell>
          <cell r="F1858" t="str">
            <v>LURGI</v>
          </cell>
          <cell r="G1858" t="str">
            <v>DX40826001-2</v>
          </cell>
          <cell r="H1858">
            <v>2</v>
          </cell>
          <cell r="I1858">
            <v>0.01</v>
          </cell>
          <cell r="J1858">
            <v>0.02</v>
          </cell>
          <cell r="K1858" t="str">
            <v>Norma NFN-0015</v>
          </cell>
          <cell r="L1858" t="str">
            <v>Norma NFN-0015</v>
          </cell>
          <cell r="M1858" t="str">
            <v>Norma NFN-0015</v>
          </cell>
          <cell r="N1858" t="str">
            <v>Pelotização</v>
          </cell>
          <cell r="O1858"/>
          <cell r="P1858" t="str">
            <v>31180000</v>
          </cell>
          <cell r="Q1858" t="str">
            <v>Juntas e vedações</v>
          </cell>
          <cell r="R1858">
            <v>100</v>
          </cell>
          <cell r="S1858" t="str">
            <v>0201104021</v>
          </cell>
        </row>
        <row r="1859">
          <cell r="B1859">
            <v>15367485</v>
          </cell>
          <cell r="C1859" t="str">
            <v>MRO1</v>
          </cell>
          <cell r="D1859" t="str">
            <v>MOLA P/M;07611174283200-007 CHALMER IBER</v>
          </cell>
          <cell r="E1859" t="str">
            <v>PC</v>
          </cell>
          <cell r="F1859" t="str">
            <v>CHALMER IBER</v>
          </cell>
          <cell r="G1859" t="str">
            <v>07611174283200-007</v>
          </cell>
          <cell r="H1859">
            <v>2</v>
          </cell>
          <cell r="I1859">
            <v>0.01</v>
          </cell>
          <cell r="J1859">
            <v>0.02</v>
          </cell>
          <cell r="K1859" t="str">
            <v>Norma NFN-0015</v>
          </cell>
          <cell r="L1859" t="str">
            <v>Norma NFN-0015</v>
          </cell>
          <cell r="M1859" t="str">
            <v>Norma NFN-0015</v>
          </cell>
          <cell r="N1859" t="str">
            <v>Pelotização</v>
          </cell>
          <cell r="O1859"/>
          <cell r="P1859" t="str">
            <v>31161900</v>
          </cell>
          <cell r="Q1859" t="str">
            <v>Molas</v>
          </cell>
          <cell r="R1859">
            <v>100</v>
          </cell>
          <cell r="S1859" t="str">
            <v>0201088031</v>
          </cell>
        </row>
        <row r="1860">
          <cell r="B1860">
            <v>15368714</v>
          </cell>
          <cell r="C1860" t="str">
            <v>MRO1</v>
          </cell>
          <cell r="D1860" t="str">
            <v>ROLAMENTO ROLOS CILINDRICOS; NUMERO CARR</v>
          </cell>
          <cell r="E1860" t="str">
            <v>PC</v>
          </cell>
          <cell r="F1860" t="str">
            <v>TIMKEN; SKF; NTN</v>
          </cell>
          <cell r="G1860" t="str">
            <v>.; .; .</v>
          </cell>
          <cell r="H1860">
            <v>3</v>
          </cell>
          <cell r="I1860">
            <v>6.6666666666666671E-3</v>
          </cell>
          <cell r="J1860">
            <v>0.02</v>
          </cell>
          <cell r="K1860" t="str">
            <v>Norma NFN-0015</v>
          </cell>
          <cell r="L1860" t="str">
            <v>Norma NFN-0015</v>
          </cell>
          <cell r="M1860" t="str">
            <v>Norma NFN-0015</v>
          </cell>
          <cell r="N1860" t="str">
            <v>Pelotização</v>
          </cell>
          <cell r="O1860"/>
          <cell r="P1860" t="str">
            <v>31171500</v>
          </cell>
          <cell r="Q1860" t="str">
            <v>Rolamentos</v>
          </cell>
          <cell r="R1860">
            <v>100</v>
          </cell>
          <cell r="S1860" t="str">
            <v>0101024031</v>
          </cell>
        </row>
        <row r="1861">
          <cell r="B1861">
            <v>15370460</v>
          </cell>
          <cell r="C1861" t="str">
            <v>MRO1</v>
          </cell>
          <cell r="D1861" t="str">
            <v>WELL COUPLING HEAD244612-002</v>
          </cell>
          <cell r="E1861" t="str">
            <v>PC</v>
          </cell>
          <cell r="F1861" t="str">
            <v>OILGEAR</v>
          </cell>
          <cell r="G1861" t="str">
            <v>244612-002</v>
          </cell>
          <cell r="H1861">
            <v>2</v>
          </cell>
          <cell r="I1861">
            <v>0.01</v>
          </cell>
          <cell r="J1861">
            <v>0.02</v>
          </cell>
          <cell r="K1861" t="str">
            <v>Norma NFN-0015</v>
          </cell>
          <cell r="L1861" t="str">
            <v>Norma NFN-0015</v>
          </cell>
          <cell r="M1861" t="str">
            <v>Norma NFN-0015</v>
          </cell>
          <cell r="N1861" t="str">
            <v>Pelotização</v>
          </cell>
          <cell r="O1861"/>
          <cell r="P1861" t="str">
            <v>40151700</v>
          </cell>
          <cell r="Q1861" t="str">
            <v>Peças e acessórios de bombas</v>
          </cell>
          <cell r="R1861">
            <v>100</v>
          </cell>
          <cell r="S1861" t="str">
            <v>0201119041</v>
          </cell>
        </row>
        <row r="1862">
          <cell r="B1862">
            <v>15370501</v>
          </cell>
          <cell r="C1862" t="str">
            <v>MRO1</v>
          </cell>
          <cell r="D1862" t="str">
            <v>VALVE COMPONENTE;;403830-005 THE OILGEAR</v>
          </cell>
          <cell r="E1862" t="str">
            <v>PC</v>
          </cell>
          <cell r="F1862" t="str">
            <v>OILGEAR</v>
          </cell>
          <cell r="G1862" t="str">
            <v>403830-005</v>
          </cell>
          <cell r="H1862">
            <v>2</v>
          </cell>
          <cell r="I1862">
            <v>0.01</v>
          </cell>
          <cell r="J1862">
            <v>0.02</v>
          </cell>
          <cell r="K1862" t="str">
            <v>Norma NFN-0015</v>
          </cell>
          <cell r="L1862" t="str">
            <v>Norma NFN-0015</v>
          </cell>
          <cell r="M1862" t="str">
            <v>Norma NFN-0015</v>
          </cell>
          <cell r="N1862" t="str">
            <v>Pelotização</v>
          </cell>
          <cell r="O1862"/>
          <cell r="P1862" t="str">
            <v>40141660A</v>
          </cell>
          <cell r="Q1862" t="str">
            <v>Válvulas</v>
          </cell>
          <cell r="R1862">
            <v>100</v>
          </cell>
          <cell r="S1862" t="str">
            <v>0201010131</v>
          </cell>
        </row>
        <row r="1863">
          <cell r="B1863">
            <v>15370540</v>
          </cell>
          <cell r="C1863" t="str">
            <v>MRO1</v>
          </cell>
          <cell r="D1863" t="str">
            <v>VALVE COMPONENTE;;403830-009 THE OILGEAR</v>
          </cell>
          <cell r="E1863" t="str">
            <v>PC</v>
          </cell>
          <cell r="F1863" t="str">
            <v>OILGEAR</v>
          </cell>
          <cell r="G1863" t="str">
            <v>403830-009</v>
          </cell>
          <cell r="H1863">
            <v>2</v>
          </cell>
          <cell r="I1863">
            <v>0.01</v>
          </cell>
          <cell r="J1863">
            <v>0.02</v>
          </cell>
          <cell r="K1863" t="str">
            <v>Norma NFN-0015</v>
          </cell>
          <cell r="L1863" t="str">
            <v>Norma NFN-0015</v>
          </cell>
          <cell r="M1863" t="str">
            <v>Norma NFN-0015</v>
          </cell>
          <cell r="N1863" t="str">
            <v>Pelotização</v>
          </cell>
          <cell r="O1863"/>
          <cell r="P1863" t="str">
            <v>40141660A</v>
          </cell>
          <cell r="Q1863" t="str">
            <v>Válvulas</v>
          </cell>
          <cell r="R1863">
            <v>100</v>
          </cell>
          <cell r="S1863" t="str">
            <v>0201107041</v>
          </cell>
        </row>
        <row r="1864">
          <cell r="B1864">
            <v>15370582</v>
          </cell>
          <cell r="C1864" t="str">
            <v>MRO1</v>
          </cell>
          <cell r="D1864" t="str">
            <v>VALVULA COMPONENTE; T;403838-606 OILGEAR</v>
          </cell>
          <cell r="E1864" t="str">
            <v>PC</v>
          </cell>
          <cell r="F1864" t="str">
            <v>OILGEAR</v>
          </cell>
          <cell r="G1864" t="str">
            <v>403838-606</v>
          </cell>
          <cell r="H1864">
            <v>2</v>
          </cell>
          <cell r="I1864">
            <v>0.01</v>
          </cell>
          <cell r="J1864">
            <v>0.02</v>
          </cell>
          <cell r="K1864" t="str">
            <v>Norma NFN-0015</v>
          </cell>
          <cell r="L1864" t="str">
            <v>Norma NFN-0015</v>
          </cell>
          <cell r="M1864" t="str">
            <v>Norma NFN-0015</v>
          </cell>
          <cell r="N1864" t="str">
            <v>Pelotização</v>
          </cell>
          <cell r="O1864"/>
          <cell r="P1864" t="str">
            <v>40141660A</v>
          </cell>
          <cell r="Q1864" t="str">
            <v>Válvulas</v>
          </cell>
          <cell r="R1864">
            <v>100</v>
          </cell>
          <cell r="S1864" t="str">
            <v>0201125061</v>
          </cell>
        </row>
        <row r="1865">
          <cell r="B1865">
            <v>15370689</v>
          </cell>
          <cell r="C1865" t="str">
            <v>MRO1</v>
          </cell>
          <cell r="D1865" t="str">
            <v>VALVULA COMPONENTE; AP;75988 THE OILGEAR</v>
          </cell>
          <cell r="E1865" t="str">
            <v>PC</v>
          </cell>
          <cell r="F1865" t="str">
            <v>OILGEAR</v>
          </cell>
          <cell r="G1865" t="str">
            <v>75988</v>
          </cell>
          <cell r="H1865">
            <v>4</v>
          </cell>
          <cell r="I1865">
            <v>5.0000000000000001E-3</v>
          </cell>
          <cell r="J1865">
            <v>0.02</v>
          </cell>
          <cell r="K1865" t="str">
            <v>Norma NFN-0015</v>
          </cell>
          <cell r="L1865" t="str">
            <v>Norma NFN-0015</v>
          </cell>
          <cell r="M1865" t="str">
            <v>Norma NFN-0015</v>
          </cell>
          <cell r="N1865" t="str">
            <v>Pelotização</v>
          </cell>
          <cell r="O1865"/>
          <cell r="P1865" t="str">
            <v>40141660A</v>
          </cell>
          <cell r="Q1865" t="str">
            <v>Válvulas</v>
          </cell>
          <cell r="R1865">
            <v>100</v>
          </cell>
          <cell r="S1865" t="str">
            <v>0103027061</v>
          </cell>
        </row>
        <row r="1866">
          <cell r="B1866">
            <v>15376583</v>
          </cell>
          <cell r="C1866" t="str">
            <v>MRO1</v>
          </cell>
          <cell r="D1866" t="str">
            <v>ROLAM ROL CIL NU 220 EC M SKF</v>
          </cell>
          <cell r="E1866" t="str">
            <v>PC</v>
          </cell>
          <cell r="F1866" t="str">
            <v>SKF; TIMKEN; SKF</v>
          </cell>
          <cell r="G1866" t="str">
            <v>NU220M; .; .</v>
          </cell>
          <cell r="H1866">
            <v>13</v>
          </cell>
          <cell r="I1866">
            <v>1.5384615384615385E-3</v>
          </cell>
          <cell r="J1866">
            <v>0.02</v>
          </cell>
          <cell r="K1866" t="str">
            <v>Norma NFN-0015</v>
          </cell>
          <cell r="L1866" t="str">
            <v>Norma NFN-0015</v>
          </cell>
          <cell r="M1866" t="str">
            <v>Norma NFN-0015</v>
          </cell>
          <cell r="N1866" t="str">
            <v>Pelotização</v>
          </cell>
          <cell r="O1866"/>
          <cell r="P1866" t="str">
            <v>31171500</v>
          </cell>
          <cell r="Q1866" t="str">
            <v>Rolamentos</v>
          </cell>
          <cell r="R1866">
            <v>100</v>
          </cell>
          <cell r="S1866" t="str">
            <v>0201009011</v>
          </cell>
        </row>
        <row r="1867">
          <cell r="B1867">
            <v>15392343</v>
          </cell>
          <cell r="C1867" t="str">
            <v>MRO1</v>
          </cell>
          <cell r="D1867" t="str">
            <v>ROLAMENTO 23952 CC W33 SKF</v>
          </cell>
          <cell r="E1867" t="str">
            <v>PC</v>
          </cell>
          <cell r="F1867" t="str">
            <v>TIMKEN; SKF; NTN</v>
          </cell>
          <cell r="G1867" t="str">
            <v>.; .; .</v>
          </cell>
          <cell r="H1867">
            <v>2</v>
          </cell>
          <cell r="I1867">
            <v>0.01</v>
          </cell>
          <cell r="J1867">
            <v>0.02</v>
          </cell>
          <cell r="K1867" t="str">
            <v>Norma NFN-0015</v>
          </cell>
          <cell r="L1867" t="str">
            <v>Norma NFN-0015</v>
          </cell>
          <cell r="M1867" t="str">
            <v>Norma NFN-0015</v>
          </cell>
          <cell r="N1867" t="str">
            <v>Pelotização</v>
          </cell>
          <cell r="O1867"/>
          <cell r="P1867" t="str">
            <v>31171500</v>
          </cell>
          <cell r="Q1867" t="str">
            <v>Rolamentos</v>
          </cell>
          <cell r="R1867">
            <v>100</v>
          </cell>
          <cell r="S1867" t="str">
            <v>0202121081</v>
          </cell>
        </row>
        <row r="1868">
          <cell r="B1868">
            <v>15394644</v>
          </cell>
          <cell r="C1868" t="str">
            <v>MRO1</v>
          </cell>
          <cell r="D1868" t="str">
            <v>DISTRIBUIDOR COMPONENTE;TIPO. GRAXA;APLI</v>
          </cell>
          <cell r="E1868" t="str">
            <v>PC</v>
          </cell>
          <cell r="F1868" t="str">
            <v>EXIMPORT</v>
          </cell>
          <cell r="G1868" t="str">
            <v>MR420T15S15S15S</v>
          </cell>
          <cell r="H1868">
            <v>2</v>
          </cell>
          <cell r="I1868">
            <v>0.01</v>
          </cell>
          <cell r="J1868">
            <v>0.02</v>
          </cell>
          <cell r="K1868" t="str">
            <v>Norma NFN-0015</v>
          </cell>
          <cell r="L1868" t="str">
            <v>Norma NFN-0015</v>
          </cell>
          <cell r="M1868" t="str">
            <v>Norma NFN-0015</v>
          </cell>
          <cell r="N1868" t="str">
            <v>Pelotização</v>
          </cell>
          <cell r="O1868"/>
          <cell r="P1868" t="str">
            <v>40142703B</v>
          </cell>
          <cell r="Q1868" t="str">
            <v>Equipamento de lubrificação e suas peças e acessórios</v>
          </cell>
          <cell r="R1868">
            <v>100</v>
          </cell>
          <cell r="S1868" t="str">
            <v>0201066151</v>
          </cell>
        </row>
        <row r="1869">
          <cell r="B1869">
            <v>15411274</v>
          </cell>
          <cell r="C1869" t="str">
            <v>MRO1</v>
          </cell>
          <cell r="D1869" t="str">
            <v>CABECA P/REGISTRA;C72453A320B118 SIEMENS</v>
          </cell>
          <cell r="E1869" t="str">
            <v>PC</v>
          </cell>
          <cell r="F1869" t="str">
            <v>SIEMENS</v>
          </cell>
          <cell r="G1869" t="str">
            <v>C72453A320B118</v>
          </cell>
          <cell r="H1869">
            <v>2</v>
          </cell>
          <cell r="I1869">
            <v>0.01</v>
          </cell>
          <cell r="J1869">
            <v>0.02</v>
          </cell>
          <cell r="K1869" t="str">
            <v>Norma NFN-0015</v>
          </cell>
          <cell r="L1869" t="str">
            <v>Norma NFN-0015</v>
          </cell>
          <cell r="M1869" t="str">
            <v>Norma NFN-0015</v>
          </cell>
          <cell r="N1869" t="str">
            <v>Pelotização</v>
          </cell>
          <cell r="O1869"/>
          <cell r="P1869" t="str">
            <v>39121601</v>
          </cell>
          <cell r="Q1869" t="str">
            <v>Disjuntores</v>
          </cell>
          <cell r="R1869">
            <v>100</v>
          </cell>
          <cell r="S1869" t="str">
            <v>0201055141</v>
          </cell>
        </row>
        <row r="1870">
          <cell r="B1870">
            <v>15428303</v>
          </cell>
          <cell r="C1870" t="str">
            <v>MRO1</v>
          </cell>
          <cell r="D1870" t="str">
            <v>MANCAL ROLAMENTO PEDEST MONOBL 70MM</v>
          </cell>
          <cell r="E1870" t="str">
            <v>PC</v>
          </cell>
          <cell r="F1870" t="str">
            <v>NTN</v>
          </cell>
          <cell r="G1870" t="str">
            <v>CM-UCP314D1</v>
          </cell>
          <cell r="H1870">
            <v>2</v>
          </cell>
          <cell r="I1870">
            <v>0.01</v>
          </cell>
          <cell r="J1870">
            <v>0.02</v>
          </cell>
          <cell r="K1870" t="str">
            <v>Norma NFN-0015</v>
          </cell>
          <cell r="L1870" t="str">
            <v>Norma NFN-0015</v>
          </cell>
          <cell r="M1870" t="str">
            <v>Norma NFN-0015</v>
          </cell>
          <cell r="N1870" t="str">
            <v>Pelotização</v>
          </cell>
          <cell r="O1870"/>
          <cell r="P1870" t="str">
            <v>31171600</v>
          </cell>
          <cell r="Q1870" t="str">
            <v>Mancal</v>
          </cell>
          <cell r="R1870">
            <v>100</v>
          </cell>
          <cell r="S1870" t="str">
            <v>1802032031</v>
          </cell>
        </row>
        <row r="1871">
          <cell r="B1871">
            <v>15428368</v>
          </cell>
          <cell r="C1871" t="str">
            <v>MRO1</v>
          </cell>
          <cell r="D1871" t="str">
            <v>MANCAL ROLAMENTO PEDEST MONOBL</v>
          </cell>
          <cell r="E1871" t="str">
            <v>PC</v>
          </cell>
          <cell r="F1871" t="str">
            <v>NTN</v>
          </cell>
          <cell r="G1871" t="str">
            <v>C-UCP218D1</v>
          </cell>
          <cell r="H1871">
            <v>2</v>
          </cell>
          <cell r="I1871">
            <v>0.01</v>
          </cell>
          <cell r="J1871">
            <v>0.02</v>
          </cell>
          <cell r="K1871" t="str">
            <v>Norma NFN-0015</v>
          </cell>
          <cell r="L1871" t="str">
            <v>Norma NFN-0015</v>
          </cell>
          <cell r="M1871" t="str">
            <v>Norma NFN-0015</v>
          </cell>
          <cell r="N1871" t="str">
            <v>Pelotização</v>
          </cell>
          <cell r="O1871"/>
          <cell r="P1871" t="str">
            <v>31171600</v>
          </cell>
          <cell r="Q1871" t="str">
            <v>Mancal</v>
          </cell>
          <cell r="R1871">
            <v>100</v>
          </cell>
          <cell r="S1871" t="str">
            <v>0703105041</v>
          </cell>
        </row>
        <row r="1872">
          <cell r="B1872">
            <v>15428407</v>
          </cell>
          <cell r="C1872" t="str">
            <v>MRO1</v>
          </cell>
          <cell r="D1872" t="str">
            <v>MANCAL ROLAMENTO PEDEST MONOBL 70MM</v>
          </cell>
          <cell r="E1872" t="str">
            <v>PC</v>
          </cell>
          <cell r="F1872" t="str">
            <v>NTN</v>
          </cell>
          <cell r="G1872" t="str">
            <v>C-UCP314D1</v>
          </cell>
          <cell r="H1872">
            <v>2</v>
          </cell>
          <cell r="I1872">
            <v>0.01</v>
          </cell>
          <cell r="J1872">
            <v>0.02</v>
          </cell>
          <cell r="K1872" t="str">
            <v>Norma NFN-0015</v>
          </cell>
          <cell r="L1872" t="str">
            <v>Norma NFN-0015</v>
          </cell>
          <cell r="M1872" t="str">
            <v>Norma NFN-0015</v>
          </cell>
          <cell r="N1872" t="str">
            <v>Pelotização</v>
          </cell>
          <cell r="O1872"/>
          <cell r="P1872" t="str">
            <v>31171600</v>
          </cell>
          <cell r="Q1872" t="str">
            <v>Mancal</v>
          </cell>
          <cell r="R1872">
            <v>100</v>
          </cell>
          <cell r="S1872" t="str">
            <v>1802032031</v>
          </cell>
        </row>
        <row r="1873">
          <cell r="B1873">
            <v>15433738</v>
          </cell>
          <cell r="C1873" t="str">
            <v>MRO1</v>
          </cell>
          <cell r="D1873" t="str">
            <v>CAIXA ROLAM FOFO 90MM CM-T320D1 NTN</v>
          </cell>
          <cell r="E1873" t="str">
            <v>PC</v>
          </cell>
          <cell r="F1873" t="str">
            <v>NTN</v>
          </cell>
          <cell r="G1873" t="str">
            <v>CM-T320D1</v>
          </cell>
          <cell r="H1873">
            <v>2</v>
          </cell>
          <cell r="I1873">
            <v>0.01</v>
          </cell>
          <cell r="J1873">
            <v>0.02</v>
          </cell>
          <cell r="K1873" t="str">
            <v>Norma NFN-0015</v>
          </cell>
          <cell r="L1873" t="str">
            <v>Norma NFN-0015</v>
          </cell>
          <cell r="M1873" t="str">
            <v>Norma NFN-0015</v>
          </cell>
          <cell r="N1873" t="str">
            <v>Pelotização</v>
          </cell>
          <cell r="O1873"/>
          <cell r="P1873" t="str">
            <v>31171600</v>
          </cell>
          <cell r="Q1873" t="str">
            <v>Mancal</v>
          </cell>
          <cell r="R1873">
            <v>100</v>
          </cell>
          <cell r="S1873" t="str">
            <v>0702031051</v>
          </cell>
        </row>
        <row r="1874">
          <cell r="B1874">
            <v>15435089</v>
          </cell>
          <cell r="C1874" t="str">
            <v>MRO1</v>
          </cell>
          <cell r="D1874" t="str">
            <v>PRES;DESENHO-FE-800D-77-0002 HISPANOBRAS</v>
          </cell>
          <cell r="E1874" t="str">
            <v>PC</v>
          </cell>
          <cell r="F1874" t="str">
            <v>HISPANOBRAS</v>
          </cell>
          <cell r="G1874" t="str">
            <v>DESENHO-FE-800D-77-0002</v>
          </cell>
          <cell r="H1874">
            <v>2</v>
          </cell>
          <cell r="I1874">
            <v>0.01</v>
          </cell>
          <cell r="J1874">
            <v>0.02</v>
          </cell>
          <cell r="K1874" t="str">
            <v>Norma NFN-0015</v>
          </cell>
          <cell r="L1874" t="str">
            <v>Norma NFN-0015</v>
          </cell>
          <cell r="M1874" t="str">
            <v>Norma NFN-0015</v>
          </cell>
          <cell r="N1874" t="str">
            <v>Pelotização</v>
          </cell>
          <cell r="O1874"/>
          <cell r="P1874" t="str">
            <v>41112400</v>
          </cell>
          <cell r="Q1874" t="str">
            <v>Instrumentos de medição e controle de pressão</v>
          </cell>
          <cell r="R1874">
            <v>100</v>
          </cell>
          <cell r="S1874" t="str">
            <v>0201080041</v>
          </cell>
        </row>
        <row r="1875">
          <cell r="B1875">
            <v>15439817</v>
          </cell>
          <cell r="C1875" t="str">
            <v>MRO1</v>
          </cell>
          <cell r="D1875" t="str">
            <v>ACOPLAMENTO HIDR</v>
          </cell>
          <cell r="E1875" t="str">
            <v>PC</v>
          </cell>
          <cell r="F1875" t="str">
            <v>INGESPA</v>
          </cell>
          <cell r="G1875" t="str">
            <v>TJ-17 31724-C</v>
          </cell>
          <cell r="H1875">
            <v>2</v>
          </cell>
          <cell r="I1875">
            <v>0.01</v>
          </cell>
          <cell r="J1875">
            <v>0.02</v>
          </cell>
          <cell r="K1875" t="str">
            <v>Norma NFN-0015</v>
          </cell>
          <cell r="L1875" t="str">
            <v>Norma NFN-0015</v>
          </cell>
          <cell r="M1875" t="str">
            <v>Norma NFN-0015</v>
          </cell>
          <cell r="N1875" t="str">
            <v>Pelotização</v>
          </cell>
          <cell r="O1875"/>
          <cell r="P1875" t="str">
            <v>31163033A</v>
          </cell>
          <cell r="Q1875" t="str">
            <v>Acoplamentos hidráulicos</v>
          </cell>
          <cell r="R1875">
            <v>100</v>
          </cell>
          <cell r="S1875" t="str">
            <v>5901001011</v>
          </cell>
        </row>
        <row r="1876">
          <cell r="B1876">
            <v>15440353</v>
          </cell>
          <cell r="C1876" t="str">
            <v>MRO1</v>
          </cell>
          <cell r="D1876" t="str">
            <v>ACOPL FLEX</v>
          </cell>
          <cell r="E1876" t="str">
            <v>PC</v>
          </cell>
          <cell r="F1876" t="str">
            <v>STROMAG</v>
          </cell>
          <cell r="G1876" t="str">
            <v>PERIFLEX 18-41</v>
          </cell>
          <cell r="H1876">
            <v>2</v>
          </cell>
          <cell r="I1876">
            <v>0.01</v>
          </cell>
          <cell r="J1876">
            <v>0.02</v>
          </cell>
          <cell r="K1876" t="str">
            <v>Norma NFN-0015</v>
          </cell>
          <cell r="L1876" t="str">
            <v>Norma NFN-0015</v>
          </cell>
          <cell r="M1876" t="str">
            <v>Norma NFN-0015</v>
          </cell>
          <cell r="N1876" t="str">
            <v>Pelotização</v>
          </cell>
          <cell r="O1876"/>
          <cell r="P1876" t="str">
            <v>26111508</v>
          </cell>
          <cell r="Q1876" t="str">
            <v>Transmissores de força mecânica</v>
          </cell>
          <cell r="R1876">
            <v>100</v>
          </cell>
          <cell r="S1876" t="str">
            <v>0702005031</v>
          </cell>
        </row>
        <row r="1877">
          <cell r="B1877">
            <v>15443739</v>
          </cell>
          <cell r="C1877" t="str">
            <v>MRO1</v>
          </cell>
          <cell r="D1877" t="str">
            <v>CONTADOR;TIPO ;7NH1002 1CA111AD1 SIEMENS</v>
          </cell>
          <cell r="E1877" t="str">
            <v>PC</v>
          </cell>
          <cell r="F1877" t="str">
            <v>SIEMENS</v>
          </cell>
          <cell r="G1877" t="str">
            <v>7NH1002 1CA111AD1</v>
          </cell>
          <cell r="H1877">
            <v>2</v>
          </cell>
          <cell r="I1877">
            <v>0.01</v>
          </cell>
          <cell r="J1877">
            <v>0.02</v>
          </cell>
          <cell r="K1877" t="str">
            <v>Norma NFN-0015</v>
          </cell>
          <cell r="L1877" t="str">
            <v>Norma NFN-0015</v>
          </cell>
          <cell r="M1877" t="str">
            <v>Norma NFN-0015</v>
          </cell>
          <cell r="N1877" t="str">
            <v>Pelotização</v>
          </cell>
          <cell r="O1877"/>
          <cell r="P1877" t="str">
            <v>41113600</v>
          </cell>
          <cell r="Q1877" t="str">
            <v>Equipamentos e acessórios de medição e teste elétrico</v>
          </cell>
          <cell r="R1877">
            <v>100</v>
          </cell>
          <cell r="S1877" t="str">
            <v>1502007011</v>
          </cell>
        </row>
        <row r="1878">
          <cell r="B1878">
            <v>15446701</v>
          </cell>
          <cell r="C1878" t="str">
            <v>MRO1</v>
          </cell>
          <cell r="D1878" t="str">
            <v>ROTOR COMPONENTE; AP;DX41202005 HUMBOLDT</v>
          </cell>
          <cell r="E1878" t="str">
            <v>PC</v>
          </cell>
          <cell r="F1878" t="str">
            <v>HISPANOBRAS; HUMBOLDT</v>
          </cell>
          <cell r="G1878" t="str">
            <v>821D-55-10022; DX41202005</v>
          </cell>
          <cell r="H1878">
            <v>2</v>
          </cell>
          <cell r="I1878">
            <v>0.01</v>
          </cell>
          <cell r="J1878">
            <v>0.02</v>
          </cell>
          <cell r="K1878" t="str">
            <v>Norma NFN-0015</v>
          </cell>
          <cell r="L1878" t="str">
            <v>Norma NFN-0015</v>
          </cell>
          <cell r="M1878" t="str">
            <v>Norma NFN-0015</v>
          </cell>
          <cell r="N1878" t="str">
            <v>Pelotização</v>
          </cell>
          <cell r="O1878"/>
          <cell r="P1878" t="str">
            <v>40151700</v>
          </cell>
          <cell r="Q1878" t="str">
            <v>Peças e acessórios de bombas</v>
          </cell>
          <cell r="R1878">
            <v>100</v>
          </cell>
          <cell r="S1878" t="str">
            <v>1802036021</v>
          </cell>
        </row>
        <row r="1879">
          <cell r="B1879">
            <v>15452797</v>
          </cell>
          <cell r="C1879" t="str">
            <v>MRO1</v>
          </cell>
          <cell r="D1879" t="str">
            <v>CASQUILHO COMPONENTE;;30180806 INGERSOLL</v>
          </cell>
          <cell r="E1879" t="str">
            <v>PC</v>
          </cell>
          <cell r="F1879" t="str">
            <v>INGERSOLL</v>
          </cell>
          <cell r="G1879" t="str">
            <v>30180806</v>
          </cell>
          <cell r="H1879">
            <v>2</v>
          </cell>
          <cell r="I1879">
            <v>0.01</v>
          </cell>
          <cell r="J1879">
            <v>0.02</v>
          </cell>
          <cell r="K1879" t="str">
            <v>Norma NFN-0015</v>
          </cell>
          <cell r="L1879" t="str">
            <v>Norma NFN-0015</v>
          </cell>
          <cell r="M1879" t="str">
            <v>Norma NFN-0015</v>
          </cell>
          <cell r="N1879" t="str">
            <v>Pelotização</v>
          </cell>
          <cell r="O1879"/>
          <cell r="P1879" t="str">
            <v>31162400</v>
          </cell>
          <cell r="Q1879" t="str">
            <v>Fixadores diversos</v>
          </cell>
          <cell r="R1879">
            <v>100</v>
          </cell>
          <cell r="S1879" t="str">
            <v>0201102031</v>
          </cell>
        </row>
        <row r="1880">
          <cell r="B1880">
            <v>15452931</v>
          </cell>
          <cell r="C1880" t="str">
            <v>MRO1</v>
          </cell>
          <cell r="D1880" t="str">
            <v>CRUZETA 1F6666P1 INGERSOLL</v>
          </cell>
          <cell r="E1880" t="str">
            <v>PC</v>
          </cell>
          <cell r="F1880" t="str">
            <v>INGERSOLL</v>
          </cell>
          <cell r="G1880" t="str">
            <v>1F6666P1</v>
          </cell>
          <cell r="H1880">
            <v>2</v>
          </cell>
          <cell r="I1880">
            <v>0.01</v>
          </cell>
          <cell r="J1880">
            <v>0.02</v>
          </cell>
          <cell r="K1880" t="str">
            <v>Norma NFN-0015</v>
          </cell>
          <cell r="L1880" t="str">
            <v>Norma NFN-0015</v>
          </cell>
          <cell r="M1880" t="str">
            <v>Norma NFN-0015</v>
          </cell>
          <cell r="N1880" t="str">
            <v>Pelotização</v>
          </cell>
          <cell r="O1880"/>
          <cell r="P1880" t="str">
            <v>26111508</v>
          </cell>
          <cell r="Q1880" t="str">
            <v>Transmissores de força mecânica</v>
          </cell>
          <cell r="R1880">
            <v>100</v>
          </cell>
          <cell r="S1880" t="str">
            <v>0201121111</v>
          </cell>
        </row>
        <row r="1881">
          <cell r="B1881">
            <v>15453136</v>
          </cell>
          <cell r="C1881" t="str">
            <v>MRO1</v>
          </cell>
          <cell r="D1881" t="str">
            <v>CARCACA H11905AP3 INGERSOLL</v>
          </cell>
          <cell r="E1881" t="str">
            <v>PC</v>
          </cell>
          <cell r="F1881" t="str">
            <v>INGERSOLL</v>
          </cell>
          <cell r="G1881" t="str">
            <v>H11905AP3</v>
          </cell>
          <cell r="H1881">
            <v>2</v>
          </cell>
          <cell r="I1881">
            <v>0.01</v>
          </cell>
          <cell r="J1881">
            <v>0.02</v>
          </cell>
          <cell r="K1881" t="str">
            <v>Norma NFN-0015</v>
          </cell>
          <cell r="L1881" t="str">
            <v>Norma NFN-0015</v>
          </cell>
          <cell r="M1881" t="str">
            <v>Norma NFN-0015</v>
          </cell>
          <cell r="N1881" t="str">
            <v>Pelotização</v>
          </cell>
          <cell r="O1881"/>
          <cell r="P1881" t="str">
            <v>40151800</v>
          </cell>
          <cell r="Q1881" t="str">
            <v>Peças e acessórios de compressores</v>
          </cell>
          <cell r="R1881">
            <v>100</v>
          </cell>
          <cell r="S1881" t="str">
            <v>0702115021</v>
          </cell>
        </row>
        <row r="1882">
          <cell r="B1882">
            <v>15462144</v>
          </cell>
          <cell r="C1882" t="str">
            <v>MRO1</v>
          </cell>
          <cell r="D1882" t="str">
            <v>THE OILGEAR 947000D44</v>
          </cell>
          <cell r="E1882" t="str">
            <v>PC</v>
          </cell>
          <cell r="F1882" t="str">
            <v>OILGEAR; OILGEAR; OILGEAR</v>
          </cell>
          <cell r="G1882" t="str">
            <v>BULLETIM 947000D PAG 12 ITEM *; DM3517Y947000D44; 947000D44</v>
          </cell>
          <cell r="H1882">
            <v>2</v>
          </cell>
          <cell r="I1882">
            <v>0.01</v>
          </cell>
          <cell r="J1882">
            <v>0.02</v>
          </cell>
          <cell r="K1882" t="str">
            <v>Norma NFN-0015</v>
          </cell>
          <cell r="L1882" t="str">
            <v>Norma NFN-0015</v>
          </cell>
          <cell r="M1882" t="str">
            <v>Norma NFN-0015</v>
          </cell>
          <cell r="N1882" t="str">
            <v>Pelotização</v>
          </cell>
          <cell r="O1882"/>
          <cell r="P1882" t="str">
            <v>40151700</v>
          </cell>
          <cell r="Q1882" t="str">
            <v>Peças e acessórios de bombas</v>
          </cell>
          <cell r="R1882">
            <v>100</v>
          </cell>
          <cell r="S1882" t="str">
            <v>0103045061</v>
          </cell>
        </row>
        <row r="1883">
          <cell r="B1883">
            <v>15462195</v>
          </cell>
          <cell r="C1883" t="str">
            <v>MRO1</v>
          </cell>
          <cell r="D1883" t="str">
            <v>MOLA COMP;DM3517Y947000D52 FL 11 ITEM 52</v>
          </cell>
          <cell r="E1883" t="str">
            <v>PC</v>
          </cell>
          <cell r="F1883" t="str">
            <v>OILGEAR; OILGEAR; OILGEAR</v>
          </cell>
          <cell r="G1883" t="str">
            <v>DM3517Y947000D52 FL 11 ITEM 52; 947000D52; 200449</v>
          </cell>
          <cell r="H1883">
            <v>2</v>
          </cell>
          <cell r="I1883">
            <v>0.01</v>
          </cell>
          <cell r="J1883">
            <v>0.02</v>
          </cell>
          <cell r="K1883" t="str">
            <v>Norma NFN-0015</v>
          </cell>
          <cell r="L1883" t="str">
            <v>Norma NFN-0015</v>
          </cell>
          <cell r="M1883" t="str">
            <v>Norma NFN-0015</v>
          </cell>
          <cell r="N1883" t="str">
            <v>Pelotização</v>
          </cell>
          <cell r="O1883"/>
          <cell r="P1883" t="str">
            <v>31161900</v>
          </cell>
          <cell r="Q1883" t="str">
            <v>Molas</v>
          </cell>
          <cell r="R1883">
            <v>100</v>
          </cell>
          <cell r="S1883" t="str">
            <v>0103027061</v>
          </cell>
        </row>
        <row r="1884">
          <cell r="B1884">
            <v>15462517</v>
          </cell>
          <cell r="C1884" t="str">
            <v>MRO1</v>
          </cell>
          <cell r="D1884" t="str">
            <v>ENGRENAGEM</v>
          </cell>
          <cell r="E1884" t="str">
            <v>PC</v>
          </cell>
          <cell r="F1884" t="str">
            <v>OILGEAR; DESENHO VALE</v>
          </cell>
          <cell r="G1884" t="str">
            <v>DM-2011-947000D-23; 840B-26-10009 IT.23</v>
          </cell>
          <cell r="H1884">
            <v>2</v>
          </cell>
          <cell r="I1884">
            <v>0.01</v>
          </cell>
          <cell r="J1884">
            <v>0.02</v>
          </cell>
          <cell r="K1884" t="str">
            <v>Norma NFN-0015</v>
          </cell>
          <cell r="L1884" t="str">
            <v>Norma NFN-0015</v>
          </cell>
          <cell r="M1884" t="str">
            <v>Norma NFN-0015</v>
          </cell>
          <cell r="N1884" t="str">
            <v>Pelotização</v>
          </cell>
          <cell r="O1884"/>
          <cell r="P1884" t="str">
            <v>40151700</v>
          </cell>
          <cell r="Q1884" t="str">
            <v>Peças e acessórios de bombas</v>
          </cell>
          <cell r="R1884">
            <v>100</v>
          </cell>
          <cell r="S1884" t="str">
            <v>0201066031</v>
          </cell>
        </row>
        <row r="1885">
          <cell r="B1885">
            <v>15464107</v>
          </cell>
          <cell r="C1885" t="str">
            <v>MRO1</v>
          </cell>
          <cell r="D1885" t="str">
            <v>SPACER P/BOMBA;TIPO. ;200183 THE OILGEAR</v>
          </cell>
          <cell r="E1885" t="str">
            <v>PC</v>
          </cell>
          <cell r="F1885" t="str">
            <v>OILGEAR</v>
          </cell>
          <cell r="G1885" t="str">
            <v>200183</v>
          </cell>
          <cell r="H1885">
            <v>2</v>
          </cell>
          <cell r="I1885">
            <v>0.01</v>
          </cell>
          <cell r="J1885">
            <v>0.02</v>
          </cell>
          <cell r="K1885" t="str">
            <v>Norma NFN-0015</v>
          </cell>
          <cell r="L1885" t="str">
            <v>Norma NFN-0015</v>
          </cell>
          <cell r="M1885" t="str">
            <v>Norma NFN-0015</v>
          </cell>
          <cell r="N1885" t="str">
            <v>Pelotização</v>
          </cell>
          <cell r="O1885"/>
          <cell r="P1885" t="str">
            <v>40151700</v>
          </cell>
          <cell r="Q1885" t="str">
            <v>Peças e acessórios de bombas</v>
          </cell>
          <cell r="R1885">
            <v>100</v>
          </cell>
          <cell r="S1885" t="str">
            <v>1507005031</v>
          </cell>
        </row>
        <row r="1886">
          <cell r="B1886">
            <v>15464498</v>
          </cell>
          <cell r="C1886" t="str">
            <v>MRO1</v>
          </cell>
          <cell r="D1886" t="str">
            <v>CAIXA VALVULA SUCCAO</v>
          </cell>
          <cell r="E1886" t="str">
            <v>PC</v>
          </cell>
          <cell r="F1886" t="str">
            <v>OILGEAR; OILGEAR</v>
          </cell>
          <cell r="G1886" t="str">
            <v>DM-6011-947915-208; 228458</v>
          </cell>
          <cell r="H1886">
            <v>2</v>
          </cell>
          <cell r="I1886">
            <v>0.01</v>
          </cell>
          <cell r="J1886">
            <v>0.02</v>
          </cell>
          <cell r="K1886" t="str">
            <v>Norma NFN-0015</v>
          </cell>
          <cell r="L1886" t="str">
            <v>Norma NFN-0015</v>
          </cell>
          <cell r="M1886" t="str">
            <v>Norma NFN-0015</v>
          </cell>
          <cell r="N1886" t="str">
            <v>Pelotização</v>
          </cell>
          <cell r="O1886"/>
          <cell r="P1886" t="str">
            <v>40151700</v>
          </cell>
          <cell r="Q1886" t="str">
            <v>Peças e acessórios de bombas</v>
          </cell>
          <cell r="R1886">
            <v>100</v>
          </cell>
          <cell r="S1886" t="str">
            <v>0201015041</v>
          </cell>
        </row>
        <row r="1887">
          <cell r="B1887">
            <v>15464751</v>
          </cell>
          <cell r="C1887" t="str">
            <v>MRO1</v>
          </cell>
          <cell r="D1887" t="str">
            <v>ANEL O</v>
          </cell>
          <cell r="E1887" t="str">
            <v>PC</v>
          </cell>
          <cell r="F1887" t="str">
            <v>OILGEAR; OILGEAR</v>
          </cell>
          <cell r="G1887" t="str">
            <v>238290-337; DM-6011-947915-232</v>
          </cell>
          <cell r="H1887">
            <v>2</v>
          </cell>
          <cell r="I1887">
            <v>0.01</v>
          </cell>
          <cell r="J1887">
            <v>0.02</v>
          </cell>
          <cell r="K1887" t="str">
            <v>Norma NFN-0015</v>
          </cell>
          <cell r="L1887" t="str">
            <v>Norma NFN-0015</v>
          </cell>
          <cell r="M1887" t="str">
            <v>Norma NFN-0015</v>
          </cell>
          <cell r="N1887" t="str">
            <v>Pelotização</v>
          </cell>
          <cell r="O1887"/>
          <cell r="P1887" t="str">
            <v>31180000</v>
          </cell>
          <cell r="Q1887" t="str">
            <v>Juntas e vedações</v>
          </cell>
          <cell r="R1887">
            <v>100</v>
          </cell>
          <cell r="S1887" t="str">
            <v>0201014061</v>
          </cell>
        </row>
        <row r="1888">
          <cell r="B1888">
            <v>15464986</v>
          </cell>
          <cell r="C1888" t="str">
            <v>MRO1</v>
          </cell>
          <cell r="D1888" t="str">
            <v>PINO 403695-028 OILGEAR</v>
          </cell>
          <cell r="E1888" t="str">
            <v>PC</v>
          </cell>
          <cell r="F1888" t="str">
            <v>OILGEAR; OILGEAR</v>
          </cell>
          <cell r="G1888" t="str">
            <v>947280-301A; 403695-028</v>
          </cell>
          <cell r="H1888">
            <v>2</v>
          </cell>
          <cell r="I1888">
            <v>0.01</v>
          </cell>
          <cell r="J1888">
            <v>0.02</v>
          </cell>
          <cell r="K1888" t="str">
            <v>Norma NFN-0015</v>
          </cell>
          <cell r="L1888" t="str">
            <v>Norma NFN-0015</v>
          </cell>
          <cell r="M1888" t="str">
            <v>Norma NFN-0015</v>
          </cell>
          <cell r="N1888" t="str">
            <v>Pelotização</v>
          </cell>
          <cell r="O1888"/>
          <cell r="P1888" t="str">
            <v>40151700</v>
          </cell>
          <cell r="Q1888" t="str">
            <v>Peças e acessórios de bombas</v>
          </cell>
          <cell r="R1888">
            <v>100</v>
          </cell>
          <cell r="S1888" t="str">
            <v>0202075121</v>
          </cell>
        </row>
        <row r="1889">
          <cell r="B1889">
            <v>15465264</v>
          </cell>
          <cell r="C1889" t="str">
            <v>MRO1</v>
          </cell>
          <cell r="D1889" t="str">
            <v>EMBOLO</v>
          </cell>
          <cell r="E1889" t="str">
            <v>PC</v>
          </cell>
          <cell r="F1889" t="str">
            <v>OILGEAR; OILGEAR</v>
          </cell>
          <cell r="G1889" t="str">
            <v>29485; DM-6011-947915-214</v>
          </cell>
          <cell r="H1889">
            <v>2</v>
          </cell>
          <cell r="I1889">
            <v>0.01</v>
          </cell>
          <cell r="J1889">
            <v>0.02</v>
          </cell>
          <cell r="K1889" t="str">
            <v>Norma NFN-0015</v>
          </cell>
          <cell r="L1889" t="str">
            <v>Norma NFN-0015</v>
          </cell>
          <cell r="M1889" t="str">
            <v>Norma NFN-0015</v>
          </cell>
          <cell r="N1889" t="str">
            <v>Pelotização</v>
          </cell>
          <cell r="O1889"/>
          <cell r="P1889" t="str">
            <v>40151700</v>
          </cell>
          <cell r="Q1889" t="str">
            <v>Peças e acessórios de bombas</v>
          </cell>
          <cell r="R1889">
            <v>100</v>
          </cell>
          <cell r="S1889" t="str">
            <v>0201009051</v>
          </cell>
        </row>
        <row r="1890">
          <cell r="B1890">
            <v>15465553</v>
          </cell>
          <cell r="C1890" t="str">
            <v>MRO1</v>
          </cell>
          <cell r="D1890" t="str">
            <v>ANEL</v>
          </cell>
          <cell r="E1890" t="str">
            <v>PC</v>
          </cell>
          <cell r="F1890" t="str">
            <v>OILGEAR</v>
          </cell>
          <cell r="G1890" t="str">
            <v>DM-3517-947915-221</v>
          </cell>
          <cell r="H1890">
            <v>2</v>
          </cell>
          <cell r="I1890">
            <v>0.01</v>
          </cell>
          <cell r="J1890">
            <v>0.02</v>
          </cell>
          <cell r="K1890" t="str">
            <v>Norma NFN-0015</v>
          </cell>
          <cell r="L1890" t="str">
            <v>Norma NFN-0015</v>
          </cell>
          <cell r="M1890" t="str">
            <v>Norma NFN-0015</v>
          </cell>
          <cell r="N1890" t="str">
            <v>Pelotização</v>
          </cell>
          <cell r="O1890"/>
          <cell r="P1890" t="str">
            <v>40151700</v>
          </cell>
          <cell r="Q1890" t="str">
            <v>Peças e acessórios de bombas</v>
          </cell>
          <cell r="R1890">
            <v>100</v>
          </cell>
          <cell r="S1890" t="str">
            <v>0103027061</v>
          </cell>
        </row>
        <row r="1891">
          <cell r="B1891">
            <v>15468902</v>
          </cell>
          <cell r="C1891" t="str">
            <v>MRO1</v>
          </cell>
          <cell r="D1891" t="str">
            <v>LONA COMPONENTE; TIPO: FREIO; APLICACAO:</v>
          </cell>
          <cell r="E1891" t="str">
            <v>PC</v>
          </cell>
          <cell r="F1891" t="str">
            <v>NIBRASCO</v>
          </cell>
          <cell r="G1891" t="str">
            <v>DESENHO-DX50822011-2E3</v>
          </cell>
          <cell r="H1891">
            <v>2</v>
          </cell>
          <cell r="I1891">
            <v>0.01</v>
          </cell>
          <cell r="J1891">
            <v>0.02</v>
          </cell>
          <cell r="K1891" t="str">
            <v>Norma NFN-0015</v>
          </cell>
          <cell r="L1891" t="str">
            <v>Norma NFN-0015</v>
          </cell>
          <cell r="M1891" t="str">
            <v>Norma NFN-0015</v>
          </cell>
          <cell r="N1891" t="str">
            <v>Pelotização</v>
          </cell>
          <cell r="O1891"/>
          <cell r="P1891" t="str">
            <v>26112100</v>
          </cell>
          <cell r="Q1891" t="str">
            <v>Sistemas de freios industriais</v>
          </cell>
          <cell r="R1891">
            <v>100</v>
          </cell>
          <cell r="S1891" t="str">
            <v>0201066021</v>
          </cell>
        </row>
        <row r="1892">
          <cell r="B1892">
            <v>15487286</v>
          </cell>
          <cell r="C1892" t="str">
            <v>MRO1</v>
          </cell>
          <cell r="D1892" t="str">
            <v>JUNTA EXPANSAO</v>
          </cell>
          <cell r="E1892" t="str">
            <v>PC</v>
          </cell>
          <cell r="F1892" t="str">
            <v/>
          </cell>
          <cell r="G1892" t="str">
            <v/>
          </cell>
          <cell r="H1892">
            <v>2</v>
          </cell>
          <cell r="I1892">
            <v>0.01</v>
          </cell>
          <cell r="J1892">
            <v>0.02</v>
          </cell>
          <cell r="K1892" t="str">
            <v>Norma NFN-0015</v>
          </cell>
          <cell r="L1892" t="str">
            <v>Norma NFN-0015</v>
          </cell>
          <cell r="M1892" t="str">
            <v>Norma NFN-0015</v>
          </cell>
          <cell r="N1892" t="str">
            <v>Pelotização</v>
          </cell>
          <cell r="O1892"/>
          <cell r="P1892" t="str">
            <v>40142300</v>
          </cell>
          <cell r="Q1892" t="str">
            <v>Conexões de tubos</v>
          </cell>
          <cell r="R1892">
            <v>100</v>
          </cell>
          <cell r="S1892" t="str">
            <v>0103091061</v>
          </cell>
        </row>
        <row r="1893">
          <cell r="B1893">
            <v>15492435</v>
          </cell>
          <cell r="C1893" t="str">
            <v>MRO1</v>
          </cell>
          <cell r="D1893" t="str">
            <v>CONEXAO ACOP422TVB VOITH</v>
          </cell>
          <cell r="E1893" t="str">
            <v>PC</v>
          </cell>
          <cell r="F1893" t="str">
            <v>VOITH; VOITH</v>
          </cell>
          <cell r="G1893" t="str">
            <v>.; ACOP422TVB</v>
          </cell>
          <cell r="H1893">
            <v>2</v>
          </cell>
          <cell r="I1893">
            <v>0.01</v>
          </cell>
          <cell r="J1893">
            <v>0.02</v>
          </cell>
          <cell r="K1893" t="str">
            <v>Norma NFN-0015</v>
          </cell>
          <cell r="L1893" t="str">
            <v>Norma NFN-0015</v>
          </cell>
          <cell r="M1893" t="str">
            <v>Norma NFN-0015</v>
          </cell>
          <cell r="N1893" t="str">
            <v>Pelotização</v>
          </cell>
          <cell r="O1893"/>
          <cell r="P1893" t="str">
            <v>31171800</v>
          </cell>
          <cell r="Q1893" t="str">
            <v>Rodas industriais</v>
          </cell>
          <cell r="R1893">
            <v>100</v>
          </cell>
          <cell r="S1893" t="str">
            <v>0103025061</v>
          </cell>
        </row>
        <row r="1894">
          <cell r="B1894">
            <v>15492583</v>
          </cell>
          <cell r="C1894" t="str">
            <v>MRO1</v>
          </cell>
          <cell r="D1894" t="str">
            <v>FLANGE COMPONENTE;APLICACAO JUNTA EXPANS</v>
          </cell>
          <cell r="E1894" t="str">
            <v>PC</v>
          </cell>
          <cell r="F1894" t="str">
            <v>DINATECNICA</v>
          </cell>
          <cell r="G1894" t="str">
            <v>JEBS350MMFIG735</v>
          </cell>
          <cell r="H1894">
            <v>2</v>
          </cell>
          <cell r="I1894">
            <v>0.01</v>
          </cell>
          <cell r="J1894">
            <v>0.02</v>
          </cell>
          <cell r="K1894" t="str">
            <v>Norma NFN-0015</v>
          </cell>
          <cell r="L1894" t="str">
            <v>Norma NFN-0015</v>
          </cell>
          <cell r="M1894" t="str">
            <v>Norma NFN-0015</v>
          </cell>
          <cell r="N1894" t="str">
            <v>Pelotização</v>
          </cell>
          <cell r="O1894"/>
          <cell r="P1894" t="str">
            <v>40142402</v>
          </cell>
          <cell r="Q1894" t="str">
            <v>Peças e acessórios de flanges</v>
          </cell>
          <cell r="R1894">
            <v>100</v>
          </cell>
          <cell r="S1894" t="str">
            <v>0701078051</v>
          </cell>
        </row>
        <row r="1895">
          <cell r="B1895">
            <v>15498914</v>
          </cell>
          <cell r="C1895" t="str">
            <v>MRO1</v>
          </cell>
          <cell r="D1895" t="str">
            <v>TUCHO COMPONENTE;APLICACAO ELETROVALVULA</v>
          </cell>
          <cell r="E1895" t="str">
            <v>PC</v>
          </cell>
          <cell r="F1895" t="str">
            <v/>
          </cell>
          <cell r="G1895" t="str">
            <v/>
          </cell>
          <cell r="H1895">
            <v>2</v>
          </cell>
          <cell r="I1895">
            <v>0.01</v>
          </cell>
          <cell r="J1895">
            <v>0.02</v>
          </cell>
          <cell r="K1895" t="str">
            <v>Norma NFN-0015</v>
          </cell>
          <cell r="L1895" t="str">
            <v>Norma NFN-0015</v>
          </cell>
          <cell r="M1895" t="str">
            <v>Norma NFN-0015</v>
          </cell>
          <cell r="N1895" t="str">
            <v>Pelotização</v>
          </cell>
          <cell r="O1895"/>
          <cell r="P1895" t="str">
            <v>26101700</v>
          </cell>
          <cell r="Q1895" t="str">
            <v>Componentes e acessórios de motores</v>
          </cell>
          <cell r="R1895">
            <v>100</v>
          </cell>
          <cell r="S1895" t="str">
            <v>0201100031</v>
          </cell>
        </row>
        <row r="1896">
          <cell r="B1896">
            <v>15504556</v>
          </cell>
          <cell r="C1896" t="str">
            <v>MRO1</v>
          </cell>
          <cell r="D1896" t="str">
            <v>CARTAO COMPONENTE. - CA;CA</v>
          </cell>
          <cell r="E1896" t="str">
            <v>PC</v>
          </cell>
          <cell r="F1896" t="str">
            <v/>
          </cell>
          <cell r="G1896" t="str">
            <v/>
          </cell>
          <cell r="H1896">
            <v>2</v>
          </cell>
          <cell r="I1896">
            <v>0.01</v>
          </cell>
          <cell r="J1896">
            <v>0.02</v>
          </cell>
          <cell r="K1896" t="str">
            <v>Norma NFN-0015</v>
          </cell>
          <cell r="L1896" t="str">
            <v>Norma NFN-0015</v>
          </cell>
          <cell r="M1896" t="str">
            <v>Norma NFN-0015</v>
          </cell>
          <cell r="N1896" t="str">
            <v>Pelotização</v>
          </cell>
          <cell r="O1896"/>
          <cell r="P1896" t="str">
            <v>32131000</v>
          </cell>
          <cell r="Q1896" t="str">
            <v>Peças e insumos e acessórios de componentes eletrônicos</v>
          </cell>
          <cell r="R1896">
            <v>100</v>
          </cell>
          <cell r="S1896" t="str">
            <v>0201066151</v>
          </cell>
        </row>
        <row r="1897">
          <cell r="B1897">
            <v>15504587</v>
          </cell>
          <cell r="C1897" t="str">
            <v>MRO1</v>
          </cell>
          <cell r="D1897" t="str">
            <v>CARTAO COMPONENTE. - CA;CA</v>
          </cell>
          <cell r="E1897" t="str">
            <v>PC</v>
          </cell>
          <cell r="F1897" t="str">
            <v/>
          </cell>
          <cell r="G1897" t="str">
            <v/>
          </cell>
          <cell r="H1897">
            <v>2</v>
          </cell>
          <cell r="I1897">
            <v>0.01</v>
          </cell>
          <cell r="J1897">
            <v>0.02</v>
          </cell>
          <cell r="K1897" t="str">
            <v>Norma NFN-0015</v>
          </cell>
          <cell r="L1897" t="str">
            <v>Norma NFN-0015</v>
          </cell>
          <cell r="M1897" t="str">
            <v>Norma NFN-0015</v>
          </cell>
          <cell r="N1897" t="str">
            <v>Pelotização</v>
          </cell>
          <cell r="O1897"/>
          <cell r="P1897" t="str">
            <v>32131000</v>
          </cell>
          <cell r="Q1897" t="str">
            <v>Peças e insumos e acessórios de componentes eletrônicos</v>
          </cell>
          <cell r="R1897">
            <v>100</v>
          </cell>
          <cell r="S1897" t="str">
            <v>9999999999</v>
          </cell>
        </row>
        <row r="1898">
          <cell r="B1898">
            <v>15504621</v>
          </cell>
          <cell r="C1898" t="str">
            <v>MRO1</v>
          </cell>
          <cell r="D1898" t="str">
            <v>CARTAO COMPONENTE. - CA;CA</v>
          </cell>
          <cell r="E1898" t="str">
            <v>PC</v>
          </cell>
          <cell r="F1898" t="str">
            <v/>
          </cell>
          <cell r="G1898" t="str">
            <v/>
          </cell>
          <cell r="H1898">
            <v>2</v>
          </cell>
          <cell r="I1898">
            <v>0.01</v>
          </cell>
          <cell r="J1898">
            <v>0.02</v>
          </cell>
          <cell r="K1898" t="str">
            <v>Norma NFN-0015</v>
          </cell>
          <cell r="L1898" t="str">
            <v>Norma NFN-0015</v>
          </cell>
          <cell r="M1898" t="str">
            <v>Norma NFN-0015</v>
          </cell>
          <cell r="N1898" t="str">
            <v>Pelotização</v>
          </cell>
          <cell r="O1898"/>
          <cell r="P1898" t="str">
            <v>32131000</v>
          </cell>
          <cell r="Q1898" t="str">
            <v>Peças e insumos e acessórios de componentes eletrônicos</v>
          </cell>
          <cell r="R1898">
            <v>100</v>
          </cell>
          <cell r="S1898" t="str">
            <v>0201065151</v>
          </cell>
        </row>
        <row r="1899">
          <cell r="B1899">
            <v>15504665</v>
          </cell>
          <cell r="C1899" t="str">
            <v>MRO1</v>
          </cell>
          <cell r="D1899" t="str">
            <v>DISJUNTOR 26A TRIP</v>
          </cell>
          <cell r="E1899" t="str">
            <v>PC</v>
          </cell>
          <cell r="F1899" t="str">
            <v>FE-AD; SIEMENS</v>
          </cell>
          <cell r="G1899" t="str">
            <v>-; 3VE0010-2H</v>
          </cell>
          <cell r="H1899">
            <v>2</v>
          </cell>
          <cell r="I1899">
            <v>0.01</v>
          </cell>
          <cell r="J1899">
            <v>0.02</v>
          </cell>
          <cell r="K1899" t="str">
            <v>Norma NFN-0015</v>
          </cell>
          <cell r="L1899" t="str">
            <v>Norma NFN-0015</v>
          </cell>
          <cell r="M1899" t="str">
            <v>Norma NFN-0015</v>
          </cell>
          <cell r="N1899" t="str">
            <v>Pelotização</v>
          </cell>
          <cell r="O1899"/>
          <cell r="P1899" t="str">
            <v>39121601</v>
          </cell>
          <cell r="Q1899" t="str">
            <v>Disjuntores</v>
          </cell>
          <cell r="R1899">
            <v>100</v>
          </cell>
          <cell r="S1899" t="str">
            <v>0201036131</v>
          </cell>
        </row>
        <row r="1900">
          <cell r="B1900">
            <v>15507698</v>
          </cell>
          <cell r="C1900" t="str">
            <v>MRO1</v>
          </cell>
          <cell r="D1900" t="str">
            <v>POTENCIOMETR;JAIL040SI02UC ALLEN-BRADLEY</v>
          </cell>
          <cell r="E1900" t="str">
            <v>PC</v>
          </cell>
          <cell r="F1900" t="str">
            <v>ALLEN BRADLE; ALLEN BRADLE</v>
          </cell>
          <cell r="G1900" t="str">
            <v>J; JAIL040SI02UC</v>
          </cell>
          <cell r="H1900">
            <v>2</v>
          </cell>
          <cell r="I1900">
            <v>0.01</v>
          </cell>
          <cell r="J1900">
            <v>0.02</v>
          </cell>
          <cell r="K1900" t="str">
            <v>Norma NFN-0015</v>
          </cell>
          <cell r="L1900" t="str">
            <v>Norma NFN-0015</v>
          </cell>
          <cell r="M1900" t="str">
            <v>Norma NFN-0015</v>
          </cell>
          <cell r="N1900" t="str">
            <v>Pelotização</v>
          </cell>
          <cell r="O1900"/>
          <cell r="P1900" t="str">
            <v>41113600</v>
          </cell>
          <cell r="Q1900" t="str">
            <v>Equipamentos e acessórios de medição e teste elétrico</v>
          </cell>
          <cell r="R1900">
            <v>100</v>
          </cell>
          <cell r="S1900" t="str">
            <v>0201022151</v>
          </cell>
        </row>
        <row r="1901">
          <cell r="B1901">
            <v>15507724</v>
          </cell>
          <cell r="C1901" t="str">
            <v>MRO1</v>
          </cell>
          <cell r="D1901" t="str">
            <v>RESISTOR FIXO FIO;TERMINAL;RE-11 ELETELE</v>
          </cell>
          <cell r="E1901" t="str">
            <v>PC</v>
          </cell>
          <cell r="F1901" t="str">
            <v>ELETELE</v>
          </cell>
          <cell r="G1901" t="str">
            <v>RE-11</v>
          </cell>
          <cell r="H1901">
            <v>2</v>
          </cell>
          <cell r="I1901">
            <v>0.01</v>
          </cell>
          <cell r="J1901">
            <v>0.02</v>
          </cell>
          <cell r="K1901" t="str">
            <v>Norma NFN-0015</v>
          </cell>
          <cell r="L1901" t="str">
            <v>Norma NFN-0015</v>
          </cell>
          <cell r="M1901" t="str">
            <v>Norma NFN-0015</v>
          </cell>
          <cell r="N1901" t="str">
            <v>Pelotização</v>
          </cell>
          <cell r="O1901"/>
          <cell r="P1901" t="str">
            <v>32121619A</v>
          </cell>
          <cell r="Q1901" t="str">
            <v>Banco de resistor</v>
          </cell>
          <cell r="R1901">
            <v>100</v>
          </cell>
          <cell r="S1901" t="str">
            <v>0201068151</v>
          </cell>
        </row>
        <row r="1902">
          <cell r="B1902">
            <v>15507731</v>
          </cell>
          <cell r="C1902" t="str">
            <v>MRO1</v>
          </cell>
          <cell r="D1902" t="str">
            <v>RESISTOR FIO;MATERIAL NIQU;RE-11 ELETELE</v>
          </cell>
          <cell r="E1902" t="str">
            <v>PC</v>
          </cell>
          <cell r="F1902" t="str">
            <v>ELETELE</v>
          </cell>
          <cell r="G1902" t="str">
            <v>RE-11</v>
          </cell>
          <cell r="H1902">
            <v>2</v>
          </cell>
          <cell r="I1902">
            <v>0.01</v>
          </cell>
          <cell r="J1902">
            <v>0.02</v>
          </cell>
          <cell r="K1902" t="str">
            <v>Norma NFN-0015</v>
          </cell>
          <cell r="L1902" t="str">
            <v>Norma NFN-0015</v>
          </cell>
          <cell r="M1902" t="str">
            <v>Norma NFN-0015</v>
          </cell>
          <cell r="N1902" t="str">
            <v>Pelotização</v>
          </cell>
          <cell r="O1902"/>
          <cell r="P1902" t="str">
            <v>32121619A</v>
          </cell>
          <cell r="Q1902" t="str">
            <v>Banco de resistor</v>
          </cell>
          <cell r="R1902">
            <v>100</v>
          </cell>
          <cell r="S1902" t="str">
            <v>0201026141</v>
          </cell>
        </row>
        <row r="1903">
          <cell r="B1903">
            <v>15508018</v>
          </cell>
          <cell r="C1903" t="str">
            <v>MRO1</v>
          </cell>
          <cell r="D1903" t="str">
            <v>RESISTOR FIO;MATERIAL NIQUEL/CROMO;NU;CA</v>
          </cell>
          <cell r="E1903" t="str">
            <v>PC</v>
          </cell>
          <cell r="F1903" t="str">
            <v/>
          </cell>
          <cell r="G1903" t="str">
            <v/>
          </cell>
          <cell r="H1903">
            <v>2</v>
          </cell>
          <cell r="I1903">
            <v>0.01</v>
          </cell>
          <cell r="J1903">
            <v>0.02</v>
          </cell>
          <cell r="K1903" t="str">
            <v>Norma NFN-0015</v>
          </cell>
          <cell r="L1903" t="str">
            <v>Norma NFN-0015</v>
          </cell>
          <cell r="M1903" t="str">
            <v>Norma NFN-0015</v>
          </cell>
          <cell r="N1903" t="str">
            <v>Pelotização</v>
          </cell>
          <cell r="O1903"/>
          <cell r="P1903" t="str">
            <v>32121619A</v>
          </cell>
          <cell r="Q1903" t="str">
            <v>Banco de resistor</v>
          </cell>
          <cell r="R1903">
            <v>100</v>
          </cell>
          <cell r="S1903" t="str">
            <v>1501005051</v>
          </cell>
        </row>
        <row r="1904">
          <cell r="B1904">
            <v>15508038</v>
          </cell>
          <cell r="C1904" t="str">
            <v>MRO1</v>
          </cell>
          <cell r="D1904" t="str">
            <v>RESISTOR 200 OHM 160 W 10PCT</v>
          </cell>
          <cell r="E1904" t="str">
            <v>PC</v>
          </cell>
          <cell r="F1904" t="str">
            <v/>
          </cell>
          <cell r="G1904" t="str">
            <v/>
          </cell>
          <cell r="H1904">
            <v>2</v>
          </cell>
          <cell r="I1904">
            <v>0.01</v>
          </cell>
          <cell r="J1904">
            <v>0.02</v>
          </cell>
          <cell r="K1904" t="str">
            <v>Norma NFN-0015</v>
          </cell>
          <cell r="L1904" t="str">
            <v>Norma NFN-0015</v>
          </cell>
          <cell r="M1904" t="str">
            <v>Norma NFN-0015</v>
          </cell>
          <cell r="N1904" t="str">
            <v>Pelotização</v>
          </cell>
          <cell r="O1904"/>
          <cell r="P1904" t="str">
            <v>32121619A</v>
          </cell>
          <cell r="Q1904" t="str">
            <v>Banco de resistor</v>
          </cell>
          <cell r="R1904">
            <v>100</v>
          </cell>
          <cell r="S1904" t="str">
            <v>1501002051</v>
          </cell>
        </row>
        <row r="1905">
          <cell r="B1905">
            <v>15508168</v>
          </cell>
          <cell r="C1905" t="str">
            <v>MRO1</v>
          </cell>
          <cell r="D1905" t="str">
            <v>RESISTOR FIXO FIO;TERMINAL AXIAL;POTE;CA</v>
          </cell>
          <cell r="E1905" t="str">
            <v>PC</v>
          </cell>
          <cell r="F1905" t="str">
            <v/>
          </cell>
          <cell r="G1905" t="str">
            <v/>
          </cell>
          <cell r="H1905">
            <v>2</v>
          </cell>
          <cell r="I1905">
            <v>0.01</v>
          </cell>
          <cell r="J1905">
            <v>0.02</v>
          </cell>
          <cell r="K1905" t="str">
            <v>Norma NFN-0015</v>
          </cell>
          <cell r="L1905" t="str">
            <v>Norma NFN-0015</v>
          </cell>
          <cell r="M1905" t="str">
            <v>Norma NFN-0015</v>
          </cell>
          <cell r="N1905" t="str">
            <v>Pelotização</v>
          </cell>
          <cell r="O1905"/>
          <cell r="P1905" t="str">
            <v>32121619A</v>
          </cell>
          <cell r="Q1905" t="str">
            <v>Banco de resistor</v>
          </cell>
          <cell r="R1905">
            <v>100</v>
          </cell>
          <cell r="S1905" t="str">
            <v>1501009051</v>
          </cell>
        </row>
        <row r="1906">
          <cell r="B1906">
            <v>15511786</v>
          </cell>
          <cell r="C1906" t="str">
            <v>MRO1</v>
          </cell>
          <cell r="D1906" t="str">
            <v>CAPACITOR POTENCI;FH39071-4MFD/440 ELCON</v>
          </cell>
          <cell r="E1906" t="str">
            <v>PC</v>
          </cell>
          <cell r="F1906" t="str">
            <v>ELCON; INDUCON</v>
          </cell>
          <cell r="G1906" t="str">
            <v>FH39071-4MFD/440; INDUCLOR II</v>
          </cell>
          <cell r="H1906">
            <v>2</v>
          </cell>
          <cell r="I1906">
            <v>0.01</v>
          </cell>
          <cell r="J1906">
            <v>0.02</v>
          </cell>
          <cell r="K1906" t="str">
            <v>Norma NFN-0015</v>
          </cell>
          <cell r="L1906" t="str">
            <v>Norma NFN-0015</v>
          </cell>
          <cell r="M1906" t="str">
            <v>Norma NFN-0015</v>
          </cell>
          <cell r="N1906" t="str">
            <v>Pelotização</v>
          </cell>
          <cell r="O1906"/>
          <cell r="P1906" t="str">
            <v>39121014</v>
          </cell>
          <cell r="Q1906" t="str">
            <v>Bancos de capacitor</v>
          </cell>
          <cell r="R1906">
            <v>100</v>
          </cell>
          <cell r="S1906" t="str">
            <v>1501003021</v>
          </cell>
        </row>
        <row r="1907">
          <cell r="B1907">
            <v>15512123</v>
          </cell>
          <cell r="C1907" t="str">
            <v>MRO1</v>
          </cell>
          <cell r="D1907" t="str">
            <v>TA;DIMENSIONAL ANSI B-16.11 DESENHO VALE</v>
          </cell>
          <cell r="E1907" t="str">
            <v>PC</v>
          </cell>
          <cell r="F1907" t="str">
            <v>CONFORJA</v>
          </cell>
          <cell r="G1907" t="str">
            <v>224</v>
          </cell>
          <cell r="H1907">
            <v>2</v>
          </cell>
          <cell r="I1907">
            <v>0.01</v>
          </cell>
          <cell r="J1907">
            <v>0.02</v>
          </cell>
          <cell r="K1907" t="str">
            <v>Norma NFN-0015</v>
          </cell>
          <cell r="L1907" t="str">
            <v>Norma NFN-0015</v>
          </cell>
          <cell r="M1907" t="str">
            <v>Norma NFN-0015</v>
          </cell>
          <cell r="N1907" t="str">
            <v>Pelotização</v>
          </cell>
          <cell r="O1907"/>
          <cell r="P1907" t="str">
            <v>40142300</v>
          </cell>
          <cell r="Q1907" t="str">
            <v>Conexões de tubos</v>
          </cell>
          <cell r="R1907">
            <v>100</v>
          </cell>
          <cell r="S1907" t="str">
            <v>0202113121</v>
          </cell>
        </row>
        <row r="1908">
          <cell r="B1908">
            <v>15512880</v>
          </cell>
          <cell r="C1908" t="str">
            <v>MRO1</v>
          </cell>
          <cell r="D1908" t="str">
            <v>SUPORTE COMP;DNP400970304 ITEM 01 ATE 09</v>
          </cell>
          <cell r="E1908" t="str">
            <v>PC</v>
          </cell>
          <cell r="F1908" t="str">
            <v/>
          </cell>
          <cell r="G1908" t="str">
            <v/>
          </cell>
          <cell r="H1908">
            <v>2</v>
          </cell>
          <cell r="I1908">
            <v>0.01</v>
          </cell>
          <cell r="J1908">
            <v>0.02</v>
          </cell>
          <cell r="K1908" t="str">
            <v>Norma NFN-0015</v>
          </cell>
          <cell r="L1908" t="str">
            <v>Norma NFN-0015</v>
          </cell>
          <cell r="M1908" t="str">
            <v>Norma NFN-0015</v>
          </cell>
          <cell r="N1908" t="str">
            <v>Pelotização</v>
          </cell>
          <cell r="O1908"/>
          <cell r="P1908" t="str">
            <v>31162400</v>
          </cell>
          <cell r="Q1908" t="str">
            <v>Fixadores diversos</v>
          </cell>
          <cell r="R1908">
            <v>100</v>
          </cell>
          <cell r="S1908" t="str">
            <v>7002043041</v>
          </cell>
        </row>
        <row r="1909">
          <cell r="B1909">
            <v>15516728</v>
          </cell>
          <cell r="C1909" t="str">
            <v>MRO1</v>
          </cell>
          <cell r="D1909" t="str">
            <v>CHAVE COMUTADORA;TIP;FR10 3/5 COMELETRIC</v>
          </cell>
          <cell r="E1909" t="str">
            <v>PC</v>
          </cell>
          <cell r="F1909" t="str">
            <v>COMELETRIC</v>
          </cell>
          <cell r="G1909" t="str">
            <v>FR10 3/5</v>
          </cell>
          <cell r="H1909">
            <v>2</v>
          </cell>
          <cell r="I1909">
            <v>0.01</v>
          </cell>
          <cell r="J1909">
            <v>0.02</v>
          </cell>
          <cell r="K1909" t="str">
            <v>Norma NFN-0015</v>
          </cell>
          <cell r="L1909" t="str">
            <v>Norma NFN-0015</v>
          </cell>
          <cell r="M1909" t="str">
            <v>Norma NFN-0015</v>
          </cell>
          <cell r="N1909" t="str">
            <v>Pelotização</v>
          </cell>
          <cell r="O1909"/>
          <cell r="P1909" t="str">
            <v>39121732A</v>
          </cell>
          <cell r="Q1909" t="str">
            <v>Material elétrico</v>
          </cell>
          <cell r="R1909">
            <v>100</v>
          </cell>
          <cell r="S1909" t="str">
            <v>0201020151</v>
          </cell>
        </row>
        <row r="1910">
          <cell r="B1910">
            <v>15517150</v>
          </cell>
          <cell r="C1910" t="str">
            <v>MRO1</v>
          </cell>
          <cell r="D1910" t="str">
            <v>BOBINA DISJUNTOR;TIP;3WX2951-OAA SIEMENS</v>
          </cell>
          <cell r="E1910" t="str">
            <v>PC</v>
          </cell>
          <cell r="F1910" t="str">
            <v>SIEMENS</v>
          </cell>
          <cell r="G1910" t="str">
            <v>3WX2951-OAA</v>
          </cell>
          <cell r="H1910">
            <v>2</v>
          </cell>
          <cell r="I1910">
            <v>0.01</v>
          </cell>
          <cell r="J1910">
            <v>0.02</v>
          </cell>
          <cell r="K1910" t="str">
            <v>Norma NFN-0015</v>
          </cell>
          <cell r="L1910" t="str">
            <v>Norma NFN-0015</v>
          </cell>
          <cell r="M1910" t="str">
            <v>Norma NFN-0015</v>
          </cell>
          <cell r="N1910" t="str">
            <v>Pelotização</v>
          </cell>
          <cell r="O1910"/>
          <cell r="P1910" t="str">
            <v>39121732A</v>
          </cell>
          <cell r="Q1910" t="str">
            <v>Material elétrico</v>
          </cell>
          <cell r="R1910">
            <v>100</v>
          </cell>
          <cell r="S1910" t="str">
            <v>0102018051</v>
          </cell>
        </row>
        <row r="1911">
          <cell r="B1911">
            <v>15517381</v>
          </cell>
          <cell r="C1911" t="str">
            <v>MRO1</v>
          </cell>
          <cell r="D1911" t="str">
            <v>COMUTADOR;2561033PT BLINDEX BROWN BOVERI</v>
          </cell>
          <cell r="E1911" t="str">
            <v>PC</v>
          </cell>
          <cell r="F1911" t="str">
            <v>BLINDEX BROW</v>
          </cell>
          <cell r="G1911" t="str">
            <v>2561033PT</v>
          </cell>
          <cell r="H1911">
            <v>2</v>
          </cell>
          <cell r="I1911">
            <v>0.01</v>
          </cell>
          <cell r="J1911">
            <v>0.02</v>
          </cell>
          <cell r="K1911" t="str">
            <v>Norma NFN-0015</v>
          </cell>
          <cell r="L1911" t="str">
            <v>Norma NFN-0015</v>
          </cell>
          <cell r="M1911" t="str">
            <v>Norma NFN-0015</v>
          </cell>
          <cell r="N1911" t="str">
            <v>Pelotização</v>
          </cell>
          <cell r="O1911"/>
          <cell r="P1911" t="str">
            <v>39121732A</v>
          </cell>
          <cell r="Q1911" t="str">
            <v>Material elétrico</v>
          </cell>
          <cell r="R1911">
            <v>100</v>
          </cell>
          <cell r="S1911" t="str">
            <v>1501004021</v>
          </cell>
        </row>
        <row r="1912">
          <cell r="B1912">
            <v>15517417</v>
          </cell>
          <cell r="C1912" t="str">
            <v>MRO1</v>
          </cell>
          <cell r="D1912" t="str">
            <v>DISJUNTOR 4,2A TRIP</v>
          </cell>
          <cell r="E1912" t="str">
            <v>PC</v>
          </cell>
          <cell r="F1912" t="str">
            <v>HITACHI</v>
          </cell>
          <cell r="G1912" t="str">
            <v>MF30B3P</v>
          </cell>
          <cell r="H1912">
            <v>2</v>
          </cell>
          <cell r="I1912">
            <v>0.01</v>
          </cell>
          <cell r="J1912">
            <v>0.02</v>
          </cell>
          <cell r="K1912" t="str">
            <v>Norma NFN-0015</v>
          </cell>
          <cell r="L1912" t="str">
            <v>Norma NFN-0015</v>
          </cell>
          <cell r="M1912" t="str">
            <v>Norma NFN-0015</v>
          </cell>
          <cell r="N1912" t="str">
            <v>Pelotização</v>
          </cell>
          <cell r="O1912"/>
          <cell r="P1912" t="str">
            <v>39121601</v>
          </cell>
          <cell r="Q1912" t="str">
            <v>Disjuntores</v>
          </cell>
          <cell r="R1912">
            <v>100</v>
          </cell>
          <cell r="S1912" t="str">
            <v>1508007051</v>
          </cell>
        </row>
        <row r="1913">
          <cell r="B1913">
            <v>15517523</v>
          </cell>
          <cell r="C1913" t="str">
            <v>MRO1</v>
          </cell>
          <cell r="D1913" t="str">
            <v>CHAVE COMPONE;826E-79-10013 DESENHO CVRD</v>
          </cell>
          <cell r="E1913" t="str">
            <v>PC</v>
          </cell>
          <cell r="F1913" t="str">
            <v/>
          </cell>
          <cell r="G1913" t="str">
            <v/>
          </cell>
          <cell r="H1913">
            <v>2</v>
          </cell>
          <cell r="I1913">
            <v>0.01</v>
          </cell>
          <cell r="J1913">
            <v>0.02</v>
          </cell>
          <cell r="K1913" t="str">
            <v>Norma NFN-0015</v>
          </cell>
          <cell r="L1913" t="str">
            <v>Norma NFN-0015</v>
          </cell>
          <cell r="M1913" t="str">
            <v>Norma NFN-0015</v>
          </cell>
          <cell r="N1913" t="str">
            <v>Pelotização</v>
          </cell>
          <cell r="O1913"/>
          <cell r="P1913" t="str">
            <v>31162400</v>
          </cell>
          <cell r="Q1913" t="str">
            <v>Fixadores diversos</v>
          </cell>
          <cell r="R1913">
            <v>100</v>
          </cell>
          <cell r="S1913" t="str">
            <v>1501001061</v>
          </cell>
        </row>
        <row r="1914">
          <cell r="B1914">
            <v>15517568</v>
          </cell>
          <cell r="C1914" t="str">
            <v>MRO1</v>
          </cell>
          <cell r="D1914" t="str">
            <v>CHAVE COMPONENTE;TIPO. PROG;QM11 HITACHI</v>
          </cell>
          <cell r="E1914" t="str">
            <v>PC</v>
          </cell>
          <cell r="F1914" t="str">
            <v>HITACHI</v>
          </cell>
          <cell r="G1914" t="str">
            <v>QM11</v>
          </cell>
          <cell r="H1914">
            <v>2</v>
          </cell>
          <cell r="I1914">
            <v>0.01</v>
          </cell>
          <cell r="J1914">
            <v>0.02</v>
          </cell>
          <cell r="K1914" t="str">
            <v>Norma NFN-0015</v>
          </cell>
          <cell r="L1914" t="str">
            <v>Norma NFN-0015</v>
          </cell>
          <cell r="M1914" t="str">
            <v>Norma NFN-0015</v>
          </cell>
          <cell r="N1914" t="str">
            <v>Pelotização</v>
          </cell>
          <cell r="O1914"/>
          <cell r="P1914" t="str">
            <v>31161900</v>
          </cell>
          <cell r="Q1914" t="str">
            <v>Molas</v>
          </cell>
          <cell r="R1914">
            <v>100</v>
          </cell>
          <cell r="S1914" t="str">
            <v>1501005041</v>
          </cell>
        </row>
        <row r="1915">
          <cell r="B1915">
            <v>15517578</v>
          </cell>
          <cell r="C1915" t="str">
            <v>MRO1</v>
          </cell>
          <cell r="D1915" t="str">
            <v>CO;F5001-624R1/FIG2/P.11 NISSIN ELECTRIC</v>
          </cell>
          <cell r="E1915" t="str">
            <v>PC</v>
          </cell>
          <cell r="F1915" t="str">
            <v>NISSIN ELECT</v>
          </cell>
          <cell r="G1915" t="str">
            <v>F5001-624R1/FIG2/P.11</v>
          </cell>
          <cell r="H1915">
            <v>2</v>
          </cell>
          <cell r="I1915">
            <v>0.01</v>
          </cell>
          <cell r="J1915">
            <v>0.02</v>
          </cell>
          <cell r="K1915" t="str">
            <v>Norma NFN-0015</v>
          </cell>
          <cell r="L1915" t="str">
            <v>Norma NFN-0015</v>
          </cell>
          <cell r="M1915" t="str">
            <v>Norma NFN-0015</v>
          </cell>
          <cell r="N1915" t="str">
            <v>Pelotização</v>
          </cell>
          <cell r="O1915"/>
          <cell r="P1915" t="str">
            <v>39121732A</v>
          </cell>
          <cell r="Q1915" t="str">
            <v>Material elétrico</v>
          </cell>
          <cell r="R1915">
            <v>100</v>
          </cell>
          <cell r="S1915" t="str">
            <v>0201076031</v>
          </cell>
        </row>
        <row r="1916">
          <cell r="B1916">
            <v>15517702</v>
          </cell>
          <cell r="C1916" t="str">
            <v>MRO1</v>
          </cell>
          <cell r="D1916" t="str">
            <v>CAMARA P/DISJUNTOR;TIP;M134112/8 HITACHI</v>
          </cell>
          <cell r="E1916" t="str">
            <v>PC</v>
          </cell>
          <cell r="F1916" t="str">
            <v>HITACHI</v>
          </cell>
          <cell r="G1916" t="str">
            <v>M134112/8</v>
          </cell>
          <cell r="H1916">
            <v>2</v>
          </cell>
          <cell r="I1916">
            <v>0.01</v>
          </cell>
          <cell r="J1916">
            <v>0.02</v>
          </cell>
          <cell r="K1916" t="str">
            <v>Norma NFN-0015</v>
          </cell>
          <cell r="L1916" t="str">
            <v>Norma NFN-0015</v>
          </cell>
          <cell r="M1916" t="str">
            <v>Norma NFN-0015</v>
          </cell>
          <cell r="N1916" t="str">
            <v>Pelotização</v>
          </cell>
          <cell r="O1916"/>
          <cell r="P1916" t="str">
            <v>39121732A</v>
          </cell>
          <cell r="Q1916" t="str">
            <v>Material elétrico</v>
          </cell>
          <cell r="R1916">
            <v>100</v>
          </cell>
          <cell r="S1916" t="str">
            <v>0702087031</v>
          </cell>
        </row>
        <row r="1917">
          <cell r="B1917">
            <v>15518069</v>
          </cell>
          <cell r="C1917" t="str">
            <v>MRO1</v>
          </cell>
          <cell r="D1917" t="str">
            <v>CHAVE FIM DE CU;MS 015 11Y ACE SCHMERSAL</v>
          </cell>
          <cell r="E1917" t="str">
            <v>PC</v>
          </cell>
          <cell r="F1917" t="str">
            <v>ACE</v>
          </cell>
          <cell r="G1917" t="str">
            <v>MS 015 11Y</v>
          </cell>
          <cell r="H1917">
            <v>2</v>
          </cell>
          <cell r="I1917">
            <v>0.01</v>
          </cell>
          <cell r="J1917">
            <v>0.02</v>
          </cell>
          <cell r="K1917" t="str">
            <v>Norma NFN-0015</v>
          </cell>
          <cell r="L1917" t="str">
            <v>Norma NFN-0015</v>
          </cell>
          <cell r="M1917" t="str">
            <v>Norma NFN-0015</v>
          </cell>
          <cell r="N1917" t="str">
            <v>Pelotização</v>
          </cell>
          <cell r="O1917"/>
          <cell r="P1917" t="str">
            <v>26101700</v>
          </cell>
          <cell r="Q1917" t="str">
            <v>Componentes e acessórios de motores</v>
          </cell>
          <cell r="R1917">
            <v>100</v>
          </cell>
          <cell r="S1917" t="str">
            <v>1501003031</v>
          </cell>
        </row>
        <row r="1918">
          <cell r="B1918">
            <v>15519857</v>
          </cell>
          <cell r="C1918" t="str">
            <v>MRO1</v>
          </cell>
          <cell r="D1918" t="str">
            <v>CHAVE COMUTADORA;TIP;FR10/3/4 COMELETRIC</v>
          </cell>
          <cell r="E1918" t="str">
            <v>PC</v>
          </cell>
          <cell r="F1918" t="str">
            <v>COMELETRIC</v>
          </cell>
          <cell r="G1918" t="str">
            <v>FR10/3/4</v>
          </cell>
          <cell r="H1918">
            <v>2</v>
          </cell>
          <cell r="I1918">
            <v>0.01</v>
          </cell>
          <cell r="J1918">
            <v>0.02</v>
          </cell>
          <cell r="K1918" t="str">
            <v>Norma NFN-0015</v>
          </cell>
          <cell r="L1918" t="str">
            <v>Norma NFN-0015</v>
          </cell>
          <cell r="M1918" t="str">
            <v>Norma NFN-0015</v>
          </cell>
          <cell r="N1918" t="str">
            <v>Pelotização</v>
          </cell>
          <cell r="O1918"/>
          <cell r="P1918" t="str">
            <v>39121732A</v>
          </cell>
          <cell r="Q1918" t="str">
            <v>Material elétrico</v>
          </cell>
          <cell r="R1918">
            <v>100</v>
          </cell>
          <cell r="S1918" t="str">
            <v>0201040141</v>
          </cell>
        </row>
        <row r="1919">
          <cell r="B1919">
            <v>15201132</v>
          </cell>
          <cell r="C1919" t="str">
            <v>MRO1</v>
          </cell>
          <cell r="D1919" t="str">
            <v>EI;812C-13-10313 / 2F2 DESENHO ITABRASCO</v>
          </cell>
          <cell r="E1919" t="str">
            <v>PC</v>
          </cell>
          <cell r="F1919" t="str">
            <v>ITALIMPIANTI</v>
          </cell>
          <cell r="G1919" t="str">
            <v>DX321300482F2</v>
          </cell>
          <cell r="H1919">
            <v>1</v>
          </cell>
          <cell r="I1919">
            <v>0.01</v>
          </cell>
          <cell r="J1919">
            <v>0.01</v>
          </cell>
          <cell r="K1919" t="str">
            <v>Norma NFN-0015</v>
          </cell>
          <cell r="L1919" t="str">
            <v>Norma NFN-0015</v>
          </cell>
          <cell r="M1919" t="str">
            <v>Norma NFN-0015</v>
          </cell>
          <cell r="N1919" t="str">
            <v>Pelotização</v>
          </cell>
          <cell r="O1919"/>
          <cell r="P1919" t="str">
            <v>24101664A</v>
          </cell>
          <cell r="Q1919" t="str">
            <v>Peças acessórios equipamentos carregamento elevação</v>
          </cell>
          <cell r="R1919">
            <v>100</v>
          </cell>
          <cell r="S1919" t="str">
            <v>0103013061</v>
          </cell>
        </row>
        <row r="1920">
          <cell r="B1920">
            <v>15202749</v>
          </cell>
          <cell r="C1920" t="str">
            <v>MRO1</v>
          </cell>
          <cell r="D1920" t="str">
            <v>ENG;DX40801552-21/F2 DESENHO HISPANOBRAS</v>
          </cell>
          <cell r="E1920" t="str">
            <v>PC</v>
          </cell>
          <cell r="F1920" t="str">
            <v>ITALIMPIANTI</v>
          </cell>
          <cell r="G1920" t="str">
            <v>DX40801552-21/F2</v>
          </cell>
          <cell r="H1920">
            <v>1</v>
          </cell>
          <cell r="I1920">
            <v>0.01</v>
          </cell>
          <cell r="J1920">
            <v>0.01</v>
          </cell>
          <cell r="K1920" t="str">
            <v>Norma NFN-0015</v>
          </cell>
          <cell r="L1920" t="str">
            <v>Norma NFN-0015</v>
          </cell>
          <cell r="M1920" t="str">
            <v>Norma NFN-0015</v>
          </cell>
          <cell r="N1920" t="str">
            <v>Pelotização</v>
          </cell>
          <cell r="O1920"/>
          <cell r="P1920" t="str">
            <v>26111524</v>
          </cell>
          <cell r="Q1920" t="str">
            <v>Unidades de engrenagem</v>
          </cell>
          <cell r="R1920">
            <v>100</v>
          </cell>
          <cell r="S1920" t="str">
            <v>5502022011</v>
          </cell>
        </row>
        <row r="1921">
          <cell r="B1921">
            <v>15202980</v>
          </cell>
          <cell r="C1921" t="str">
            <v>MRO1</v>
          </cell>
          <cell r="D1921" t="str">
            <v>POLIA COMPONENTE; TI;826C-55-10001 SUPEL</v>
          </cell>
          <cell r="E1921" t="str">
            <v>PC</v>
          </cell>
          <cell r="F1921" t="str">
            <v/>
          </cell>
          <cell r="G1921" t="str">
            <v/>
          </cell>
          <cell r="H1921">
            <v>1</v>
          </cell>
          <cell r="I1921">
            <v>0.01</v>
          </cell>
          <cell r="J1921">
            <v>0.01</v>
          </cell>
          <cell r="K1921" t="str">
            <v>Norma NFN-0015</v>
          </cell>
          <cell r="L1921" t="str">
            <v>Norma NFN-0015</v>
          </cell>
          <cell r="M1921" t="str">
            <v>Norma NFN-0015</v>
          </cell>
          <cell r="N1921" t="str">
            <v>Pelotização</v>
          </cell>
          <cell r="O1921"/>
          <cell r="P1921" t="str">
            <v>26111806</v>
          </cell>
          <cell r="Q1921" t="str">
            <v>Polias de transmissão</v>
          </cell>
          <cell r="R1921">
            <v>100</v>
          </cell>
          <cell r="S1921" t="str">
            <v>0202001121</v>
          </cell>
        </row>
        <row r="1922">
          <cell r="B1922">
            <v>15203553</v>
          </cell>
          <cell r="C1922" t="str">
            <v>MRO1</v>
          </cell>
          <cell r="D1922" t="str">
            <v>ENGRENAGEM COMP;DN013090205 ITALIMPIANTI</v>
          </cell>
          <cell r="E1922" t="str">
            <v>PC</v>
          </cell>
          <cell r="F1922" t="str">
            <v>ITALIMPIANTI</v>
          </cell>
          <cell r="G1922" t="str">
            <v>DN013090205</v>
          </cell>
          <cell r="H1922">
            <v>1</v>
          </cell>
          <cell r="I1922">
            <v>0.01</v>
          </cell>
          <cell r="J1922">
            <v>0.01</v>
          </cell>
          <cell r="K1922" t="str">
            <v>Norma NFN-0015</v>
          </cell>
          <cell r="L1922" t="str">
            <v>Norma NFN-0015</v>
          </cell>
          <cell r="M1922" t="str">
            <v>Norma NFN-0015</v>
          </cell>
          <cell r="N1922" t="str">
            <v>Pelotização</v>
          </cell>
          <cell r="O1922"/>
          <cell r="P1922" t="str">
            <v>26111524</v>
          </cell>
          <cell r="Q1922" t="str">
            <v>Unidades de engrenagem</v>
          </cell>
          <cell r="R1922">
            <v>100</v>
          </cell>
          <cell r="S1922" t="str">
            <v>0103083061</v>
          </cell>
        </row>
        <row r="1923">
          <cell r="B1923">
            <v>15203877</v>
          </cell>
          <cell r="C1923" t="str">
            <v>MRO1</v>
          </cell>
          <cell r="D1923" t="str">
            <v>TOMADA COMPONENTE;;IP-FORM2-5020 HITACHI</v>
          </cell>
          <cell r="E1923" t="str">
            <v>PC</v>
          </cell>
          <cell r="F1923" t="str">
            <v>HITACHI; HITACHI</v>
          </cell>
          <cell r="G1923" t="str">
            <v>TPFORM2/5020; IP-FORM2-5020</v>
          </cell>
          <cell r="H1923">
            <v>1</v>
          </cell>
          <cell r="I1923">
            <v>0.01</v>
          </cell>
          <cell r="J1923">
            <v>0.01</v>
          </cell>
          <cell r="K1923" t="str">
            <v>Norma NFN-0015</v>
          </cell>
          <cell r="L1923" t="str">
            <v>Norma NFN-0015</v>
          </cell>
          <cell r="M1923" t="str">
            <v>Norma NFN-0015</v>
          </cell>
          <cell r="N1923" t="str">
            <v>Pelotização</v>
          </cell>
          <cell r="O1923"/>
          <cell r="P1923" t="str">
            <v>39121732A</v>
          </cell>
          <cell r="Q1923" t="str">
            <v>Material elétrico</v>
          </cell>
          <cell r="R1923">
            <v>100</v>
          </cell>
          <cell r="S1923" t="str">
            <v>0201040151</v>
          </cell>
        </row>
        <row r="1924">
          <cell r="B1924">
            <v>15203925</v>
          </cell>
          <cell r="C1924" t="str">
            <v>MRO1</v>
          </cell>
          <cell r="D1924" t="str">
            <v>TOMADA COMPONENTE;TIPO. M;TEP41V HITACHI</v>
          </cell>
          <cell r="E1924" t="str">
            <v>PC</v>
          </cell>
          <cell r="F1924" t="str">
            <v>HITACHI</v>
          </cell>
          <cell r="G1924" t="str">
            <v>TEP41V</v>
          </cell>
          <cell r="H1924">
            <v>1</v>
          </cell>
          <cell r="I1924">
            <v>0.01</v>
          </cell>
          <cell r="J1924">
            <v>0.01</v>
          </cell>
          <cell r="K1924" t="str">
            <v>Norma NFN-0015</v>
          </cell>
          <cell r="L1924" t="str">
            <v>Norma NFN-0015</v>
          </cell>
          <cell r="M1924" t="str">
            <v>Norma NFN-0015</v>
          </cell>
          <cell r="N1924" t="str">
            <v>Pelotização</v>
          </cell>
          <cell r="O1924"/>
          <cell r="P1924" t="str">
            <v>39121732A</v>
          </cell>
          <cell r="Q1924" t="str">
            <v>Material elétrico</v>
          </cell>
          <cell r="R1924">
            <v>100</v>
          </cell>
          <cell r="S1924" t="str">
            <v>0201080111</v>
          </cell>
        </row>
        <row r="1925">
          <cell r="B1925">
            <v>15203976</v>
          </cell>
          <cell r="C1925" t="str">
            <v>MRO1</v>
          </cell>
          <cell r="D1925" t="str">
            <v>TOMADA COMPONENTE;TIPO. M;TEP42A HITACHI</v>
          </cell>
          <cell r="E1925" t="str">
            <v>PC</v>
          </cell>
          <cell r="F1925" t="str">
            <v>HITACHI</v>
          </cell>
          <cell r="G1925" t="str">
            <v>TEP42A</v>
          </cell>
          <cell r="H1925">
            <v>1</v>
          </cell>
          <cell r="I1925">
            <v>0.01</v>
          </cell>
          <cell r="J1925">
            <v>0.01</v>
          </cell>
          <cell r="K1925" t="str">
            <v>Norma NFN-0015</v>
          </cell>
          <cell r="L1925" t="str">
            <v>Norma NFN-0015</v>
          </cell>
          <cell r="M1925" t="str">
            <v>Norma NFN-0015</v>
          </cell>
          <cell r="N1925" t="str">
            <v>Pelotização</v>
          </cell>
          <cell r="O1925"/>
          <cell r="P1925" t="str">
            <v>39121732A</v>
          </cell>
          <cell r="Q1925" t="str">
            <v>Material elétrico</v>
          </cell>
          <cell r="R1925">
            <v>100</v>
          </cell>
          <cell r="S1925" t="str">
            <v>0201080101</v>
          </cell>
        </row>
        <row r="1926">
          <cell r="B1926">
            <v>15204804</v>
          </cell>
          <cell r="C1926" t="str">
            <v>MRO1</v>
          </cell>
          <cell r="D1926" t="str">
            <v>MANGOTE BORR NR 610MM 815MM</v>
          </cell>
          <cell r="E1926" t="str">
            <v>PC</v>
          </cell>
          <cell r="F1926" t="str">
            <v>DINATECNICA; KE-BURGMANN; BALG BRASIL</v>
          </cell>
          <cell r="G1926" t="str">
            <v>.; .; .</v>
          </cell>
          <cell r="H1926">
            <v>1</v>
          </cell>
          <cell r="I1926">
            <v>0.01</v>
          </cell>
          <cell r="J1926">
            <v>0.01</v>
          </cell>
          <cell r="K1926" t="str">
            <v>Norma NFN-0015</v>
          </cell>
          <cell r="L1926" t="str">
            <v>Norma NFN-0015</v>
          </cell>
          <cell r="M1926" t="str">
            <v>Norma NFN-0015</v>
          </cell>
          <cell r="N1926" t="str">
            <v>Pelotização</v>
          </cell>
          <cell r="O1926"/>
          <cell r="P1926" t="str">
            <v>40142300</v>
          </cell>
          <cell r="Q1926" t="str">
            <v>Conexões de tubos</v>
          </cell>
          <cell r="R1926">
            <v>100</v>
          </cell>
          <cell r="S1926" t="str">
            <v>1802092051</v>
          </cell>
        </row>
        <row r="1927">
          <cell r="B1927">
            <v>15205337</v>
          </cell>
          <cell r="C1927" t="str">
            <v>MRO1</v>
          </cell>
          <cell r="D1927" t="str">
            <v>MANOMETRO INDUSTRIAL;TIPO PROCESSO;FU;CA</v>
          </cell>
          <cell r="E1927" t="str">
            <v>PC</v>
          </cell>
          <cell r="F1927" t="str">
            <v/>
          </cell>
          <cell r="G1927" t="str">
            <v/>
          </cell>
          <cell r="H1927">
            <v>1</v>
          </cell>
          <cell r="I1927">
            <v>0.01</v>
          </cell>
          <cell r="J1927">
            <v>0.01</v>
          </cell>
          <cell r="K1927" t="str">
            <v>Norma NFN-0015</v>
          </cell>
          <cell r="L1927" t="str">
            <v>Norma NFN-0015</v>
          </cell>
          <cell r="M1927" t="str">
            <v>Norma NFN-0015</v>
          </cell>
          <cell r="N1927" t="str">
            <v>Pelotização</v>
          </cell>
          <cell r="O1927"/>
          <cell r="P1927" t="str">
            <v>41112400</v>
          </cell>
          <cell r="Q1927" t="str">
            <v>Instrumentos de medição e controle de pressão</v>
          </cell>
          <cell r="R1927">
            <v>100</v>
          </cell>
          <cell r="S1927" t="str">
            <v>0201080101</v>
          </cell>
        </row>
        <row r="1928">
          <cell r="B1928">
            <v>15205947</v>
          </cell>
          <cell r="C1928" t="str">
            <v>MRO1</v>
          </cell>
          <cell r="D1928" t="str">
            <v>SINALEIRO;F;254/01R240X60VM BROWN BOVERI</v>
          </cell>
          <cell r="E1928" t="str">
            <v>PC</v>
          </cell>
          <cell r="F1928" t="str">
            <v>BLINDEX BROW; ABB</v>
          </cell>
          <cell r="G1928" t="str">
            <v>254/01R240X60VM; 254/01R240X60VM</v>
          </cell>
          <cell r="H1928">
            <v>1</v>
          </cell>
          <cell r="I1928">
            <v>0.01</v>
          </cell>
          <cell r="J1928">
            <v>0.01</v>
          </cell>
          <cell r="K1928" t="str">
            <v>Norma NFN-0015</v>
          </cell>
          <cell r="L1928" t="str">
            <v>Norma NFN-0015</v>
          </cell>
          <cell r="M1928" t="str">
            <v>Norma NFN-0015</v>
          </cell>
          <cell r="N1928" t="str">
            <v>Pelotização</v>
          </cell>
          <cell r="O1928"/>
          <cell r="P1928" t="str">
            <v>46160000</v>
          </cell>
          <cell r="Q1928" t="str">
            <v>Segurança e proteção pública</v>
          </cell>
          <cell r="R1928">
            <v>100</v>
          </cell>
          <cell r="S1928" t="str">
            <v>0201016141</v>
          </cell>
        </row>
        <row r="1929">
          <cell r="B1929">
            <v>15212488</v>
          </cell>
          <cell r="C1929" t="str">
            <v>MRO1</v>
          </cell>
          <cell r="D1929" t="str">
            <v>FILTRO FLUIDO</v>
          </cell>
          <cell r="E1929" t="str">
            <v>PC</v>
          </cell>
          <cell r="F1929" t="str">
            <v>YOKOGAWA</v>
          </cell>
          <cell r="G1929" t="str">
            <v>ZAG2210-11S FIL31</v>
          </cell>
          <cell r="H1929">
            <v>1</v>
          </cell>
          <cell r="I1929">
            <v>0.01</v>
          </cell>
          <cell r="J1929">
            <v>0.01</v>
          </cell>
          <cell r="K1929" t="str">
            <v>Norma NFN-0015</v>
          </cell>
          <cell r="L1929" t="str">
            <v>Norma NFN-0015</v>
          </cell>
          <cell r="M1929" t="str">
            <v>Norma NFN-0015</v>
          </cell>
          <cell r="N1929" t="str">
            <v>Pelotização</v>
          </cell>
          <cell r="O1929"/>
          <cell r="P1929" t="str">
            <v>40161534A</v>
          </cell>
          <cell r="Q1929" t="str">
            <v>Filtros</v>
          </cell>
          <cell r="R1929">
            <v>100</v>
          </cell>
          <cell r="S1929" t="str">
            <v>1501008051</v>
          </cell>
        </row>
        <row r="1930">
          <cell r="B1930">
            <v>15212531</v>
          </cell>
          <cell r="C1930" t="str">
            <v>MRO1</v>
          </cell>
          <cell r="D1930" t="str">
            <v>FILTRO FLUIDO</v>
          </cell>
          <cell r="E1930" t="str">
            <v>PC</v>
          </cell>
          <cell r="F1930" t="str">
            <v>YOKOGAWA</v>
          </cell>
          <cell r="G1930" t="str">
            <v>ZAY51R1-02 FIL34</v>
          </cell>
          <cell r="H1930">
            <v>1</v>
          </cell>
          <cell r="I1930">
            <v>0.01</v>
          </cell>
          <cell r="J1930">
            <v>0.01</v>
          </cell>
          <cell r="K1930" t="str">
            <v>Norma NFN-0015</v>
          </cell>
          <cell r="L1930" t="str">
            <v>Norma NFN-0015</v>
          </cell>
          <cell r="M1930" t="str">
            <v>Norma NFN-0015</v>
          </cell>
          <cell r="N1930" t="str">
            <v>Pelotização</v>
          </cell>
          <cell r="O1930"/>
          <cell r="P1930" t="str">
            <v>40161534A</v>
          </cell>
          <cell r="Q1930" t="str">
            <v>Filtros</v>
          </cell>
          <cell r="R1930">
            <v>100</v>
          </cell>
          <cell r="S1930" t="str">
            <v>1501007061</v>
          </cell>
        </row>
        <row r="1931">
          <cell r="B1931">
            <v>15212615</v>
          </cell>
          <cell r="C1931" t="str">
            <v>MRO1</v>
          </cell>
          <cell r="D1931" t="str">
            <v>FILTRO FLUIDO</v>
          </cell>
          <cell r="E1931" t="str">
            <v>PC</v>
          </cell>
          <cell r="F1931" t="str">
            <v>YOKOGAWA</v>
          </cell>
          <cell r="G1931" t="str">
            <v>ZAG2230-11S</v>
          </cell>
          <cell r="H1931">
            <v>1</v>
          </cell>
          <cell r="I1931">
            <v>0.01</v>
          </cell>
          <cell r="J1931">
            <v>0.01</v>
          </cell>
          <cell r="K1931" t="str">
            <v>Norma NFN-0015</v>
          </cell>
          <cell r="L1931" t="str">
            <v>Norma NFN-0015</v>
          </cell>
          <cell r="M1931" t="str">
            <v>Norma NFN-0015</v>
          </cell>
          <cell r="N1931" t="str">
            <v>Pelotização</v>
          </cell>
          <cell r="O1931"/>
          <cell r="P1931" t="str">
            <v>40161534A</v>
          </cell>
          <cell r="Q1931" t="str">
            <v>Filtros</v>
          </cell>
          <cell r="R1931">
            <v>100</v>
          </cell>
          <cell r="S1931" t="str">
            <v>1501006041</v>
          </cell>
        </row>
        <row r="1932">
          <cell r="B1932">
            <v>15212623</v>
          </cell>
          <cell r="C1932" t="str">
            <v>MRO1</v>
          </cell>
          <cell r="D1932" t="str">
            <v>VENTILADOR COMPONEN;THAIR-7506X YOKOGAWA</v>
          </cell>
          <cell r="E1932" t="str">
            <v>PC</v>
          </cell>
          <cell r="F1932" t="str">
            <v>YOKOGAWA</v>
          </cell>
          <cell r="G1932" t="str">
            <v>THAIR-7506X</v>
          </cell>
          <cell r="H1932">
            <v>1</v>
          </cell>
          <cell r="I1932">
            <v>0.01</v>
          </cell>
          <cell r="J1932">
            <v>0.01</v>
          </cell>
          <cell r="K1932" t="str">
            <v>Norma NFN-0015</v>
          </cell>
          <cell r="L1932" t="str">
            <v>Norma NFN-0015</v>
          </cell>
          <cell r="M1932" t="str">
            <v>Norma NFN-0015</v>
          </cell>
          <cell r="N1932" t="str">
            <v>Pelotização</v>
          </cell>
          <cell r="O1932"/>
          <cell r="P1932" t="str">
            <v>40101604</v>
          </cell>
          <cell r="Q1932" t="str">
            <v>Ventiladores</v>
          </cell>
          <cell r="R1932">
            <v>100</v>
          </cell>
          <cell r="S1932" t="str">
            <v>1507006051</v>
          </cell>
        </row>
        <row r="1933">
          <cell r="B1933">
            <v>15214067</v>
          </cell>
          <cell r="C1933" t="str">
            <v>MRO1</v>
          </cell>
          <cell r="D1933" t="str">
            <v>RELE TEMPORIZADO;;ZE133 SPRECHER ENERGIE</v>
          </cell>
          <cell r="E1933" t="str">
            <v>PC</v>
          </cell>
          <cell r="F1933" t="str">
            <v>ALTRONIC; SPRECHER ENE</v>
          </cell>
          <cell r="G1933" t="str">
            <v>TEI-0-1-2/TL; ZE133</v>
          </cell>
          <cell r="H1933">
            <v>1</v>
          </cell>
          <cell r="I1933">
            <v>0.01</v>
          </cell>
          <cell r="J1933">
            <v>0.01</v>
          </cell>
          <cell r="K1933" t="str">
            <v>Norma NFN-0015</v>
          </cell>
          <cell r="L1933" t="str">
            <v>Norma NFN-0015</v>
          </cell>
          <cell r="M1933" t="str">
            <v>Norma NFN-0015</v>
          </cell>
          <cell r="N1933" t="str">
            <v>Pelotização</v>
          </cell>
          <cell r="O1933"/>
          <cell r="P1933" t="str">
            <v>39122325</v>
          </cell>
          <cell r="Q1933" t="str">
            <v>Relé de aplicação geral</v>
          </cell>
          <cell r="R1933">
            <v>100</v>
          </cell>
          <cell r="S1933" t="str">
            <v>0201006151</v>
          </cell>
        </row>
        <row r="1934">
          <cell r="B1934">
            <v>15215293</v>
          </cell>
          <cell r="C1934" t="str">
            <v>MRO1</v>
          </cell>
          <cell r="D1934" t="str">
            <v>RELE CORRENTE;FUNCAO SUBCORRENTE;TIPO;CA</v>
          </cell>
          <cell r="E1934" t="str">
            <v>PC</v>
          </cell>
          <cell r="F1934" t="str">
            <v/>
          </cell>
          <cell r="G1934" t="str">
            <v/>
          </cell>
          <cell r="H1934">
            <v>1</v>
          </cell>
          <cell r="I1934">
            <v>0.01</v>
          </cell>
          <cell r="J1934">
            <v>0.01</v>
          </cell>
          <cell r="K1934" t="str">
            <v>Norma NFN-0015</v>
          </cell>
          <cell r="L1934" t="str">
            <v>Norma NFN-0015</v>
          </cell>
          <cell r="M1934" t="str">
            <v>Norma NFN-0015</v>
          </cell>
          <cell r="N1934" t="str">
            <v>Pelotização</v>
          </cell>
          <cell r="O1934"/>
          <cell r="P1934" t="str">
            <v>39122325</v>
          </cell>
          <cell r="Q1934" t="str">
            <v>Relé de aplicação geral</v>
          </cell>
          <cell r="R1934">
            <v>100</v>
          </cell>
          <cell r="S1934" t="str">
            <v>1501010031</v>
          </cell>
        </row>
        <row r="1935">
          <cell r="B1935">
            <v>15215333</v>
          </cell>
          <cell r="C1935" t="str">
            <v>MRO1</v>
          </cell>
          <cell r="D1935" t="str">
            <v>RELE CORRENTE;FUNCAO;AI940 E. DOLD SOHNE</v>
          </cell>
          <cell r="E1935" t="str">
            <v>PC</v>
          </cell>
          <cell r="F1935" t="str">
            <v>E. DOLD E SO</v>
          </cell>
          <cell r="G1935" t="str">
            <v>AI940</v>
          </cell>
          <cell r="H1935">
            <v>1</v>
          </cell>
          <cell r="I1935">
            <v>0.01</v>
          </cell>
          <cell r="J1935">
            <v>0.01</v>
          </cell>
          <cell r="K1935" t="str">
            <v>Norma NFN-0015</v>
          </cell>
          <cell r="L1935" t="str">
            <v>Norma NFN-0015</v>
          </cell>
          <cell r="M1935" t="str">
            <v>Norma NFN-0015</v>
          </cell>
          <cell r="N1935" t="str">
            <v>Pelotização</v>
          </cell>
          <cell r="O1935"/>
          <cell r="P1935" t="str">
            <v>39122325</v>
          </cell>
          <cell r="Q1935" t="str">
            <v>Relé de aplicação geral</v>
          </cell>
          <cell r="R1935">
            <v>100</v>
          </cell>
          <cell r="S1935" t="str">
            <v>1501007021</v>
          </cell>
        </row>
        <row r="1936">
          <cell r="B1936">
            <v>15215361</v>
          </cell>
          <cell r="C1936" t="str">
            <v>MRO1</v>
          </cell>
          <cell r="D1936" t="str">
            <v>GERADOR PULSOS;FIXACAO PENDENCIA TECN;CA</v>
          </cell>
          <cell r="E1936" t="str">
            <v>PC</v>
          </cell>
          <cell r="F1936" t="str">
            <v/>
          </cell>
          <cell r="G1936" t="str">
            <v/>
          </cell>
          <cell r="H1936">
            <v>1</v>
          </cell>
          <cell r="I1936">
            <v>0.01</v>
          </cell>
          <cell r="J1936">
            <v>0.01</v>
          </cell>
          <cell r="K1936" t="str">
            <v>Norma NFN-0015</v>
          </cell>
          <cell r="L1936" t="str">
            <v>Norma NFN-0015</v>
          </cell>
          <cell r="M1936" t="str">
            <v>Norma NFN-0015</v>
          </cell>
          <cell r="N1936" t="str">
            <v>Pelotização</v>
          </cell>
          <cell r="O1936"/>
          <cell r="P1936" t="str">
            <v>26111614A</v>
          </cell>
          <cell r="Q1936" t="str">
            <v>Geradores de energia</v>
          </cell>
          <cell r="R1936">
            <v>100</v>
          </cell>
          <cell r="S1936" t="str">
            <v>0201018131</v>
          </cell>
        </row>
        <row r="1937">
          <cell r="B1937">
            <v>15215412</v>
          </cell>
          <cell r="C1937" t="str">
            <v>MRO1</v>
          </cell>
          <cell r="D1937" t="str">
            <v>CHAVE REVER;SSP33AX SCHLEICHER MIKROLAIS</v>
          </cell>
          <cell r="E1937" t="str">
            <v>PC</v>
          </cell>
          <cell r="F1937" t="str">
            <v>SCHLEICHER M</v>
          </cell>
          <cell r="G1937" t="str">
            <v>SSP33AX</v>
          </cell>
          <cell r="H1937">
            <v>1</v>
          </cell>
          <cell r="I1937">
            <v>0.01</v>
          </cell>
          <cell r="J1937">
            <v>0.01</v>
          </cell>
          <cell r="K1937" t="str">
            <v>Norma NFN-0015</v>
          </cell>
          <cell r="L1937" t="str">
            <v>Norma NFN-0015</v>
          </cell>
          <cell r="M1937" t="str">
            <v>Norma NFN-0015</v>
          </cell>
          <cell r="N1937" t="str">
            <v>Pelotização</v>
          </cell>
          <cell r="O1937"/>
          <cell r="P1937" t="str">
            <v>39121732A</v>
          </cell>
          <cell r="Q1937" t="str">
            <v>Material elétrico</v>
          </cell>
          <cell r="R1937">
            <v>100</v>
          </cell>
          <cell r="S1937" t="str">
            <v>1501007021</v>
          </cell>
        </row>
        <row r="1938">
          <cell r="B1938">
            <v>15215627</v>
          </cell>
          <cell r="C1938" t="str">
            <v>MRO1</v>
          </cell>
          <cell r="D1938" t="str">
            <v>RELE PROTECAO TERMICA;NU;TR20-1E HITACHI</v>
          </cell>
          <cell r="E1938" t="str">
            <v>PC</v>
          </cell>
          <cell r="F1938" t="str">
            <v>HITACHI</v>
          </cell>
          <cell r="G1938" t="str">
            <v>TR20-1E</v>
          </cell>
          <cell r="H1938">
            <v>1</v>
          </cell>
          <cell r="I1938">
            <v>0.01</v>
          </cell>
          <cell r="J1938">
            <v>0.01</v>
          </cell>
          <cell r="K1938" t="str">
            <v>Norma NFN-0015</v>
          </cell>
          <cell r="L1938" t="str">
            <v>Norma NFN-0015</v>
          </cell>
          <cell r="M1938" t="str">
            <v>Norma NFN-0015</v>
          </cell>
          <cell r="N1938" t="str">
            <v>Pelotização</v>
          </cell>
          <cell r="O1938"/>
          <cell r="P1938" t="str">
            <v>39122325</v>
          </cell>
          <cell r="Q1938" t="str">
            <v>Relé de aplicação geral</v>
          </cell>
          <cell r="R1938">
            <v>100</v>
          </cell>
          <cell r="S1938" t="str">
            <v>1501007061</v>
          </cell>
        </row>
        <row r="1939">
          <cell r="B1939">
            <v>15215994</v>
          </cell>
          <cell r="C1939" t="str">
            <v>MRO1</v>
          </cell>
          <cell r="D1939" t="str">
            <v>RELE PROTECAO TERMICA;N;TR20-KTC HITACHI</v>
          </cell>
          <cell r="E1939" t="str">
            <v>PC</v>
          </cell>
          <cell r="F1939" t="str">
            <v>HITACHI</v>
          </cell>
          <cell r="G1939" t="str">
            <v>TR20-KTC</v>
          </cell>
          <cell r="H1939">
            <v>1</v>
          </cell>
          <cell r="I1939">
            <v>0.01</v>
          </cell>
          <cell r="J1939">
            <v>0.01</v>
          </cell>
          <cell r="K1939" t="str">
            <v>Norma NFN-0015</v>
          </cell>
          <cell r="L1939" t="str">
            <v>Norma NFN-0015</v>
          </cell>
          <cell r="M1939" t="str">
            <v>Norma NFN-0015</v>
          </cell>
          <cell r="N1939" t="str">
            <v>Pelotização</v>
          </cell>
          <cell r="O1939"/>
          <cell r="P1939" t="str">
            <v>39122325</v>
          </cell>
          <cell r="Q1939" t="str">
            <v>Relé de aplicação geral</v>
          </cell>
          <cell r="R1939">
            <v>100</v>
          </cell>
          <cell r="S1939" t="str">
            <v>1501002051</v>
          </cell>
        </row>
        <row r="1940">
          <cell r="B1940">
            <v>15216168</v>
          </cell>
          <cell r="C1940" t="str">
            <v>MRO1</v>
          </cell>
          <cell r="D1940" t="str">
            <v>CHAVE REVERSORA CONTATORE;K50ERI HITACHI</v>
          </cell>
          <cell r="E1940" t="str">
            <v>PC</v>
          </cell>
          <cell r="F1940" t="str">
            <v>HITACHI</v>
          </cell>
          <cell r="G1940" t="str">
            <v>K50ERI</v>
          </cell>
          <cell r="H1940">
            <v>1</v>
          </cell>
          <cell r="I1940">
            <v>0.01</v>
          </cell>
          <cell r="J1940">
            <v>0.01</v>
          </cell>
          <cell r="K1940" t="str">
            <v>Norma NFN-0015</v>
          </cell>
          <cell r="L1940" t="str">
            <v>Norma NFN-0015</v>
          </cell>
          <cell r="M1940" t="str">
            <v>Norma NFN-0015</v>
          </cell>
          <cell r="N1940" t="str">
            <v>Pelotização</v>
          </cell>
          <cell r="O1940"/>
          <cell r="P1940" t="str">
            <v>39121732A</v>
          </cell>
          <cell r="Q1940" t="str">
            <v>Material elétrico</v>
          </cell>
          <cell r="R1940">
            <v>100</v>
          </cell>
          <cell r="S1940" t="str">
            <v>0201041151</v>
          </cell>
        </row>
        <row r="1941">
          <cell r="B1941">
            <v>15216358</v>
          </cell>
          <cell r="C1941" t="str">
            <v>MRO1</v>
          </cell>
          <cell r="D1941" t="str">
            <v>RELE INDUSTRIAL;TERMINAIS;A70-2P HITACHI</v>
          </cell>
          <cell r="E1941" t="str">
            <v>PC</v>
          </cell>
          <cell r="F1941" t="str">
            <v>HITACHI</v>
          </cell>
          <cell r="G1941" t="str">
            <v>A70-2P</v>
          </cell>
          <cell r="H1941">
            <v>1</v>
          </cell>
          <cell r="I1941">
            <v>0.01</v>
          </cell>
          <cell r="J1941">
            <v>0.01</v>
          </cell>
          <cell r="K1941" t="str">
            <v>Norma NFN-0015</v>
          </cell>
          <cell r="L1941" t="str">
            <v>Norma NFN-0015</v>
          </cell>
          <cell r="M1941" t="str">
            <v>Norma NFN-0015</v>
          </cell>
          <cell r="N1941" t="str">
            <v>Pelotização</v>
          </cell>
          <cell r="O1941"/>
          <cell r="P1941" t="str">
            <v>39122325</v>
          </cell>
          <cell r="Q1941" t="str">
            <v>Relé de aplicação geral</v>
          </cell>
          <cell r="R1941">
            <v>100</v>
          </cell>
          <cell r="S1941" t="str">
            <v>1501008031</v>
          </cell>
        </row>
        <row r="1942">
          <cell r="B1942">
            <v>15216404</v>
          </cell>
          <cell r="C1942" t="str">
            <v>MRO1</v>
          </cell>
          <cell r="D1942" t="str">
            <v>RELE CORRENTE;FUNCAO SOBREC;P2HK HITACHI</v>
          </cell>
          <cell r="E1942" t="str">
            <v>PC</v>
          </cell>
          <cell r="F1942" t="str">
            <v>HITACHI</v>
          </cell>
          <cell r="G1942" t="str">
            <v>P2HK</v>
          </cell>
          <cell r="H1942">
            <v>1</v>
          </cell>
          <cell r="I1942">
            <v>0.01</v>
          </cell>
          <cell r="J1942">
            <v>0.01</v>
          </cell>
          <cell r="K1942" t="str">
            <v>Norma NFN-0015</v>
          </cell>
          <cell r="L1942" t="str">
            <v>Norma NFN-0015</v>
          </cell>
          <cell r="M1942" t="str">
            <v>Norma NFN-0015</v>
          </cell>
          <cell r="N1942" t="str">
            <v>Pelotização</v>
          </cell>
          <cell r="O1942"/>
          <cell r="P1942" t="str">
            <v>39122325</v>
          </cell>
          <cell r="Q1942" t="str">
            <v>Relé de aplicação geral</v>
          </cell>
          <cell r="R1942">
            <v>100</v>
          </cell>
          <cell r="S1942" t="str">
            <v>1501007011</v>
          </cell>
        </row>
        <row r="1943">
          <cell r="B1943">
            <v>15216411</v>
          </cell>
          <cell r="C1943" t="str">
            <v>MRO1</v>
          </cell>
          <cell r="D1943" t="str">
            <v>RELE CORRENTE;FUNCAO SOBRE;P2-2A HITACHI</v>
          </cell>
          <cell r="E1943" t="str">
            <v>PC</v>
          </cell>
          <cell r="F1943" t="str">
            <v>HITACHI</v>
          </cell>
          <cell r="G1943" t="str">
            <v>P2-2A</v>
          </cell>
          <cell r="H1943">
            <v>1</v>
          </cell>
          <cell r="I1943">
            <v>0.01</v>
          </cell>
          <cell r="J1943">
            <v>0.01</v>
          </cell>
          <cell r="K1943" t="str">
            <v>Norma NFN-0015</v>
          </cell>
          <cell r="L1943" t="str">
            <v>Norma NFN-0015</v>
          </cell>
          <cell r="M1943" t="str">
            <v>Norma NFN-0015</v>
          </cell>
          <cell r="N1943" t="str">
            <v>Pelotização</v>
          </cell>
          <cell r="O1943"/>
          <cell r="P1943" t="str">
            <v>39122325</v>
          </cell>
          <cell r="Q1943" t="str">
            <v>Relé de aplicação geral</v>
          </cell>
          <cell r="R1943">
            <v>100</v>
          </cell>
          <cell r="S1943" t="str">
            <v>1501010031</v>
          </cell>
        </row>
        <row r="1944">
          <cell r="B1944">
            <v>15217450</v>
          </cell>
          <cell r="C1944" t="str">
            <v>MRO1</v>
          </cell>
          <cell r="D1944" t="str">
            <v>CONTATOR AUXILIAR;TIP;7PA11200EA SIEMENS</v>
          </cell>
          <cell r="E1944" t="str">
            <v>PC</v>
          </cell>
          <cell r="F1944" t="str">
            <v>SIEMENS</v>
          </cell>
          <cell r="G1944" t="str">
            <v>7PA11200EA</v>
          </cell>
          <cell r="H1944">
            <v>1</v>
          </cell>
          <cell r="I1944">
            <v>0.01</v>
          </cell>
          <cell r="J1944">
            <v>0.01</v>
          </cell>
          <cell r="K1944" t="str">
            <v>Norma NFN-0015</v>
          </cell>
          <cell r="L1944" t="str">
            <v>Norma NFN-0015</v>
          </cell>
          <cell r="M1944" t="str">
            <v>Norma NFN-0015</v>
          </cell>
          <cell r="N1944" t="str">
            <v>Pelotização</v>
          </cell>
          <cell r="O1944"/>
          <cell r="P1944" t="str">
            <v>39121732A</v>
          </cell>
          <cell r="Q1944" t="str">
            <v>Material elétrico</v>
          </cell>
          <cell r="R1944">
            <v>100</v>
          </cell>
          <cell r="S1944" t="str">
            <v>1501007021</v>
          </cell>
        </row>
        <row r="1945">
          <cell r="B1945">
            <v>15217497</v>
          </cell>
          <cell r="C1945" t="str">
            <v>MRO1</v>
          </cell>
          <cell r="D1945" t="str">
            <v>RELE TENSAO;FUNCAO ;TRE67000AB10 SIEMENS</v>
          </cell>
          <cell r="E1945" t="str">
            <v>PC</v>
          </cell>
          <cell r="F1945" t="str">
            <v>SIEMENS</v>
          </cell>
          <cell r="G1945" t="str">
            <v>TRE67000AB10</v>
          </cell>
          <cell r="H1945">
            <v>1</v>
          </cell>
          <cell r="I1945">
            <v>0.01</v>
          </cell>
          <cell r="J1945">
            <v>0.01</v>
          </cell>
          <cell r="K1945" t="str">
            <v>Norma NFN-0015</v>
          </cell>
          <cell r="L1945" t="str">
            <v>Norma NFN-0015</v>
          </cell>
          <cell r="M1945" t="str">
            <v>Norma NFN-0015</v>
          </cell>
          <cell r="N1945" t="str">
            <v>Pelotização</v>
          </cell>
          <cell r="O1945"/>
          <cell r="P1945" t="str">
            <v>39122325</v>
          </cell>
          <cell r="Q1945" t="str">
            <v>Relé de aplicação geral</v>
          </cell>
          <cell r="R1945">
            <v>100</v>
          </cell>
          <cell r="S1945" t="str">
            <v>1501005031</v>
          </cell>
        </row>
        <row r="1946">
          <cell r="B1946">
            <v>15217502</v>
          </cell>
          <cell r="C1946" t="str">
            <v>MRO1</v>
          </cell>
          <cell r="D1946" t="str">
            <v>RELE CORRENTE;FUNCAO SOBRE;P2-2A HITACHI</v>
          </cell>
          <cell r="E1946" t="str">
            <v>PC</v>
          </cell>
          <cell r="F1946" t="str">
            <v>HITACHI</v>
          </cell>
          <cell r="G1946" t="str">
            <v>P2-2A</v>
          </cell>
          <cell r="H1946">
            <v>1</v>
          </cell>
          <cell r="I1946">
            <v>0.01</v>
          </cell>
          <cell r="J1946">
            <v>0.01</v>
          </cell>
          <cell r="K1946" t="str">
            <v>Norma NFN-0015</v>
          </cell>
          <cell r="L1946" t="str">
            <v>Norma NFN-0015</v>
          </cell>
          <cell r="M1946" t="str">
            <v>Norma NFN-0015</v>
          </cell>
          <cell r="N1946" t="str">
            <v>Pelotização</v>
          </cell>
          <cell r="O1946"/>
          <cell r="P1946" t="str">
            <v>39122325</v>
          </cell>
          <cell r="Q1946" t="str">
            <v>Relé de aplicação geral</v>
          </cell>
          <cell r="R1946">
            <v>100</v>
          </cell>
          <cell r="S1946" t="str">
            <v>1501007021</v>
          </cell>
        </row>
        <row r="1947">
          <cell r="B1947">
            <v>15217539</v>
          </cell>
          <cell r="C1947" t="str">
            <v>MRO1</v>
          </cell>
          <cell r="D1947" t="str">
            <v>B;850E-59-10018 ITEM 91 DESENHO NIBRASCO</v>
          </cell>
          <cell r="E1947" t="str">
            <v>PC</v>
          </cell>
          <cell r="F1947" t="str">
            <v/>
          </cell>
          <cell r="G1947" t="str">
            <v/>
          </cell>
          <cell r="H1947">
            <v>1</v>
          </cell>
          <cell r="I1947">
            <v>0.01</v>
          </cell>
          <cell r="J1947">
            <v>0.01</v>
          </cell>
          <cell r="K1947" t="str">
            <v>Norma NFN-0015</v>
          </cell>
          <cell r="L1947" t="str">
            <v>Norma NFN-0015</v>
          </cell>
          <cell r="M1947" t="str">
            <v>Norma NFN-0015</v>
          </cell>
          <cell r="N1947" t="str">
            <v>Pelotização</v>
          </cell>
          <cell r="O1947"/>
          <cell r="P1947" t="str">
            <v>39121732A</v>
          </cell>
          <cell r="Q1947" t="str">
            <v>Material elétrico</v>
          </cell>
          <cell r="R1947">
            <v>100</v>
          </cell>
          <cell r="S1947" t="str">
            <v>0201035141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0B050"/>
    <pageSetUpPr fitToPage="1"/>
  </sheetPr>
  <dimension ref="A1:M64"/>
  <sheetViews>
    <sheetView showGridLines="0" zoomScale="70" zoomScaleNormal="70" zoomScalePageLayoutView="55" workbookViewId="0">
      <selection activeCell="E7" sqref="E7"/>
    </sheetView>
  </sheetViews>
  <sheetFormatPr defaultRowHeight="12.75" x14ac:dyDescent="0.2"/>
  <cols>
    <col min="1" max="1" width="1.7109375" customWidth="1"/>
    <col min="3" max="3" width="11" customWidth="1"/>
    <col min="4" max="4" width="10.28515625" customWidth="1"/>
    <col min="5" max="5" width="25.42578125" customWidth="1"/>
    <col min="7" max="7" width="27.5703125" customWidth="1"/>
    <col min="8" max="8" width="8.85546875" customWidth="1"/>
    <col min="10" max="10" width="25.28515625" customWidth="1"/>
    <col min="11" max="11" width="9.85546875" customWidth="1"/>
    <col min="12" max="12" width="22.42578125" customWidth="1"/>
    <col min="13" max="13" width="20.42578125" customWidth="1"/>
    <col min="14" max="14" width="1.7109375" customWidth="1"/>
  </cols>
  <sheetData>
    <row r="1" spans="2:13" ht="24.95" customHeight="1" thickTop="1" x14ac:dyDescent="0.2"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2:13" ht="24.95" customHeight="1" thickBot="1" x14ac:dyDescent="0.25">
      <c r="B2" s="60"/>
      <c r="C2" s="2"/>
      <c r="D2" s="2"/>
      <c r="E2" s="213" t="s">
        <v>62</v>
      </c>
      <c r="F2" s="213"/>
      <c r="G2" s="213"/>
      <c r="H2" s="213"/>
      <c r="I2" s="213"/>
      <c r="J2" s="213"/>
      <c r="K2" s="213"/>
      <c r="L2" s="213"/>
      <c r="M2" s="214"/>
    </row>
    <row r="3" spans="2:13" ht="24.95" customHeight="1" thickBot="1" x14ac:dyDescent="0.25">
      <c r="B3" s="61"/>
      <c r="C3" s="3"/>
      <c r="D3" s="3"/>
      <c r="E3" s="9"/>
      <c r="F3" s="217" t="s">
        <v>66</v>
      </c>
      <c r="G3" s="217"/>
      <c r="H3" s="217"/>
      <c r="I3" s="217"/>
      <c r="J3" s="217"/>
      <c r="K3" s="218"/>
      <c r="L3" s="24" t="s">
        <v>0</v>
      </c>
      <c r="M3" s="62">
        <v>43679</v>
      </c>
    </row>
    <row r="4" spans="2:13" ht="30" customHeight="1" thickBot="1" x14ac:dyDescent="0.25">
      <c r="B4" s="221" t="s">
        <v>1</v>
      </c>
      <c r="C4" s="163"/>
      <c r="D4" s="163"/>
      <c r="E4" s="25" t="s">
        <v>67</v>
      </c>
      <c r="F4" s="162" t="s">
        <v>5</v>
      </c>
      <c r="G4" s="163"/>
      <c r="H4" s="164"/>
      <c r="I4" s="237" t="s">
        <v>69</v>
      </c>
      <c r="J4" s="238"/>
      <c r="K4" s="225" t="s">
        <v>41</v>
      </c>
      <c r="L4" s="226"/>
      <c r="M4" s="63" t="s">
        <v>85</v>
      </c>
    </row>
    <row r="5" spans="2:13" ht="30" customHeight="1" thickBot="1" x14ac:dyDescent="0.25">
      <c r="B5" s="222" t="s">
        <v>2</v>
      </c>
      <c r="C5" s="178"/>
      <c r="D5" s="178"/>
      <c r="E5" s="26" t="s">
        <v>68</v>
      </c>
      <c r="F5" s="177" t="s">
        <v>77</v>
      </c>
      <c r="G5" s="178"/>
      <c r="H5" s="179"/>
      <c r="I5" s="237" t="s">
        <v>70</v>
      </c>
      <c r="J5" s="238"/>
      <c r="K5" s="28" t="s">
        <v>52</v>
      </c>
      <c r="L5" s="215">
        <v>3.85</v>
      </c>
      <c r="M5" s="216"/>
    </row>
    <row r="6" spans="2:13" ht="30" customHeight="1" thickBot="1" x14ac:dyDescent="0.3">
      <c r="B6" s="64"/>
      <c r="C6" s="29"/>
      <c r="D6" s="30"/>
      <c r="E6" s="31"/>
      <c r="F6" s="32"/>
      <c r="G6" s="33"/>
      <c r="H6" s="31"/>
      <c r="I6" s="34"/>
      <c r="J6" s="32"/>
      <c r="K6" s="194" t="s">
        <v>30</v>
      </c>
      <c r="L6" s="195"/>
      <c r="M6" s="65"/>
    </row>
    <row r="7" spans="2:13" ht="30" customHeight="1" thickBot="1" x14ac:dyDescent="0.3">
      <c r="B7" s="93" t="s">
        <v>27</v>
      </c>
      <c r="C7" s="11"/>
      <c r="E7" s="91" t="s">
        <v>12</v>
      </c>
      <c r="F7" s="92"/>
      <c r="G7" s="35" t="str">
        <f>VLOOKUP(E7,B52:C55,2,0)</f>
        <v>Código do material SAP</v>
      </c>
      <c r="H7" s="41"/>
      <c r="I7" s="39"/>
      <c r="J7" s="40"/>
      <c r="K7" s="194" t="s">
        <v>31</v>
      </c>
      <c r="L7" s="195"/>
      <c r="M7" s="65"/>
    </row>
    <row r="8" spans="2:13" ht="30" customHeight="1" thickBot="1" x14ac:dyDescent="0.3">
      <c r="B8" s="66"/>
      <c r="C8" s="29"/>
      <c r="D8" s="219">
        <f>K9</f>
        <v>0</v>
      </c>
      <c r="E8" s="219"/>
      <c r="F8" s="220"/>
      <c r="G8" s="33"/>
      <c r="H8" s="31"/>
      <c r="I8" s="34"/>
      <c r="J8" s="32"/>
      <c r="K8" s="194" t="s">
        <v>40</v>
      </c>
      <c r="L8" s="195"/>
      <c r="M8" s="67">
        <v>1010424</v>
      </c>
    </row>
    <row r="9" spans="2:13" ht="30" customHeight="1" thickBot="1" x14ac:dyDescent="0.25">
      <c r="B9" s="223" t="s">
        <v>23</v>
      </c>
      <c r="C9" s="224"/>
      <c r="D9" s="36"/>
      <c r="E9" s="37" t="s">
        <v>24</v>
      </c>
      <c r="F9" s="36"/>
      <c r="G9" s="38" t="s">
        <v>25</v>
      </c>
      <c r="H9" s="36"/>
      <c r="I9" s="38" t="s">
        <v>26</v>
      </c>
      <c r="J9" s="27"/>
      <c r="K9" s="36"/>
      <c r="L9" s="38" t="s">
        <v>59</v>
      </c>
      <c r="M9" s="63"/>
    </row>
    <row r="10" spans="2:13" ht="30" customHeight="1" x14ac:dyDescent="0.3">
      <c r="B10" s="68"/>
      <c r="C10" s="42"/>
      <c r="D10" s="42"/>
      <c r="E10" s="196" t="s">
        <v>86</v>
      </c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x14ac:dyDescent="0.2">
      <c r="B11" s="165" t="s">
        <v>11</v>
      </c>
      <c r="C11" s="166"/>
      <c r="D11" s="166"/>
      <c r="E11" s="198"/>
      <c r="F11" s="198"/>
      <c r="G11" s="198"/>
      <c r="H11" s="198"/>
      <c r="I11" s="198"/>
      <c r="J11" s="198"/>
      <c r="K11" s="198"/>
      <c r="L11" s="198"/>
      <c r="M11" s="199"/>
    </row>
    <row r="12" spans="2:13" ht="30" customHeight="1" x14ac:dyDescent="0.3">
      <c r="B12" s="69"/>
      <c r="C12" s="43"/>
      <c r="D12" s="43"/>
      <c r="E12" s="198"/>
      <c r="F12" s="198"/>
      <c r="G12" s="198"/>
      <c r="H12" s="198"/>
      <c r="I12" s="198"/>
      <c r="J12" s="198"/>
      <c r="K12" s="198"/>
      <c r="L12" s="198"/>
      <c r="M12" s="199"/>
    </row>
    <row r="13" spans="2:13" ht="30" customHeight="1" thickBot="1" x14ac:dyDescent="0.35">
      <c r="B13" s="69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70"/>
    </row>
    <row r="14" spans="2:13" ht="30" customHeight="1" x14ac:dyDescent="0.3">
      <c r="B14" s="180" t="s">
        <v>3</v>
      </c>
      <c r="C14" s="181"/>
      <c r="D14" s="181"/>
      <c r="E14" s="181"/>
      <c r="F14" s="42"/>
      <c r="G14" s="196" t="s">
        <v>87</v>
      </c>
      <c r="H14" s="200"/>
      <c r="I14" s="184" t="str">
        <f>VLOOKUP(E7,B52:D55,3,0)</f>
        <v>Valor de Referência Original:</v>
      </c>
      <c r="J14" s="185"/>
      <c r="K14" s="185"/>
      <c r="L14" s="188">
        <v>662.42</v>
      </c>
      <c r="M14" s="189"/>
    </row>
    <row r="15" spans="2:13" ht="30" customHeight="1" thickBot="1" x14ac:dyDescent="0.35">
      <c r="B15" s="182"/>
      <c r="C15" s="183"/>
      <c r="D15" s="183"/>
      <c r="E15" s="183"/>
      <c r="F15" s="44"/>
      <c r="G15" s="201"/>
      <c r="H15" s="202"/>
      <c r="I15" s="186"/>
      <c r="J15" s="187"/>
      <c r="K15" s="187"/>
      <c r="L15" s="190"/>
      <c r="M15" s="191"/>
    </row>
    <row r="16" spans="2:13" ht="30.95" customHeight="1" x14ac:dyDescent="0.2">
      <c r="B16" s="239" t="s">
        <v>38</v>
      </c>
      <c r="C16" s="240"/>
      <c r="D16" s="240"/>
      <c r="E16" s="240"/>
      <c r="F16" s="203" t="s">
        <v>84</v>
      </c>
      <c r="G16" s="203"/>
      <c r="H16" s="203"/>
      <c r="I16" s="203"/>
      <c r="J16" s="203"/>
      <c r="K16" s="203"/>
      <c r="L16" s="203"/>
      <c r="M16" s="204"/>
    </row>
    <row r="17" spans="2:13" ht="30.95" customHeight="1" thickBot="1" x14ac:dyDescent="0.25">
      <c r="B17" s="241"/>
      <c r="C17" s="242"/>
      <c r="D17" s="242"/>
      <c r="E17" s="242"/>
      <c r="F17" s="205"/>
      <c r="G17" s="205"/>
      <c r="H17" s="205"/>
      <c r="I17" s="205"/>
      <c r="J17" s="205"/>
      <c r="K17" s="205"/>
      <c r="L17" s="205"/>
      <c r="M17" s="206"/>
    </row>
    <row r="18" spans="2:13" ht="30" customHeight="1" x14ac:dyDescent="0.2">
      <c r="B18" s="227"/>
      <c r="C18" s="228"/>
      <c r="D18" s="228"/>
      <c r="E18" s="228"/>
      <c r="F18" s="5"/>
      <c r="G18" s="5"/>
      <c r="H18" s="5"/>
      <c r="I18" s="5"/>
      <c r="J18" s="5"/>
      <c r="K18" s="5"/>
      <c r="L18" s="5"/>
      <c r="M18" s="71"/>
    </row>
    <row r="19" spans="2:13" ht="30" customHeight="1" thickBot="1" x14ac:dyDescent="0.25">
      <c r="B19" s="229"/>
      <c r="C19" s="230"/>
      <c r="D19" s="230"/>
      <c r="E19" s="230"/>
      <c r="F19" s="20"/>
      <c r="G19" s="20"/>
      <c r="H19" s="20"/>
      <c r="I19" s="20"/>
      <c r="J19" s="20"/>
      <c r="K19" s="20"/>
      <c r="L19" s="20"/>
      <c r="M19" s="72"/>
    </row>
    <row r="20" spans="2:13" ht="30" customHeight="1" thickBot="1" x14ac:dyDescent="0.25">
      <c r="B20" s="231"/>
      <c r="C20" s="232"/>
      <c r="D20" s="232"/>
      <c r="E20" s="232"/>
      <c r="F20" s="232"/>
      <c r="G20" s="233"/>
      <c r="H20" s="6"/>
      <c r="I20" s="6"/>
      <c r="J20" s="6"/>
      <c r="K20" s="6"/>
      <c r="L20" s="6"/>
      <c r="M20" s="73"/>
    </row>
    <row r="21" spans="2:13" ht="30" customHeight="1" thickBot="1" x14ac:dyDescent="0.25">
      <c r="B21" s="234"/>
      <c r="C21" s="235"/>
      <c r="D21" s="235"/>
      <c r="E21" s="235"/>
      <c r="F21" s="235"/>
      <c r="G21" s="236"/>
      <c r="H21" s="155"/>
      <c r="I21" s="155"/>
      <c r="J21" s="155"/>
      <c r="K21" s="155"/>
      <c r="L21" s="155"/>
      <c r="M21" s="74"/>
    </row>
    <row r="22" spans="2:13" ht="39.950000000000003" customHeight="1" x14ac:dyDescent="0.2">
      <c r="B22" s="167" t="s">
        <v>71</v>
      </c>
      <c r="C22" s="168"/>
      <c r="D22" s="168"/>
      <c r="E22" s="168"/>
      <c r="F22" s="156" t="s">
        <v>72</v>
      </c>
      <c r="G22" s="157"/>
      <c r="H22" s="157"/>
      <c r="I22" s="158"/>
      <c r="J22" s="211"/>
      <c r="K22" s="211"/>
      <c r="L22" s="211"/>
      <c r="M22" s="212"/>
    </row>
    <row r="23" spans="2:13" ht="39.950000000000003" customHeight="1" thickBot="1" x14ac:dyDescent="0.25">
      <c r="B23" s="169"/>
      <c r="C23" s="170"/>
      <c r="D23" s="170"/>
      <c r="E23" s="170"/>
      <c r="F23" s="159"/>
      <c r="G23" s="160"/>
      <c r="H23" s="160"/>
      <c r="I23" s="161"/>
      <c r="J23" s="192"/>
      <c r="K23" s="192"/>
      <c r="L23" s="192"/>
      <c r="M23" s="193"/>
    </row>
    <row r="24" spans="2:13" ht="39.950000000000003" customHeight="1" x14ac:dyDescent="0.2">
      <c r="B24" s="207" t="s">
        <v>73</v>
      </c>
      <c r="C24" s="208"/>
      <c r="D24" s="208"/>
      <c r="E24" s="208"/>
      <c r="F24" s="156" t="s">
        <v>74</v>
      </c>
      <c r="G24" s="157"/>
      <c r="H24" s="157"/>
      <c r="I24" s="158"/>
      <c r="J24" s="211"/>
      <c r="K24" s="211"/>
      <c r="L24" s="211"/>
      <c r="M24" s="212"/>
    </row>
    <row r="25" spans="2:13" ht="39.950000000000003" customHeight="1" thickBot="1" x14ac:dyDescent="0.25">
      <c r="B25" s="209"/>
      <c r="C25" s="210"/>
      <c r="D25" s="210"/>
      <c r="E25" s="210"/>
      <c r="F25" s="159"/>
      <c r="G25" s="160"/>
      <c r="H25" s="160"/>
      <c r="I25" s="161"/>
      <c r="J25" s="192"/>
      <c r="K25" s="192"/>
      <c r="L25" s="192"/>
      <c r="M25" s="193"/>
    </row>
    <row r="26" spans="2:13" ht="39.950000000000003" customHeight="1" x14ac:dyDescent="0.3">
      <c r="B26" s="171" t="s">
        <v>75</v>
      </c>
      <c r="C26" s="172"/>
      <c r="D26" s="172"/>
      <c r="E26" s="173"/>
      <c r="F26" s="156" t="s">
        <v>76</v>
      </c>
      <c r="G26" s="157"/>
      <c r="H26" s="157"/>
      <c r="I26" s="158"/>
      <c r="J26" s="45"/>
      <c r="K26" s="45"/>
      <c r="L26" s="45"/>
      <c r="M26" s="75"/>
    </row>
    <row r="27" spans="2:13" ht="39.950000000000003" customHeight="1" thickBot="1" x14ac:dyDescent="0.35">
      <c r="B27" s="174"/>
      <c r="C27" s="175"/>
      <c r="D27" s="175"/>
      <c r="E27" s="176"/>
      <c r="F27" s="159"/>
      <c r="G27" s="160"/>
      <c r="H27" s="160"/>
      <c r="I27" s="161"/>
      <c r="J27" s="46"/>
      <c r="K27" s="46"/>
      <c r="L27" s="46"/>
      <c r="M27" s="76"/>
    </row>
    <row r="28" spans="2:13" ht="30" customHeight="1" x14ac:dyDescent="0.2">
      <c r="B28" s="142"/>
      <c r="C28" s="143"/>
      <c r="D28" s="143"/>
      <c r="E28" s="143"/>
      <c r="F28" s="143"/>
      <c r="G28" s="143"/>
      <c r="H28" s="14"/>
      <c r="I28" s="14"/>
      <c r="J28" s="14"/>
      <c r="K28" s="14"/>
      <c r="L28" s="14"/>
      <c r="M28" s="77"/>
    </row>
    <row r="29" spans="2:13" ht="30" customHeight="1" thickBot="1" x14ac:dyDescent="0.25">
      <c r="B29" s="144"/>
      <c r="C29" s="145"/>
      <c r="D29" s="145"/>
      <c r="E29" s="145"/>
      <c r="F29" s="145"/>
      <c r="G29" s="145"/>
      <c r="H29" s="155"/>
      <c r="I29" s="155"/>
      <c r="J29" s="155"/>
      <c r="K29" s="155"/>
      <c r="L29" s="155"/>
      <c r="M29" s="74"/>
    </row>
    <row r="30" spans="2:13" ht="30" customHeight="1" thickBot="1" x14ac:dyDescent="0.25">
      <c r="B30" s="146"/>
      <c r="C30" s="147"/>
      <c r="D30" s="147"/>
      <c r="E30" s="147"/>
      <c r="F30" s="147"/>
      <c r="G30" s="148"/>
      <c r="H30" s="15"/>
      <c r="I30" s="15"/>
      <c r="J30" s="14"/>
      <c r="K30" s="151"/>
      <c r="L30" s="151"/>
      <c r="M30" s="77"/>
    </row>
    <row r="31" spans="2:13" ht="30" customHeight="1" thickBot="1" x14ac:dyDescent="0.25">
      <c r="B31" s="146"/>
      <c r="C31" s="147"/>
      <c r="D31" s="147"/>
      <c r="E31" s="147"/>
      <c r="F31" s="147"/>
      <c r="G31" s="148"/>
      <c r="H31" s="150"/>
      <c r="I31" s="150"/>
      <c r="J31" s="150"/>
      <c r="K31" s="150"/>
      <c r="L31" s="150"/>
      <c r="M31" s="78"/>
    </row>
    <row r="32" spans="2:13" ht="30" customHeight="1" thickBot="1" x14ac:dyDescent="0.25">
      <c r="B32" s="146"/>
      <c r="C32" s="147"/>
      <c r="D32" s="147"/>
      <c r="E32" s="147"/>
      <c r="F32" s="147"/>
      <c r="G32" s="148"/>
      <c r="H32" s="15"/>
      <c r="I32" s="15"/>
      <c r="J32" s="14"/>
      <c r="K32" s="151"/>
      <c r="L32" s="151"/>
      <c r="M32" s="77"/>
    </row>
    <row r="33" spans="2:13" ht="30" customHeight="1" thickBot="1" x14ac:dyDescent="0.25">
      <c r="B33" s="146"/>
      <c r="C33" s="147"/>
      <c r="D33" s="147"/>
      <c r="E33" s="147"/>
      <c r="F33" s="147"/>
      <c r="G33" s="148"/>
      <c r="H33" s="150"/>
      <c r="I33" s="150"/>
      <c r="J33" s="150"/>
      <c r="K33" s="150"/>
      <c r="L33" s="150"/>
      <c r="M33" s="78"/>
    </row>
    <row r="34" spans="2:13" ht="30" customHeight="1" thickBot="1" x14ac:dyDescent="0.25">
      <c r="B34" s="146"/>
      <c r="C34" s="147"/>
      <c r="D34" s="147"/>
      <c r="E34" s="147"/>
      <c r="F34" s="147"/>
      <c r="G34" s="148"/>
      <c r="H34" s="15"/>
      <c r="I34" s="15"/>
      <c r="J34" s="14"/>
      <c r="K34" s="151"/>
      <c r="L34" s="151"/>
      <c r="M34" s="77"/>
    </row>
    <row r="35" spans="2:13" ht="30" customHeight="1" x14ac:dyDescent="0.2">
      <c r="B35" s="152"/>
      <c r="C35" s="153"/>
      <c r="D35" s="153"/>
      <c r="E35" s="153"/>
      <c r="F35" s="153"/>
      <c r="G35" s="154"/>
      <c r="H35" s="149"/>
      <c r="I35" s="149"/>
      <c r="J35" s="149"/>
      <c r="K35" s="149"/>
      <c r="L35" s="149"/>
      <c r="M35" s="79"/>
    </row>
    <row r="36" spans="2:13" ht="30" customHeight="1" thickBot="1" x14ac:dyDescent="0.25">
      <c r="B36" s="139" t="s">
        <v>61</v>
      </c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1"/>
    </row>
    <row r="37" spans="2:13" s="22" customFormat="1" ht="30" customHeight="1" x14ac:dyDescent="0.2">
      <c r="B37" s="80" t="s">
        <v>32</v>
      </c>
      <c r="C37" s="47"/>
      <c r="D37" s="137"/>
      <c r="E37" s="137"/>
      <c r="F37" s="137"/>
      <c r="G37" s="137"/>
      <c r="H37" s="137"/>
      <c r="I37" s="137"/>
      <c r="J37" s="137"/>
      <c r="K37" s="137"/>
      <c r="L37" s="137"/>
      <c r="M37" s="138"/>
    </row>
    <row r="38" spans="2:13" s="22" customFormat="1" ht="30" customHeight="1" x14ac:dyDescent="0.2">
      <c r="B38" s="81" t="s">
        <v>13</v>
      </c>
      <c r="C38" s="48"/>
      <c r="D38" s="49"/>
      <c r="E38" s="49"/>
      <c r="F38" s="49"/>
      <c r="G38" s="50"/>
      <c r="H38" s="51" t="s">
        <v>20</v>
      </c>
      <c r="I38" s="48"/>
      <c r="J38" s="49"/>
      <c r="K38" s="49"/>
      <c r="L38" s="49"/>
      <c r="M38" s="82"/>
    </row>
    <row r="39" spans="2:13" s="22" customFormat="1" ht="30" customHeight="1" x14ac:dyDescent="0.2">
      <c r="B39" s="81" t="s">
        <v>14</v>
      </c>
      <c r="C39" s="48"/>
      <c r="D39" s="49"/>
      <c r="E39" s="49"/>
      <c r="F39" s="49"/>
      <c r="G39" s="50"/>
      <c r="H39" s="51" t="s">
        <v>21</v>
      </c>
      <c r="I39" s="48"/>
      <c r="J39" s="49"/>
      <c r="K39" s="49"/>
      <c r="L39" s="49"/>
      <c r="M39" s="82"/>
    </row>
    <row r="40" spans="2:13" s="22" customFormat="1" ht="30" customHeight="1" x14ac:dyDescent="0.2">
      <c r="B40" s="81" t="s">
        <v>15</v>
      </c>
      <c r="C40" s="52"/>
      <c r="D40" s="48"/>
      <c r="E40" s="49"/>
      <c r="F40" s="49"/>
      <c r="G40" s="50"/>
      <c r="H40" s="51" t="s">
        <v>22</v>
      </c>
      <c r="I40" s="52"/>
      <c r="J40" s="48"/>
      <c r="K40" s="49"/>
      <c r="L40" s="49"/>
      <c r="M40" s="82"/>
    </row>
    <row r="41" spans="2:13" s="22" customFormat="1" ht="30" customHeight="1" x14ac:dyDescent="0.2">
      <c r="B41" s="83"/>
      <c r="C41" s="53"/>
      <c r="D41" s="54" t="s">
        <v>18</v>
      </c>
      <c r="E41" s="55"/>
      <c r="F41" s="53"/>
      <c r="G41" s="56" t="s">
        <v>19</v>
      </c>
      <c r="H41" s="51" t="s">
        <v>14</v>
      </c>
      <c r="I41" s="48"/>
      <c r="J41" s="49"/>
      <c r="K41" s="49"/>
      <c r="L41" s="49"/>
      <c r="M41" s="82"/>
    </row>
    <row r="42" spans="2:13" s="22" customFormat="1" ht="30" customHeight="1" x14ac:dyDescent="0.2">
      <c r="B42" s="81" t="s">
        <v>17</v>
      </c>
      <c r="C42" s="52"/>
      <c r="D42" s="52"/>
      <c r="E42" s="48"/>
      <c r="F42" s="49"/>
      <c r="G42" s="50"/>
      <c r="H42" s="51" t="s">
        <v>21</v>
      </c>
      <c r="I42" s="48"/>
      <c r="J42" s="49"/>
      <c r="K42" s="49"/>
      <c r="L42" s="49"/>
      <c r="M42" s="82"/>
    </row>
    <row r="43" spans="2:13" s="22" customFormat="1" ht="30" customHeight="1" x14ac:dyDescent="0.2">
      <c r="B43" s="81" t="s">
        <v>16</v>
      </c>
      <c r="C43" s="52"/>
      <c r="D43" s="52"/>
      <c r="E43" s="52"/>
      <c r="F43" s="48"/>
      <c r="G43" s="50"/>
      <c r="H43" s="51" t="s">
        <v>60</v>
      </c>
      <c r="I43" s="52"/>
      <c r="J43" s="48"/>
      <c r="K43" s="49"/>
      <c r="L43" s="49"/>
      <c r="M43" s="82"/>
    </row>
    <row r="44" spans="2:13" s="22" customFormat="1" ht="30" customHeight="1" x14ac:dyDescent="0.2">
      <c r="B44" s="83"/>
      <c r="C44" s="53"/>
      <c r="D44" s="54" t="s">
        <v>18</v>
      </c>
      <c r="E44" s="53"/>
      <c r="F44" s="53"/>
      <c r="G44" s="56" t="s">
        <v>19</v>
      </c>
      <c r="H44" s="51" t="s">
        <v>14</v>
      </c>
      <c r="I44" s="48"/>
      <c r="J44" s="49"/>
      <c r="K44" s="49"/>
      <c r="L44" s="49"/>
      <c r="M44" s="82"/>
    </row>
    <row r="45" spans="2:13" s="22" customFormat="1" ht="30" customHeight="1" thickBot="1" x14ac:dyDescent="0.25">
      <c r="B45" s="84" t="s">
        <v>17</v>
      </c>
      <c r="C45" s="85"/>
      <c r="D45" s="85"/>
      <c r="E45" s="86"/>
      <c r="F45" s="87"/>
      <c r="G45" s="88"/>
      <c r="H45" s="89" t="s">
        <v>21</v>
      </c>
      <c r="I45" s="86"/>
      <c r="J45" s="87"/>
      <c r="K45" s="87"/>
      <c r="L45" s="87"/>
      <c r="M45" s="90"/>
    </row>
    <row r="46" spans="2:13" ht="13.5" thickTop="1" x14ac:dyDescent="0.2"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2"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s="16" customFormat="1" ht="16.5" customHeight="1" x14ac:dyDescent="0.2"/>
    <row r="49" spans="1:8" s="16" customFormat="1" x14ac:dyDescent="0.2"/>
    <row r="50" spans="1:8" s="16" customFormat="1" hidden="1" x14ac:dyDescent="0.2">
      <c r="B50" s="16" t="s">
        <v>39</v>
      </c>
      <c r="D50" s="16" t="s">
        <v>53</v>
      </c>
      <c r="E50" s="19">
        <f>K14/L5</f>
        <v>0</v>
      </c>
      <c r="G50" s="4" t="s">
        <v>45</v>
      </c>
      <c r="H50" s="21">
        <v>7500</v>
      </c>
    </row>
    <row r="51" spans="1:8" s="16" customFormat="1" hidden="1" x14ac:dyDescent="0.2">
      <c r="G51" s="4" t="s">
        <v>46</v>
      </c>
      <c r="H51" s="21">
        <v>750000</v>
      </c>
    </row>
    <row r="52" spans="1:8" s="16" customFormat="1" hidden="1" x14ac:dyDescent="0.2">
      <c r="B52" s="16" t="s">
        <v>64</v>
      </c>
      <c r="C52" s="16" t="s">
        <v>28</v>
      </c>
      <c r="D52" s="16" t="s">
        <v>63</v>
      </c>
      <c r="E52" s="17" t="s">
        <v>44</v>
      </c>
      <c r="G52" s="4" t="s">
        <v>47</v>
      </c>
      <c r="H52" s="21">
        <v>4500000</v>
      </c>
    </row>
    <row r="53" spans="1:8" s="16" customFormat="1" hidden="1" x14ac:dyDescent="0.2">
      <c r="B53" s="16" t="s">
        <v>9</v>
      </c>
      <c r="C53" s="16" t="s">
        <v>10</v>
      </c>
      <c r="D53" s="16" t="s">
        <v>65</v>
      </c>
      <c r="E53" s="16" t="s">
        <v>65</v>
      </c>
      <c r="G53" s="4" t="s">
        <v>48</v>
      </c>
      <c r="H53" s="21">
        <v>9000000</v>
      </c>
    </row>
    <row r="54" spans="1:8" s="16" customFormat="1" hidden="1" x14ac:dyDescent="0.2">
      <c r="B54" s="16" t="s">
        <v>12</v>
      </c>
      <c r="C54" s="16" t="s">
        <v>29</v>
      </c>
      <c r="D54" s="16" t="s">
        <v>42</v>
      </c>
      <c r="E54" s="16" t="s">
        <v>54</v>
      </c>
      <c r="G54" s="4" t="s">
        <v>49</v>
      </c>
      <c r="H54" s="21">
        <v>26000000</v>
      </c>
    </row>
    <row r="55" spans="1:8" s="16" customFormat="1" hidden="1" x14ac:dyDescent="0.2">
      <c r="B55" s="16" t="s">
        <v>58</v>
      </c>
      <c r="C55" s="16" t="s">
        <v>10</v>
      </c>
      <c r="D55" s="16" t="s">
        <v>65</v>
      </c>
      <c r="G55" s="4" t="s">
        <v>50</v>
      </c>
      <c r="H55" s="21">
        <v>32000000</v>
      </c>
    </row>
    <row r="56" spans="1:8" s="16" customFormat="1" hidden="1" x14ac:dyDescent="0.2">
      <c r="G56" s="4" t="s">
        <v>51</v>
      </c>
      <c r="H56" s="21">
        <v>50000000</v>
      </c>
    </row>
    <row r="57" spans="1:8" s="16" customFormat="1" hidden="1" x14ac:dyDescent="0.2">
      <c r="B57" s="16" t="s">
        <v>43</v>
      </c>
    </row>
    <row r="58" spans="1:8" s="16" customFormat="1" ht="15" hidden="1" x14ac:dyDescent="0.2">
      <c r="B58" s="16" t="s">
        <v>8</v>
      </c>
      <c r="C58" s="18"/>
      <c r="D58" s="18"/>
      <c r="E58" s="18"/>
      <c r="F58" s="18"/>
      <c r="G58" s="18"/>
    </row>
    <row r="59" spans="1:8" s="16" customFormat="1" ht="15" hidden="1" x14ac:dyDescent="0.2">
      <c r="B59" s="16" t="s">
        <v>6</v>
      </c>
      <c r="C59" s="18"/>
      <c r="D59" s="18"/>
      <c r="E59" s="18"/>
      <c r="F59" s="18"/>
      <c r="G59" s="18"/>
    </row>
    <row r="60" spans="1:8" ht="15" hidden="1" x14ac:dyDescent="0.2">
      <c r="A60" s="10"/>
      <c r="B60" s="10" t="s">
        <v>7</v>
      </c>
      <c r="C60" s="13"/>
      <c r="D60" s="13"/>
      <c r="E60" s="13"/>
      <c r="F60" s="8"/>
      <c r="G60" s="8"/>
    </row>
    <row r="61" spans="1:8" ht="15" x14ac:dyDescent="0.2">
      <c r="A61" s="10"/>
      <c r="B61" s="10" t="s">
        <v>4</v>
      </c>
      <c r="C61" s="13"/>
      <c r="D61" s="13"/>
      <c r="E61" s="13"/>
      <c r="F61" s="8"/>
      <c r="G61" s="8"/>
    </row>
    <row r="64" spans="1:8" x14ac:dyDescent="0.2">
      <c r="D64" s="23"/>
    </row>
  </sheetData>
  <mergeCells count="53">
    <mergeCell ref="E2:M2"/>
    <mergeCell ref="L5:M5"/>
    <mergeCell ref="H21:L21"/>
    <mergeCell ref="F3:K3"/>
    <mergeCell ref="D8:F8"/>
    <mergeCell ref="B4:D4"/>
    <mergeCell ref="B5:D5"/>
    <mergeCell ref="B9:C9"/>
    <mergeCell ref="K4:L4"/>
    <mergeCell ref="K7:L7"/>
    <mergeCell ref="B18:E19"/>
    <mergeCell ref="B20:G21"/>
    <mergeCell ref="I5:J5"/>
    <mergeCell ref="K6:L6"/>
    <mergeCell ref="I4:J4"/>
    <mergeCell ref="B16:E17"/>
    <mergeCell ref="L14:M15"/>
    <mergeCell ref="L25:M25"/>
    <mergeCell ref="K8:L8"/>
    <mergeCell ref="L23:M23"/>
    <mergeCell ref="E10:M12"/>
    <mergeCell ref="G14:H15"/>
    <mergeCell ref="F16:M17"/>
    <mergeCell ref="B24:E25"/>
    <mergeCell ref="J24:K24"/>
    <mergeCell ref="L24:M24"/>
    <mergeCell ref="J22:K22"/>
    <mergeCell ref="L22:M22"/>
    <mergeCell ref="J23:K23"/>
    <mergeCell ref="J25:K25"/>
    <mergeCell ref="F26:I27"/>
    <mergeCell ref="F4:H4"/>
    <mergeCell ref="B11:D11"/>
    <mergeCell ref="B22:E23"/>
    <mergeCell ref="F22:I23"/>
    <mergeCell ref="F24:I25"/>
    <mergeCell ref="B26:E27"/>
    <mergeCell ref="F5:H5"/>
    <mergeCell ref="B14:E15"/>
    <mergeCell ref="I14:K15"/>
    <mergeCell ref="D37:M37"/>
    <mergeCell ref="B36:M36"/>
    <mergeCell ref="B28:G29"/>
    <mergeCell ref="B30:G31"/>
    <mergeCell ref="B32:G33"/>
    <mergeCell ref="H35:L35"/>
    <mergeCell ref="H33:L33"/>
    <mergeCell ref="K32:L32"/>
    <mergeCell ref="H31:L31"/>
    <mergeCell ref="K34:L34"/>
    <mergeCell ref="K30:L30"/>
    <mergeCell ref="B34:G35"/>
    <mergeCell ref="H29:L29"/>
  </mergeCells>
  <phoneticPr fontId="0" type="noConversion"/>
  <conditionalFormatting sqref="B35:M35 B34:G34 I34:M34">
    <cfRule type="expression" dxfId="49" priority="87" stopIfTrue="1">
      <formula>$H$56&lt;$E$50</formula>
    </cfRule>
  </conditionalFormatting>
  <conditionalFormatting sqref="B33:M33 B32:G32 I32:M32">
    <cfRule type="expression" dxfId="48" priority="95" stopIfTrue="1">
      <formula>$H$55&lt;$E$50</formula>
    </cfRule>
  </conditionalFormatting>
  <conditionalFormatting sqref="B31:M31 B30:G30 I30:M30">
    <cfRule type="expression" dxfId="47" priority="102" stopIfTrue="1">
      <formula>$H$54&lt;$E$50</formula>
    </cfRule>
  </conditionalFormatting>
  <conditionalFormatting sqref="B29:M29 B28:G28 I28:M28">
    <cfRule type="expression" dxfId="46" priority="108" stopIfTrue="1">
      <formula>$H$53&lt;$E$50</formula>
    </cfRule>
  </conditionalFormatting>
  <conditionalFormatting sqref="B26 J26:M27">
    <cfRule type="expression" dxfId="45" priority="112" stopIfTrue="1">
      <formula>$H$52&lt;$E$50</formula>
    </cfRule>
  </conditionalFormatting>
  <conditionalFormatting sqref="B22 B20:G20 I20:M20 F22 J22:M23">
    <cfRule type="expression" dxfId="44" priority="116" stopIfTrue="1">
      <formula>$H$50&lt;$E$50</formula>
    </cfRule>
  </conditionalFormatting>
  <conditionalFormatting sqref="H28">
    <cfRule type="expression" dxfId="43" priority="39" stopIfTrue="1">
      <formula>$H$53&lt;$E$50</formula>
    </cfRule>
  </conditionalFormatting>
  <conditionalFormatting sqref="H30">
    <cfRule type="expression" dxfId="42" priority="37" stopIfTrue="1">
      <formula>$H$54&lt;$E$50</formula>
    </cfRule>
  </conditionalFormatting>
  <conditionalFormatting sqref="H32">
    <cfRule type="expression" dxfId="41" priority="35" stopIfTrue="1">
      <formula>$H$55&lt;$E$50</formula>
    </cfRule>
  </conditionalFormatting>
  <conditionalFormatting sqref="H34">
    <cfRule type="expression" dxfId="40" priority="33" stopIfTrue="1">
      <formula>$H$56&lt;$E$50</formula>
    </cfRule>
  </conditionalFormatting>
  <conditionalFormatting sqref="B24 J24:M25">
    <cfRule type="expression" dxfId="39" priority="31" stopIfTrue="1">
      <formula>$H$51&lt;$E$50</formula>
    </cfRule>
  </conditionalFormatting>
  <conditionalFormatting sqref="K5:M5 I14 L14">
    <cfRule type="expression" dxfId="38" priority="27" stopIfTrue="1">
      <formula>$D$8="x"</formula>
    </cfRule>
  </conditionalFormatting>
  <conditionalFormatting sqref="B21:M21">
    <cfRule type="expression" dxfId="37" priority="26" stopIfTrue="1">
      <formula>$H$50&lt;$E$50</formula>
    </cfRule>
  </conditionalFormatting>
  <conditionalFormatting sqref="H20">
    <cfRule type="expression" dxfId="36" priority="25" stopIfTrue="1">
      <formula>$H$50&lt;$E$50</formula>
    </cfRule>
  </conditionalFormatting>
  <conditionalFormatting sqref="B28:M45 B22 F22 J22:M23 B26 J26:M27">
    <cfRule type="expression" dxfId="35" priority="24" stopIfTrue="1">
      <formula>$D$8="x"</formula>
    </cfRule>
  </conditionalFormatting>
  <conditionalFormatting sqref="B20:M21">
    <cfRule type="expression" dxfId="34" priority="21" stopIfTrue="1">
      <formula>$D$8&lt;&gt;"x"</formula>
    </cfRule>
  </conditionalFormatting>
  <conditionalFormatting sqref="B22 F22">
    <cfRule type="expression" dxfId="33" priority="14" stopIfTrue="1">
      <formula>$H$51&lt;$E$50</formula>
    </cfRule>
  </conditionalFormatting>
  <conditionalFormatting sqref="J22:M23">
    <cfRule type="expression" dxfId="32" priority="12" stopIfTrue="1">
      <formula>$H$51&lt;$E$50</formula>
    </cfRule>
  </conditionalFormatting>
  <conditionalFormatting sqref="F24">
    <cfRule type="expression" dxfId="31" priority="10" stopIfTrue="1">
      <formula>$H$50&lt;$E$50</formula>
    </cfRule>
  </conditionalFormatting>
  <conditionalFormatting sqref="F24">
    <cfRule type="expression" dxfId="30" priority="9" stopIfTrue="1">
      <formula>$D$8="x"</formula>
    </cfRule>
  </conditionalFormatting>
  <conditionalFormatting sqref="F24">
    <cfRule type="expression" dxfId="29" priority="7" stopIfTrue="1">
      <formula>$H$51&lt;$E$50</formula>
    </cfRule>
  </conditionalFormatting>
  <conditionalFormatting sqref="F26">
    <cfRule type="expression" dxfId="28" priority="5" stopIfTrue="1">
      <formula>$H$50&lt;$E$50</formula>
    </cfRule>
  </conditionalFormatting>
  <conditionalFormatting sqref="F26">
    <cfRule type="expression" dxfId="27" priority="4" stopIfTrue="1">
      <formula>$D$8="x"</formula>
    </cfRule>
  </conditionalFormatting>
  <conditionalFormatting sqref="F26">
    <cfRule type="expression" dxfId="26" priority="2" stopIfTrue="1">
      <formula>$H$51&lt;$E$50</formula>
    </cfRule>
  </conditionalFormatting>
  <conditionalFormatting sqref="B28:M35">
    <cfRule type="expression" dxfId="25" priority="146" stopIfTrue="1">
      <formula>$E$7="MRO"</formula>
    </cfRule>
  </conditionalFormatting>
  <conditionalFormatting sqref="K4:M4">
    <cfRule type="expression" dxfId="24" priority="158" stopIfTrue="1">
      <formula>$E$7="Bens Móveis"</formula>
    </cfRule>
    <cfRule type="expression" dxfId="23" priority="159" stopIfTrue="1">
      <formula>$E$7="Ativo Imobilizado"</formula>
    </cfRule>
  </conditionalFormatting>
  <conditionalFormatting sqref="G7 I14">
    <cfRule type="expression" dxfId="22" priority="160" stopIfTrue="1">
      <formula>$E$7=""</formula>
    </cfRule>
  </conditionalFormatting>
  <conditionalFormatting sqref="B24 B26 B22 F22 J22:M27 F24 F26">
    <cfRule type="expression" dxfId="21" priority="166" stopIfTrue="1">
      <formula>$E$7="MRO"</formula>
    </cfRule>
  </conditionalFormatting>
  <conditionalFormatting sqref="K4:M4 B36:M36 B38:M45 B37:D37 B20:M21 B22 F22 B24 J22:M25 B9 D9:M9 F24 F26">
    <cfRule type="expression" dxfId="20" priority="169" stopIfTrue="1">
      <formula>$E$7="Sucateamento do Ativo"</formula>
    </cfRule>
  </conditionalFormatting>
  <conditionalFormatting sqref="B18:M19">
    <cfRule type="expression" dxfId="19" priority="173" stopIfTrue="1">
      <formula>$E$7&lt;&gt;"Sucateamento do Ativo"</formula>
    </cfRule>
  </conditionalFormatting>
  <dataValidations count="1">
    <dataValidation type="list" allowBlank="1" showInputMessage="1" showErrorMessage="1" sqref="E7:F7" xr:uid="{00000000-0002-0000-0000-000000000000}">
      <formula1>$B$51:$B$55</formula1>
    </dataValidation>
  </dataValidations>
  <pageMargins left="0.70866141732283472" right="0.70866141732283472" top="0.74803149606299213" bottom="0.74803149606299213" header="0.31496062992125984" footer="0.31496062992125984"/>
  <pageSetup paperSize="9" scale="44" orientation="portrait" horizontalDpi="300" verticalDpi="300" r:id="rId1"/>
  <headerFooter alignWithMargins="0">
    <oddFooter>&amp;C&amp;12&amp;F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theme="9" tint="0.59999389629810485"/>
  </sheetPr>
  <dimension ref="A1:AA306"/>
  <sheetViews>
    <sheetView showGridLines="0" tabSelected="1" zoomScale="70" zoomScaleNormal="70" zoomScaleSheetLayoutView="85" workbookViewId="0">
      <selection activeCell="AA11" sqref="AA11"/>
    </sheetView>
  </sheetViews>
  <sheetFormatPr defaultRowHeight="12.75" x14ac:dyDescent="0.2"/>
  <cols>
    <col min="1" max="1" width="11.42578125" style="128" bestFit="1" customWidth="1"/>
    <col min="2" max="2" width="13.7109375" style="1" customWidth="1"/>
    <col min="3" max="3" width="15.7109375" style="1" customWidth="1"/>
    <col min="4" max="4" width="60.42578125" style="1" customWidth="1"/>
    <col min="5" max="5" width="10" style="1" customWidth="1"/>
    <col min="6" max="6" width="15.7109375" style="1" customWidth="1"/>
    <col min="7" max="7" width="20.85546875" style="1" customWidth="1"/>
    <col min="8" max="8" width="10.28515625" style="1" customWidth="1"/>
    <col min="9" max="9" width="17.42578125" style="1" customWidth="1"/>
    <col min="10" max="10" width="16.42578125" style="1" customWidth="1"/>
    <col min="11" max="11" width="34.5703125" style="1" customWidth="1"/>
    <col min="12" max="12" width="17" style="1" customWidth="1"/>
    <col min="13" max="13" width="15" style="1" customWidth="1"/>
    <col min="14" max="14" width="11.7109375" style="1" customWidth="1"/>
    <col min="15" max="15" width="12.42578125" style="1" customWidth="1"/>
    <col min="16" max="16" width="16.42578125" style="108" customWidth="1"/>
    <col min="17" max="17" width="45.140625" style="108" customWidth="1"/>
    <col min="18" max="18" width="8.7109375" style="108" customWidth="1"/>
    <col min="19" max="19" width="24.28515625" style="108" customWidth="1"/>
    <col min="20" max="20" width="22.7109375" style="108" customWidth="1"/>
    <col min="21" max="21" width="22.140625" style="108" customWidth="1"/>
    <col min="22" max="22" width="13.140625" style="108" customWidth="1"/>
    <col min="23" max="23" width="15.28515625" style="108" customWidth="1"/>
    <col min="24" max="24" width="24" style="1" customWidth="1"/>
    <col min="25" max="25" width="29.42578125" style="1" bestFit="1" customWidth="1"/>
    <col min="26" max="26" width="26.28515625" style="1" customWidth="1"/>
    <col min="27" max="27" width="27.7109375" style="1" customWidth="1"/>
    <col min="28" max="16384" width="9.140625" style="1"/>
  </cols>
  <sheetData>
    <row r="1" spans="1:27" x14ac:dyDescent="0.2">
      <c r="A1" s="243"/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</row>
    <row r="2" spans="1:27" x14ac:dyDescent="0.2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</row>
    <row r="3" spans="1:27" x14ac:dyDescent="0.2">
      <c r="A3" s="24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</row>
    <row r="4" spans="1:27" ht="13.5" thickBot="1" x14ac:dyDescent="0.25">
      <c r="A4" s="244"/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</row>
    <row r="5" spans="1:27" ht="18.75" thickBot="1" x14ac:dyDescent="0.25">
      <c r="A5" s="119"/>
      <c r="C5" s="12" t="str">
        <f>Principal!E7</f>
        <v>MRO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 spans="1:27" ht="18" x14ac:dyDescent="0.2">
      <c r="A6" s="119"/>
      <c r="C6" s="95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 spans="1:27" ht="18" x14ac:dyDescent="0.2">
      <c r="A7" s="120" t="s">
        <v>148</v>
      </c>
      <c r="B7" s="96"/>
      <c r="C7" s="9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</row>
    <row r="8" spans="1:27" ht="18" x14ac:dyDescent="0.2">
      <c r="A8" s="121" t="s">
        <v>149</v>
      </c>
      <c r="B8" s="98"/>
      <c r="C8" s="99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</row>
    <row r="9" spans="1:27" ht="18" x14ac:dyDescent="0.2">
      <c r="A9" s="122" t="s">
        <v>150</v>
      </c>
      <c r="B9" s="100"/>
      <c r="C9" s="101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</row>
    <row r="10" spans="1:27" ht="18.75" customHeight="1" x14ac:dyDescent="0.2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U10" s="245"/>
      <c r="V10" s="245"/>
      <c r="W10" s="245"/>
      <c r="X10" s="245"/>
      <c r="Y10" s="245"/>
      <c r="Z10" s="245"/>
      <c r="AA10" s="245"/>
    </row>
    <row r="11" spans="1:27" s="107" customFormat="1" ht="121.5" customHeight="1" x14ac:dyDescent="0.2">
      <c r="A11" s="102" t="s">
        <v>80</v>
      </c>
      <c r="B11" s="102" t="s">
        <v>78</v>
      </c>
      <c r="C11" s="102" t="s">
        <v>57</v>
      </c>
      <c r="D11" s="102" t="s">
        <v>81</v>
      </c>
      <c r="E11" s="102" t="s">
        <v>82</v>
      </c>
      <c r="F11" s="102" t="s">
        <v>33</v>
      </c>
      <c r="G11" s="102" t="s">
        <v>83</v>
      </c>
      <c r="H11" s="102" t="s">
        <v>34</v>
      </c>
      <c r="I11" s="102" t="str">
        <f>VLOOKUP(C5,Principal!B52:E54,4,0)</f>
        <v>PMM</v>
      </c>
      <c r="J11" s="102" t="s">
        <v>79</v>
      </c>
      <c r="K11" s="102" t="s">
        <v>35</v>
      </c>
      <c r="L11" s="102" t="s">
        <v>36</v>
      </c>
      <c r="M11" s="102" t="s">
        <v>37</v>
      </c>
      <c r="N11" s="102" t="s">
        <v>55</v>
      </c>
      <c r="O11" s="102" t="s">
        <v>56</v>
      </c>
      <c r="P11" s="103" t="s">
        <v>92</v>
      </c>
      <c r="Q11" s="103" t="s">
        <v>93</v>
      </c>
      <c r="R11" s="103" t="s">
        <v>151</v>
      </c>
      <c r="S11" s="103" t="s">
        <v>91</v>
      </c>
      <c r="T11" s="104" t="s">
        <v>94</v>
      </c>
      <c r="U11" s="104" t="s">
        <v>95</v>
      </c>
      <c r="V11" s="105" t="s">
        <v>96</v>
      </c>
      <c r="W11" s="105" t="s">
        <v>97</v>
      </c>
      <c r="X11" s="106" t="s">
        <v>89</v>
      </c>
      <c r="Y11" s="105" t="s">
        <v>152</v>
      </c>
      <c r="Z11" s="105" t="s">
        <v>88</v>
      </c>
      <c r="AA11" s="106" t="s">
        <v>90</v>
      </c>
    </row>
    <row r="12" spans="1:27" ht="33" customHeight="1" x14ac:dyDescent="0.2">
      <c r="A12" s="117">
        <v>15498660</v>
      </c>
      <c r="B12" s="109">
        <v>1089</v>
      </c>
      <c r="C12" s="110" t="s">
        <v>156</v>
      </c>
      <c r="D12" s="114" t="str">
        <f>VLOOKUP(A12,[1]Planilha1!$B$1:$S$1947,3,FALSE)</f>
        <v>ARRUELA 7X0589 CATERPILLAR</v>
      </c>
      <c r="E12" s="114" t="str">
        <f>VLOOKUP(A12,[1]Planilha1!$B$1:$S$1947,4,FALSE)</f>
        <v>PC</v>
      </c>
      <c r="F12" s="114" t="str">
        <f>VLOOKUP(A12,[1]Planilha1!$B$1:$S$1947,5,FALSE)</f>
        <v>CATERPILLAR</v>
      </c>
      <c r="G12" s="114" t="str">
        <f>VLOOKUP(A12,[1]Planilha1!$B$1:$S$1947,6,FALSE)</f>
        <v>7X0589</v>
      </c>
      <c r="H12" s="114">
        <f>VLOOKUP(A12,[1]Planilha1!$B$1:$S$1947,7,FALSE)</f>
        <v>480</v>
      </c>
      <c r="I12" s="130">
        <f>VLOOKUP(A12,[1]Planilha1!$B$1:$S$1947,17,FALSE)</f>
        <v>3.5483333333333333</v>
      </c>
      <c r="J12" s="130">
        <f t="shared" ref="J12:J43" si="0">I12*H12</f>
        <v>1703.2</v>
      </c>
      <c r="K12" s="112"/>
      <c r="L12" s="111"/>
      <c r="M12" s="111"/>
      <c r="N12" s="111"/>
      <c r="O12" s="111"/>
      <c r="P12" s="114" t="str">
        <f>VLOOKUP(A12,[1]Planilha1!$B$1:$S$1947,15,FALSE)</f>
        <v>25175102B</v>
      </c>
      <c r="Q12" s="114" t="str">
        <f>VLOOKUP(A12,[1]Planilha1!$B$1:$S$1947,16,FALSE)</f>
        <v>Peças e acessórios de veículo pesado</v>
      </c>
      <c r="R12" s="123"/>
      <c r="S12" s="112"/>
      <c r="T12" s="112"/>
      <c r="U12" s="112"/>
      <c r="V12" s="113">
        <v>0.01</v>
      </c>
      <c r="W12" s="124"/>
      <c r="X12" s="131" t="s">
        <v>155</v>
      </c>
      <c r="Y12" s="132" t="s">
        <v>154</v>
      </c>
      <c r="Z12" s="131" t="s">
        <v>153</v>
      </c>
      <c r="AA12" s="110" t="s">
        <v>160</v>
      </c>
    </row>
    <row r="13" spans="1:27" ht="33" customHeight="1" x14ac:dyDescent="0.2">
      <c r="A13" s="115">
        <v>15457564</v>
      </c>
      <c r="B13" s="109">
        <v>1089</v>
      </c>
      <c r="C13" s="110" t="s">
        <v>156</v>
      </c>
      <c r="D13" s="114" t="str">
        <f>VLOOKUP(A13,[1]Planilha1!$B$1:$S$1947,3,FALSE)</f>
        <v>ANEL P/VARIADOR VELOCIDADE;TIPO. SEGMENT</v>
      </c>
      <c r="E13" s="114" t="str">
        <f>VLOOKUP(A13,[1]Planilha1!$B$1:$S$1947,4,FALSE)</f>
        <v>PC</v>
      </c>
      <c r="F13" s="114" t="str">
        <f>VLOOKUP(A13,[1]Planilha1!$B$1:$S$1947,5,FALSE)</f>
        <v>VOITH</v>
      </c>
      <c r="G13" s="114" t="str">
        <f>VLOOKUP(A13,[1]Planilha1!$B$1:$S$1947,6,FALSE)</f>
        <v>866SVNLII</v>
      </c>
      <c r="H13" s="114">
        <f>VLOOKUP(A13,[1]Planilha1!$B$1:$S$1947,7,FALSE)</f>
        <v>8</v>
      </c>
      <c r="I13" s="130">
        <f>VLOOKUP(A13,[1]Planilha1!$B$1:$S$1947,17,FALSE)</f>
        <v>149.21375</v>
      </c>
      <c r="J13" s="130">
        <f t="shared" si="0"/>
        <v>1193.71</v>
      </c>
      <c r="K13" s="114"/>
      <c r="L13" s="109"/>
      <c r="M13" s="109"/>
      <c r="N13" s="109"/>
      <c r="O13" s="109"/>
      <c r="P13" s="114" t="str">
        <f>VLOOKUP(A13,[1]Planilha1!$B$1:$S$1947,15,FALSE)</f>
        <v>31180000</v>
      </c>
      <c r="Q13" s="114" t="str">
        <f>VLOOKUP(A13,[1]Planilha1!$B$1:$S$1947,16,FALSE)</f>
        <v>Juntas e vedações</v>
      </c>
      <c r="R13" s="125"/>
      <c r="S13" s="114"/>
      <c r="T13" s="114"/>
      <c r="U13" s="114"/>
      <c r="V13" s="116">
        <v>0.1</v>
      </c>
      <c r="W13" s="125"/>
      <c r="X13" s="131" t="s">
        <v>155</v>
      </c>
      <c r="Y13" s="132" t="s">
        <v>154</v>
      </c>
      <c r="Z13" s="131" t="s">
        <v>153</v>
      </c>
      <c r="AA13" s="110" t="s">
        <v>160</v>
      </c>
    </row>
    <row r="14" spans="1:27" ht="33" customHeight="1" x14ac:dyDescent="0.2">
      <c r="A14" s="115">
        <v>15240422</v>
      </c>
      <c r="B14" s="109">
        <v>1089</v>
      </c>
      <c r="C14" s="110" t="s">
        <v>156</v>
      </c>
      <c r="D14" s="114" t="str">
        <f>VLOOKUP(A14,[1]Planilha1!$B$1:$S$1947,3,FALSE)</f>
        <v>PORTA-ESCOVA C;DESENHO-DN900080309 SUPOT</v>
      </c>
      <c r="E14" s="114" t="str">
        <f>VLOOKUP(A14,[1]Planilha1!$B$1:$S$1947,4,FALSE)</f>
        <v>PC</v>
      </c>
      <c r="F14" s="114" t="str">
        <f>VLOOKUP(A14,[1]Planilha1!$B$1:$S$1947,5,FALSE)</f>
        <v/>
      </c>
      <c r="G14" s="114" t="str">
        <f>VLOOKUP(A14,[1]Planilha1!$B$1:$S$1947,6,FALSE)</f>
        <v/>
      </c>
      <c r="H14" s="114">
        <f>VLOOKUP(A14,[1]Planilha1!$B$1:$S$1947,7,FALSE)</f>
        <v>16</v>
      </c>
      <c r="I14" s="130">
        <f>VLOOKUP(A14,[1]Planilha1!$B$1:$S$1947,17,FALSE)</f>
        <v>69.471874999999997</v>
      </c>
      <c r="J14" s="130">
        <f t="shared" si="0"/>
        <v>1111.55</v>
      </c>
      <c r="K14" s="114"/>
      <c r="L14" s="109"/>
      <c r="M14" s="109"/>
      <c r="N14" s="109"/>
      <c r="O14" s="109"/>
      <c r="P14" s="114" t="str">
        <f>VLOOKUP(A14,[1]Planilha1!$B$1:$S$1947,15,FALSE)</f>
        <v>26101700</v>
      </c>
      <c r="Q14" s="114" t="str">
        <f>VLOOKUP(A14,[1]Planilha1!$B$1:$S$1947,16,FALSE)</f>
        <v>Componentes e acessórios de motores</v>
      </c>
      <c r="R14" s="125"/>
      <c r="S14" s="114"/>
      <c r="T14" s="114"/>
      <c r="U14" s="114"/>
      <c r="V14" s="116">
        <v>0.2</v>
      </c>
      <c r="W14" s="125"/>
      <c r="X14" s="131" t="s">
        <v>155</v>
      </c>
      <c r="Y14" s="132" t="s">
        <v>154</v>
      </c>
      <c r="Z14" s="131" t="s">
        <v>153</v>
      </c>
      <c r="AA14" s="110" t="s">
        <v>160</v>
      </c>
    </row>
    <row r="15" spans="1:27" ht="33" customHeight="1" x14ac:dyDescent="0.2">
      <c r="A15" s="115">
        <v>15364596</v>
      </c>
      <c r="B15" s="109">
        <v>1089</v>
      </c>
      <c r="C15" s="110" t="s">
        <v>156</v>
      </c>
      <c r="D15" s="114" t="str">
        <f>VLOOKUP(A15,[1]Planilha1!$B$1:$S$1947,3,FALSE)</f>
        <v>ENGRENAGEM COM;DN007010414 DESENHO SUPOT</v>
      </c>
      <c r="E15" s="114" t="str">
        <f>VLOOKUP(A15,[1]Planilha1!$B$1:$S$1947,4,FALSE)</f>
        <v>PC</v>
      </c>
      <c r="F15" s="114" t="str">
        <f>VLOOKUP(A15,[1]Planilha1!$B$1:$S$1947,5,FALSE)</f>
        <v/>
      </c>
      <c r="G15" s="114" t="str">
        <f>VLOOKUP(A15,[1]Planilha1!$B$1:$S$1947,6,FALSE)</f>
        <v/>
      </c>
      <c r="H15" s="114">
        <f>VLOOKUP(A15,[1]Planilha1!$B$1:$S$1947,7,FALSE)</f>
        <v>1</v>
      </c>
      <c r="I15" s="130">
        <f>VLOOKUP(A15,[1]Planilha1!$B$1:$S$1947,17,FALSE)</f>
        <v>1094.73</v>
      </c>
      <c r="J15" s="130">
        <f t="shared" si="0"/>
        <v>1094.73</v>
      </c>
      <c r="K15" s="114"/>
      <c r="L15" s="109"/>
      <c r="M15" s="109"/>
      <c r="N15" s="109"/>
      <c r="O15" s="109"/>
      <c r="P15" s="114" t="str">
        <f>VLOOKUP(A15,[1]Planilha1!$B$1:$S$1947,15,FALSE)</f>
        <v>26111524</v>
      </c>
      <c r="Q15" s="114" t="str">
        <f>VLOOKUP(A15,[1]Planilha1!$B$1:$S$1947,16,FALSE)</f>
        <v>Unidades de engrenagem</v>
      </c>
      <c r="R15" s="125"/>
      <c r="S15" s="114"/>
      <c r="T15" s="114"/>
      <c r="U15" s="114"/>
      <c r="V15" s="116">
        <v>10</v>
      </c>
      <c r="W15" s="126"/>
      <c r="X15" s="131" t="s">
        <v>155</v>
      </c>
      <c r="Y15" s="132" t="s">
        <v>154</v>
      </c>
      <c r="Z15" s="131" t="s">
        <v>153</v>
      </c>
      <c r="AA15" s="110" t="s">
        <v>160</v>
      </c>
    </row>
    <row r="16" spans="1:27" ht="33" customHeight="1" x14ac:dyDescent="0.2">
      <c r="A16" s="115">
        <v>15420699</v>
      </c>
      <c r="B16" s="109">
        <v>1089</v>
      </c>
      <c r="C16" s="110" t="s">
        <v>156</v>
      </c>
      <c r="D16" s="114" t="str">
        <f>VLOOKUP(A16,[1]Planilha1!$B$1:$S$1947,3,FALSE)</f>
        <v>BUSHING COMPONENTE;TIPO.;50502102 BROMMA</v>
      </c>
      <c r="E16" s="114" t="str">
        <f>VLOOKUP(A16,[1]Planilha1!$B$1:$S$1947,4,FALSE)</f>
        <v>PC</v>
      </c>
      <c r="F16" s="114" t="str">
        <f>VLOOKUP(A16,[1]Planilha1!$B$1:$S$1947,5,FALSE)</f>
        <v>BROMMA</v>
      </c>
      <c r="G16" s="114" t="str">
        <f>VLOOKUP(A16,[1]Planilha1!$B$1:$S$1947,6,FALSE)</f>
        <v>50502102</v>
      </c>
      <c r="H16" s="114">
        <f>VLOOKUP(A16,[1]Planilha1!$B$1:$S$1947,7,FALSE)</f>
        <v>8</v>
      </c>
      <c r="I16" s="130">
        <f>VLOOKUP(A16,[1]Planilha1!$B$1:$S$1947,17,FALSE)</f>
        <v>136.035</v>
      </c>
      <c r="J16" s="130">
        <f t="shared" si="0"/>
        <v>1088.28</v>
      </c>
      <c r="K16" s="114"/>
      <c r="L16" s="109"/>
      <c r="M16" s="109"/>
      <c r="N16" s="109"/>
      <c r="O16" s="109"/>
      <c r="P16" s="114" t="str">
        <f>VLOOKUP(A16,[1]Planilha1!$B$1:$S$1947,15,FALSE)</f>
        <v>31162400</v>
      </c>
      <c r="Q16" s="114" t="str">
        <f>VLOOKUP(A16,[1]Planilha1!$B$1:$S$1947,16,FALSE)</f>
        <v>Fixadores diversos</v>
      </c>
      <c r="R16" s="125"/>
      <c r="S16" s="114"/>
      <c r="T16" s="114"/>
      <c r="U16" s="114"/>
      <c r="V16" s="116">
        <v>0.05</v>
      </c>
      <c r="W16" s="125"/>
      <c r="X16" s="131" t="s">
        <v>155</v>
      </c>
      <c r="Y16" s="132" t="s">
        <v>154</v>
      </c>
      <c r="Z16" s="131" t="s">
        <v>153</v>
      </c>
      <c r="AA16" s="110" t="s">
        <v>160</v>
      </c>
    </row>
    <row r="17" spans="1:27" ht="33" customHeight="1" x14ac:dyDescent="0.2">
      <c r="A17" s="115">
        <v>15292815</v>
      </c>
      <c r="B17" s="109">
        <v>1089</v>
      </c>
      <c r="C17" s="110" t="s">
        <v>156</v>
      </c>
      <c r="D17" s="114" t="str">
        <f>VLOOKUP(A17,[1]Planilha1!$B$1:$S$1947,3,FALSE)</f>
        <v>BUCHA 6Y3914 CATERPILLAR</v>
      </c>
      <c r="E17" s="114" t="str">
        <f>VLOOKUP(A17,[1]Planilha1!$B$1:$S$1947,4,FALSE)</f>
        <v>PC</v>
      </c>
      <c r="F17" s="114" t="str">
        <f>VLOOKUP(A17,[1]Planilha1!$B$1:$S$1947,5,FALSE)</f>
        <v>CATERPILLAR</v>
      </c>
      <c r="G17" s="114" t="str">
        <f>VLOOKUP(A17,[1]Planilha1!$B$1:$S$1947,6,FALSE)</f>
        <v>6Y3914</v>
      </c>
      <c r="H17" s="114">
        <f>VLOOKUP(A17,[1]Planilha1!$B$1:$S$1947,7,FALSE)</f>
        <v>8</v>
      </c>
      <c r="I17" s="130">
        <f>VLOOKUP(A17,[1]Planilha1!$B$1:$S$1947,17,FALSE)</f>
        <v>133.66999999999999</v>
      </c>
      <c r="J17" s="130">
        <f t="shared" si="0"/>
        <v>1069.3599999999999</v>
      </c>
      <c r="K17" s="114"/>
      <c r="L17" s="109"/>
      <c r="M17" s="109"/>
      <c r="N17" s="109"/>
      <c r="O17" s="109"/>
      <c r="P17" s="114" t="str">
        <f>VLOOKUP(A17,[1]Planilha1!$B$1:$S$1947,15,FALSE)</f>
        <v>31162400</v>
      </c>
      <c r="Q17" s="114" t="str">
        <f>VLOOKUP(A17,[1]Planilha1!$B$1:$S$1947,16,FALSE)</f>
        <v>Fixadores diversos</v>
      </c>
      <c r="R17" s="125"/>
      <c r="S17" s="114"/>
      <c r="T17" s="114"/>
      <c r="U17" s="114"/>
      <c r="V17" s="116">
        <v>5</v>
      </c>
      <c r="W17" s="125"/>
      <c r="X17" s="131" t="s">
        <v>155</v>
      </c>
      <c r="Y17" s="132" t="s">
        <v>154</v>
      </c>
      <c r="Z17" s="131" t="s">
        <v>153</v>
      </c>
      <c r="AA17" s="110" t="s">
        <v>160</v>
      </c>
    </row>
    <row r="18" spans="1:27" ht="33" customHeight="1" x14ac:dyDescent="0.2">
      <c r="A18" s="115">
        <v>15507133</v>
      </c>
      <c r="B18" s="109">
        <v>1089</v>
      </c>
      <c r="C18" s="110" t="s">
        <v>156</v>
      </c>
      <c r="D18" s="114" t="str">
        <f>VLOOKUP(A18,[1]Planilha1!$B$1:$S$1947,3,FALSE)</f>
        <v>ITEM SEM DESCRICAO; CADASTRADA NO SISTEM</v>
      </c>
      <c r="E18" s="114" t="str">
        <f>VLOOKUP(A18,[1]Planilha1!$B$1:$S$1947,4,FALSE)</f>
        <v>PC</v>
      </c>
      <c r="F18" s="114" t="str">
        <f>VLOOKUP(A18,[1]Planilha1!$B$1:$S$1947,5,FALSE)</f>
        <v>TELEMECANIQU</v>
      </c>
      <c r="G18" s="114" t="str">
        <f>VLOOKUP(A18,[1]Planilha1!$B$1:$S$1947,6,FALSE)</f>
        <v>VZ3BZ653</v>
      </c>
      <c r="H18" s="114">
        <f>VLOOKUP(A18,[1]Planilha1!$B$1:$S$1947,7,FALSE)</f>
        <v>1</v>
      </c>
      <c r="I18" s="130">
        <f>VLOOKUP(A18,[1]Planilha1!$B$1:$S$1947,17,FALSE)</f>
        <v>1050.94</v>
      </c>
      <c r="J18" s="130">
        <f t="shared" si="0"/>
        <v>1050.94</v>
      </c>
      <c r="K18" s="114"/>
      <c r="L18" s="109"/>
      <c r="M18" s="109"/>
      <c r="N18" s="109"/>
      <c r="O18" s="109"/>
      <c r="P18" s="114" t="str">
        <f>VLOOKUP(A18,[1]Planilha1!$B$1:$S$1947,15,FALSE)</f>
        <v>39121732A</v>
      </c>
      <c r="Q18" s="114" t="str">
        <f>VLOOKUP(A18,[1]Planilha1!$B$1:$S$1947,16,FALSE)</f>
        <v>Material elétrico</v>
      </c>
      <c r="R18" s="125"/>
      <c r="S18" s="114"/>
      <c r="T18" s="114"/>
      <c r="U18" s="114"/>
      <c r="V18" s="116">
        <v>5</v>
      </c>
      <c r="W18" s="125"/>
      <c r="X18" s="131" t="s">
        <v>155</v>
      </c>
      <c r="Y18" s="132" t="s">
        <v>154</v>
      </c>
      <c r="Z18" s="131" t="s">
        <v>153</v>
      </c>
      <c r="AA18" s="110" t="s">
        <v>160</v>
      </c>
    </row>
    <row r="19" spans="1:27" ht="33" customHeight="1" x14ac:dyDescent="0.2">
      <c r="A19" s="133">
        <v>15244961</v>
      </c>
      <c r="B19" s="109">
        <v>1089</v>
      </c>
      <c r="C19" s="110" t="s">
        <v>156</v>
      </c>
      <c r="D19" s="114" t="str">
        <f>VLOOKUP(A19,[1]Planilha1!$B$1:$S$1947,3,FALSE)</f>
        <v>ESCOVA CARVAO ELETROGRAFITE 110MM</v>
      </c>
      <c r="E19" s="114" t="str">
        <f>VLOOKUP(A19,[1]Planilha1!$B$1:$S$1947,4,FALSE)</f>
        <v>PC</v>
      </c>
      <c r="F19" s="114" t="str">
        <f>VLOOKUP(A19,[1]Planilha1!$B$1:$S$1947,5,FALSE)</f>
        <v>CARBONO LORE; MOLINOX; SEECIL-RINGS</v>
      </c>
      <c r="G19" s="114" t="str">
        <f>VLOOKUP(A19,[1]Planilha1!$B$1:$S$1947,6,FALSE)</f>
        <v>EG 20X30X38MM; AC72; RE-12</v>
      </c>
      <c r="H19" s="114">
        <f>VLOOKUP(A19,[1]Planilha1!$B$1:$S$1947,7,FALSE)</f>
        <v>36</v>
      </c>
      <c r="I19" s="130">
        <f>VLOOKUP(A19,[1]Planilha1!$B$1:$S$1947,17,FALSE)</f>
        <v>28</v>
      </c>
      <c r="J19" s="130">
        <f t="shared" si="0"/>
        <v>1008</v>
      </c>
      <c r="K19" s="114"/>
      <c r="L19" s="109"/>
      <c r="M19" s="109"/>
      <c r="N19" s="109"/>
      <c r="O19" s="109"/>
      <c r="P19" s="114" t="str">
        <f>VLOOKUP(A19,[1]Planilha1!$B$1:$S$1947,15,FALSE)</f>
        <v>26101700</v>
      </c>
      <c r="Q19" s="114" t="str">
        <f>VLOOKUP(A19,[1]Planilha1!$B$1:$S$1947,16,FALSE)</f>
        <v>Componentes e acessórios de motores</v>
      </c>
      <c r="R19" s="125"/>
      <c r="S19" s="114"/>
      <c r="T19" s="114"/>
      <c r="U19" s="114"/>
      <c r="V19" s="116">
        <v>0.05</v>
      </c>
      <c r="W19" s="125"/>
      <c r="X19" s="131" t="s">
        <v>155</v>
      </c>
      <c r="Y19" s="132" t="s">
        <v>154</v>
      </c>
      <c r="Z19" s="131" t="s">
        <v>153</v>
      </c>
      <c r="AA19" s="110" t="s">
        <v>160</v>
      </c>
    </row>
    <row r="20" spans="1:27" ht="33" customHeight="1" x14ac:dyDescent="0.2">
      <c r="A20" s="115">
        <v>15515410</v>
      </c>
      <c r="B20" s="109">
        <v>1089</v>
      </c>
      <c r="C20" s="110" t="s">
        <v>156</v>
      </c>
      <c r="D20" s="114" t="str">
        <f>VLOOKUP(A20,[1]Planilha1!$B$1:$S$1947,3,FALSE)</f>
        <v>LENTE COMPONENTE;APLICAC;FA249 OPTRONICS</v>
      </c>
      <c r="E20" s="114" t="str">
        <f>VLOOKUP(A20,[1]Planilha1!$B$1:$S$1947,4,FALSE)</f>
        <v>PC</v>
      </c>
      <c r="F20" s="114" t="str">
        <f>VLOOKUP(A20,[1]Planilha1!$B$1:$S$1947,5,FALSE)</f>
        <v>OPTRONICS</v>
      </c>
      <c r="G20" s="114" t="str">
        <f>VLOOKUP(A20,[1]Planilha1!$B$1:$S$1947,6,FALSE)</f>
        <v>FA249</v>
      </c>
      <c r="H20" s="114">
        <v>1</v>
      </c>
      <c r="I20" s="130">
        <f>VLOOKUP(A20,[1]Planilha1!$B$1:$S$1947,17,FALSE)</f>
        <v>988.2</v>
      </c>
      <c r="J20" s="130">
        <f t="shared" si="0"/>
        <v>988.2</v>
      </c>
      <c r="K20" s="114"/>
      <c r="L20" s="109"/>
      <c r="M20" s="109"/>
      <c r="N20" s="109"/>
      <c r="O20" s="109"/>
      <c r="P20" s="114" t="str">
        <f>VLOOKUP(A20,[1]Planilha1!$B$1:$S$1947,15,FALSE)</f>
        <v>25111941A</v>
      </c>
      <c r="Q20" s="114" t="str">
        <f>VLOOKUP(A20,[1]Planilha1!$B$1:$S$1947,16,FALSE)</f>
        <v>Componentes e materiais de embarcações marítimas</v>
      </c>
      <c r="R20" s="125"/>
      <c r="S20" s="114"/>
      <c r="T20" s="114"/>
      <c r="U20" s="114"/>
      <c r="V20" s="116">
        <v>15</v>
      </c>
      <c r="W20" s="125"/>
      <c r="X20" s="131" t="s">
        <v>155</v>
      </c>
      <c r="Y20" s="132" t="s">
        <v>154</v>
      </c>
      <c r="Z20" s="131" t="s">
        <v>153</v>
      </c>
      <c r="AA20" s="110" t="s">
        <v>160</v>
      </c>
    </row>
    <row r="21" spans="1:27" ht="33" customHeight="1" x14ac:dyDescent="0.2">
      <c r="A21" s="115">
        <v>15457716</v>
      </c>
      <c r="B21" s="109">
        <v>1089</v>
      </c>
      <c r="C21" s="110" t="s">
        <v>156</v>
      </c>
      <c r="D21" s="114" t="str">
        <f>VLOOKUP(A21,[1]Planilha1!$B$1:$S$1947,3,FALSE)</f>
        <v>DISJUNTOR 200A 18KA TRIP</v>
      </c>
      <c r="E21" s="114" t="str">
        <f>VLOOKUP(A21,[1]Planilha1!$B$1:$S$1947,4,FALSE)</f>
        <v>PC</v>
      </c>
      <c r="F21" s="114" t="str">
        <f>VLOOKUP(A21,[1]Planilha1!$B$1:$S$1947,5,FALSE)</f>
        <v>GE</v>
      </c>
      <c r="G21" s="114" t="str">
        <f>VLOOKUP(A21,[1]Planilha1!$B$1:$S$1947,6,FALSE)</f>
        <v>THFK 236200WL</v>
      </c>
      <c r="H21" s="114">
        <f>VLOOKUP(A21,[1]Planilha1!$B$1:$S$1947,7,FALSE)</f>
        <v>1</v>
      </c>
      <c r="I21" s="130">
        <f>VLOOKUP(A21,[1]Planilha1!$B$1:$S$1947,17,FALSE)</f>
        <v>971.16</v>
      </c>
      <c r="J21" s="130">
        <f t="shared" si="0"/>
        <v>971.16</v>
      </c>
      <c r="K21" s="114"/>
      <c r="L21" s="109"/>
      <c r="M21" s="109"/>
      <c r="N21" s="109"/>
      <c r="O21" s="109"/>
      <c r="P21" s="114" t="str">
        <f>VLOOKUP(A21,[1]Planilha1!$B$1:$S$1947,15,FALSE)</f>
        <v>39121601</v>
      </c>
      <c r="Q21" s="114" t="str">
        <f>VLOOKUP(A21,[1]Planilha1!$B$1:$S$1947,16,FALSE)</f>
        <v>Disjuntores</v>
      </c>
      <c r="R21" s="125"/>
      <c r="S21" s="114"/>
      <c r="T21" s="114"/>
      <c r="U21" s="114"/>
      <c r="V21" s="116">
        <v>3</v>
      </c>
      <c r="W21" s="125"/>
      <c r="X21" s="131" t="s">
        <v>155</v>
      </c>
      <c r="Y21" s="132" t="s">
        <v>154</v>
      </c>
      <c r="Z21" s="131" t="s">
        <v>153</v>
      </c>
      <c r="AA21" s="110" t="s">
        <v>160</v>
      </c>
    </row>
    <row r="22" spans="1:27" ht="33" customHeight="1" x14ac:dyDescent="0.2">
      <c r="A22" s="115">
        <v>15268922</v>
      </c>
      <c r="B22" s="109">
        <v>1089</v>
      </c>
      <c r="C22" s="110" t="s">
        <v>156</v>
      </c>
      <c r="D22" s="114" t="str">
        <f>VLOOKUP(A22,[1]Planilha1!$B$1:$S$1947,3,FALSE)</f>
        <v>CONTATOR TRIPOLAR</v>
      </c>
      <c r="E22" s="114" t="str">
        <f>VLOOKUP(A22,[1]Planilha1!$B$1:$S$1947,4,FALSE)</f>
        <v>PC</v>
      </c>
      <c r="F22" s="114" t="str">
        <f>VLOOKUP(A22,[1]Planilha1!$B$1:$S$1947,5,FALSE)</f>
        <v>TELEMECANIQU; SCHNEIDER</v>
      </c>
      <c r="G22" s="114" t="str">
        <f>VLOOKUP(A22,[1]Planilha1!$B$1:$S$1947,6,FALSE)</f>
        <v>LC1D2511F6; LC1-D2511F6</v>
      </c>
      <c r="H22" s="114">
        <v>11</v>
      </c>
      <c r="I22" s="130">
        <f>VLOOKUP(A22,[1]Planilha1!$B$1:$S$1947,17,FALSE)</f>
        <v>84.05153846153847</v>
      </c>
      <c r="J22" s="130">
        <f t="shared" si="0"/>
        <v>924.56692307692322</v>
      </c>
      <c r="K22" s="114"/>
      <c r="L22" s="109"/>
      <c r="M22" s="109"/>
      <c r="N22" s="109"/>
      <c r="O22" s="109"/>
      <c r="P22" s="114" t="str">
        <f>VLOOKUP(A22,[1]Planilha1!$B$1:$S$1947,15,FALSE)</f>
        <v>39121732A</v>
      </c>
      <c r="Q22" s="114" t="str">
        <f>VLOOKUP(A22,[1]Planilha1!$B$1:$S$1947,16,FALSE)</f>
        <v>Material elétrico</v>
      </c>
      <c r="R22" s="125"/>
      <c r="S22" s="114"/>
      <c r="T22" s="114"/>
      <c r="U22" s="114"/>
      <c r="V22" s="116">
        <v>0.5</v>
      </c>
      <c r="W22" s="125"/>
      <c r="X22" s="131" t="s">
        <v>155</v>
      </c>
      <c r="Y22" s="132" t="s">
        <v>154</v>
      </c>
      <c r="Z22" s="131" t="s">
        <v>153</v>
      </c>
      <c r="AA22" s="110" t="s">
        <v>160</v>
      </c>
    </row>
    <row r="23" spans="1:27" ht="33" customHeight="1" x14ac:dyDescent="0.2">
      <c r="A23" s="115">
        <v>15197680</v>
      </c>
      <c r="B23" s="109">
        <v>1089</v>
      </c>
      <c r="C23" s="110" t="s">
        <v>156</v>
      </c>
      <c r="D23" s="114" t="str">
        <f>VLOOKUP(A23,[1]Planilha1!$B$1:$S$1947,3,FALSE)</f>
        <v>MANIPULADOR COMANDO;POSICOES ;TA21R1 KAP</v>
      </c>
      <c r="E23" s="114" t="str">
        <f>VLOOKUP(A23,[1]Planilha1!$B$1:$S$1947,4,FALSE)</f>
        <v>PC</v>
      </c>
      <c r="F23" s="114" t="str">
        <f>VLOOKUP(A23,[1]Planilha1!$B$1:$S$1947,5,FALSE)</f>
        <v>KAP</v>
      </c>
      <c r="G23" s="114" t="str">
        <f>VLOOKUP(A23,[1]Planilha1!$B$1:$S$1947,6,FALSE)</f>
        <v>TA21R1</v>
      </c>
      <c r="H23" s="114">
        <f>VLOOKUP(A23,[1]Planilha1!$B$1:$S$1947,7,FALSE)</f>
        <v>1</v>
      </c>
      <c r="I23" s="130">
        <f>VLOOKUP(A23,[1]Planilha1!$B$1:$S$1947,17,FALSE)</f>
        <v>906.35</v>
      </c>
      <c r="J23" s="130">
        <f t="shared" si="0"/>
        <v>906.35</v>
      </c>
      <c r="K23" s="114"/>
      <c r="L23" s="109"/>
      <c r="M23" s="109"/>
      <c r="N23" s="109"/>
      <c r="O23" s="109"/>
      <c r="P23" s="114" t="str">
        <f>VLOOKUP(A23,[1]Planilha1!$B$1:$S$1947,15,FALSE)</f>
        <v>39121732A</v>
      </c>
      <c r="Q23" s="114" t="str">
        <f>VLOOKUP(A23,[1]Planilha1!$B$1:$S$1947,16,FALSE)</f>
        <v>Material elétrico</v>
      </c>
      <c r="R23" s="125"/>
      <c r="S23" s="114"/>
      <c r="T23" s="114"/>
      <c r="U23" s="114"/>
      <c r="V23" s="116">
        <v>1</v>
      </c>
      <c r="W23" s="125"/>
      <c r="X23" s="131" t="s">
        <v>155</v>
      </c>
      <c r="Y23" s="132" t="s">
        <v>154</v>
      </c>
      <c r="Z23" s="131" t="s">
        <v>153</v>
      </c>
      <c r="AA23" s="110" t="s">
        <v>160</v>
      </c>
    </row>
    <row r="24" spans="1:27" ht="33" customHeight="1" x14ac:dyDescent="0.2">
      <c r="A24" s="115">
        <v>15392748</v>
      </c>
      <c r="B24" s="109">
        <v>1089</v>
      </c>
      <c r="C24" s="110" t="s">
        <v>156</v>
      </c>
      <c r="D24" s="114" t="str">
        <f>VLOOKUP(A24,[1]Planilha1!$B$1:$S$1947,3,FALSE)</f>
        <v>ANEL COMPONENTE;APLICACAO C;50.01387 EMH</v>
      </c>
      <c r="E24" s="114" t="str">
        <f>VLOOKUP(A24,[1]Planilha1!$B$1:$S$1947,4,FALSE)</f>
        <v>PC</v>
      </c>
      <c r="F24" s="114" t="str">
        <f>VLOOKUP(A24,[1]Planilha1!$B$1:$S$1947,5,FALSE)</f>
        <v>EMH</v>
      </c>
      <c r="G24" s="114" t="str">
        <f>VLOOKUP(A24,[1]Planilha1!$B$1:$S$1947,6,FALSE)</f>
        <v>50.01387</v>
      </c>
      <c r="H24" s="114">
        <f>VLOOKUP(A24,[1]Planilha1!$B$1:$S$1947,7,FALSE)</f>
        <v>1</v>
      </c>
      <c r="I24" s="130">
        <f>VLOOKUP(A24,[1]Planilha1!$B$1:$S$1947,17,FALSE)</f>
        <v>889.05</v>
      </c>
      <c r="J24" s="130">
        <f t="shared" si="0"/>
        <v>889.05</v>
      </c>
      <c r="K24" s="114"/>
      <c r="L24" s="109"/>
      <c r="M24" s="109"/>
      <c r="N24" s="109"/>
      <c r="O24" s="109"/>
      <c r="P24" s="114" t="str">
        <f>VLOOKUP(A24,[1]Planilha1!$B$1:$S$1947,15,FALSE)</f>
        <v>31132105</v>
      </c>
      <c r="Q24" s="114" t="str">
        <f>VLOOKUP(A24,[1]Planilha1!$B$1:$S$1947,16,FALSE)</f>
        <v>Usinado de metal forjado em calor</v>
      </c>
      <c r="R24" s="125"/>
      <c r="S24" s="114"/>
      <c r="T24" s="114"/>
      <c r="U24" s="114"/>
      <c r="V24" s="116">
        <v>10</v>
      </c>
      <c r="W24" s="125"/>
      <c r="X24" s="131" t="s">
        <v>155</v>
      </c>
      <c r="Y24" s="132" t="s">
        <v>154</v>
      </c>
      <c r="Z24" s="131" t="s">
        <v>153</v>
      </c>
      <c r="AA24" s="110" t="s">
        <v>160</v>
      </c>
    </row>
    <row r="25" spans="1:27" ht="33" customHeight="1" x14ac:dyDescent="0.2">
      <c r="A25" s="115">
        <v>15439494</v>
      </c>
      <c r="B25" s="109">
        <v>1089</v>
      </c>
      <c r="C25" s="110" t="s">
        <v>156</v>
      </c>
      <c r="D25" s="114" t="str">
        <f>VLOOKUP(A25,[1]Planilha1!$B$1:$S$1947,3,FALSE)</f>
        <v>CAIXA ROLAM FOFO NOD 65MM</v>
      </c>
      <c r="E25" s="114" t="str">
        <f>VLOOKUP(A25,[1]Planilha1!$B$1:$S$1947,4,FALSE)</f>
        <v>PC</v>
      </c>
      <c r="F25" s="114" t="str">
        <f>VLOOKUP(A25,[1]Planilha1!$B$1:$S$1947,5,FALSE)</f>
        <v>FCM; FCM</v>
      </c>
      <c r="G25" s="114" t="str">
        <f>VLOOKUP(A25,[1]Planilha1!$B$1:$S$1947,6,FALSE)</f>
        <v>NSBPA-30-K15-TRRLC; DPB-30-K15-GSLC</v>
      </c>
      <c r="H25" s="114">
        <f>VLOOKUP(A25,[1]Planilha1!$B$1:$S$1947,7,FALSE)</f>
        <v>2</v>
      </c>
      <c r="I25" s="130">
        <f>VLOOKUP(A25,[1]Planilha1!$B$1:$S$1947,17,FALSE)</f>
        <v>439.14</v>
      </c>
      <c r="J25" s="130">
        <f t="shared" si="0"/>
        <v>878.28</v>
      </c>
      <c r="K25" s="114"/>
      <c r="L25" s="109"/>
      <c r="M25" s="109"/>
      <c r="N25" s="109"/>
      <c r="O25" s="109"/>
      <c r="P25" s="114" t="str">
        <f>VLOOKUP(A25,[1]Planilha1!$B$1:$S$1947,15,FALSE)</f>
        <v>31171600</v>
      </c>
      <c r="Q25" s="114" t="str">
        <f>VLOOKUP(A25,[1]Planilha1!$B$1:$S$1947,16,FALSE)</f>
        <v>Mancal</v>
      </c>
      <c r="R25" s="125"/>
      <c r="S25" s="114"/>
      <c r="T25" s="114"/>
      <c r="U25" s="114"/>
      <c r="V25" s="116">
        <v>15</v>
      </c>
      <c r="W25" s="125"/>
      <c r="X25" s="131" t="s">
        <v>155</v>
      </c>
      <c r="Y25" s="132" t="s">
        <v>154</v>
      </c>
      <c r="Z25" s="131" t="s">
        <v>153</v>
      </c>
      <c r="AA25" s="110" t="s">
        <v>160</v>
      </c>
    </row>
    <row r="26" spans="1:27" ht="33" customHeight="1" x14ac:dyDescent="0.2">
      <c r="A26" s="133">
        <v>15384946</v>
      </c>
      <c r="B26" s="109">
        <v>1089</v>
      </c>
      <c r="C26" s="110" t="s">
        <v>156</v>
      </c>
      <c r="D26" s="114" t="str">
        <f>VLOOKUP(A26,[1]Planilha1!$B$1:$S$1947,3,FALSE)</f>
        <v>EIXO COMPONENTE; AP;DESENHO-220504 SUPOT</v>
      </c>
      <c r="E26" s="114" t="str">
        <f>VLOOKUP(A26,[1]Planilha1!$B$1:$S$1947,4,FALSE)</f>
        <v>PC</v>
      </c>
      <c r="F26" s="114" t="str">
        <f>VLOOKUP(A26,[1]Planilha1!$B$1:$S$1947,5,FALSE)</f>
        <v/>
      </c>
      <c r="G26" s="114" t="str">
        <f>VLOOKUP(A26,[1]Planilha1!$B$1:$S$1947,6,FALSE)</f>
        <v/>
      </c>
      <c r="H26" s="114">
        <f>VLOOKUP(A26,[1]Planilha1!$B$1:$S$1947,7,FALSE)</f>
        <v>86</v>
      </c>
      <c r="I26" s="130">
        <f>VLOOKUP(A26,[1]Planilha1!$B$1:$S$1947,17,FALSE)</f>
        <v>9.5569767441860467</v>
      </c>
      <c r="J26" s="130">
        <f t="shared" si="0"/>
        <v>821.9</v>
      </c>
      <c r="K26" s="114"/>
      <c r="L26" s="109"/>
      <c r="M26" s="109"/>
      <c r="N26" s="109"/>
      <c r="O26" s="109"/>
      <c r="P26" s="114" t="str">
        <f>VLOOKUP(A26,[1]Planilha1!$B$1:$S$1947,15,FALSE)</f>
        <v>26111508</v>
      </c>
      <c r="Q26" s="114" t="str">
        <f>VLOOKUP(A26,[1]Planilha1!$B$1:$S$1947,16,FALSE)</f>
        <v>Transmissores de força mecânica</v>
      </c>
      <c r="R26" s="125"/>
      <c r="S26" s="114"/>
      <c r="T26" s="114"/>
      <c r="U26" s="114"/>
      <c r="V26" s="116">
        <v>0.1</v>
      </c>
      <c r="W26" s="125"/>
      <c r="X26" s="131" t="s">
        <v>155</v>
      </c>
      <c r="Y26" s="132" t="s">
        <v>154</v>
      </c>
      <c r="Z26" s="131" t="s">
        <v>153</v>
      </c>
      <c r="AA26" s="110" t="s">
        <v>160</v>
      </c>
    </row>
    <row r="27" spans="1:27" ht="33" customHeight="1" x14ac:dyDescent="0.2">
      <c r="A27" s="115">
        <v>15340554</v>
      </c>
      <c r="B27" s="109">
        <v>1089</v>
      </c>
      <c r="C27" s="110" t="s">
        <v>156</v>
      </c>
      <c r="D27" s="134" t="s">
        <v>157</v>
      </c>
      <c r="E27" s="134" t="s">
        <v>158</v>
      </c>
      <c r="F27" s="114"/>
      <c r="G27" s="114"/>
      <c r="H27" s="114">
        <v>8</v>
      </c>
      <c r="I27" s="130">
        <v>101.29</v>
      </c>
      <c r="J27" s="130">
        <f t="shared" si="0"/>
        <v>810.32</v>
      </c>
      <c r="K27" s="114"/>
      <c r="L27" s="109"/>
      <c r="M27" s="109"/>
      <c r="N27" s="109"/>
      <c r="O27" s="109"/>
      <c r="P27" s="114">
        <v>31162400</v>
      </c>
      <c r="Q27" s="114" t="s">
        <v>159</v>
      </c>
      <c r="R27" s="125"/>
      <c r="S27" s="114"/>
      <c r="T27" s="114"/>
      <c r="U27" s="114"/>
      <c r="V27" s="116">
        <v>2</v>
      </c>
      <c r="W27" s="125"/>
      <c r="X27" s="131" t="s">
        <v>155</v>
      </c>
      <c r="Y27" s="132" t="s">
        <v>154</v>
      </c>
      <c r="Z27" s="131" t="s">
        <v>153</v>
      </c>
      <c r="AA27" s="110" t="s">
        <v>160</v>
      </c>
    </row>
    <row r="28" spans="1:27" ht="33" customHeight="1" x14ac:dyDescent="0.2">
      <c r="A28" s="117">
        <v>15279987</v>
      </c>
      <c r="B28" s="109">
        <v>1089</v>
      </c>
      <c r="C28" s="110" t="s">
        <v>156</v>
      </c>
      <c r="D28" s="114" t="str">
        <f>VLOOKUP(A28,[1]Planilha1!$B$1:$S$1947,3,FALSE)</f>
        <v>DISJUNTOR 320A</v>
      </c>
      <c r="E28" s="114" t="str">
        <f>VLOOKUP(A28,[1]Planilha1!$B$1:$S$1947,4,FALSE)</f>
        <v>PC</v>
      </c>
      <c r="F28" s="114" t="str">
        <f>VLOOKUP(A28,[1]Planilha1!$B$1:$S$1947,5,FALSE)</f>
        <v>MERLIN GERIN</v>
      </c>
      <c r="G28" s="114" t="str">
        <f>VLOOKUP(A28,[1]Planilha1!$B$1:$S$1947,6,FALSE)</f>
        <v>NS400H - MA320</v>
      </c>
      <c r="H28" s="114">
        <f>VLOOKUP(A28,[1]Planilha1!$B$1:$S$1947,7,FALSE)</f>
        <v>1</v>
      </c>
      <c r="I28" s="130">
        <f>VLOOKUP(A28,[1]Planilha1!$B$1:$S$1947,17,FALSE)</f>
        <v>791.74</v>
      </c>
      <c r="J28" s="130">
        <f t="shared" si="0"/>
        <v>791.74</v>
      </c>
      <c r="K28" s="112"/>
      <c r="L28" s="111"/>
      <c r="M28" s="111"/>
      <c r="N28" s="111"/>
      <c r="O28" s="111"/>
      <c r="P28" s="114" t="str">
        <f>VLOOKUP(A28,[1]Planilha1!$B$1:$S$1947,15,FALSE)</f>
        <v>39121601</v>
      </c>
      <c r="Q28" s="114" t="str">
        <f>VLOOKUP(A28,[1]Planilha1!$B$1:$S$1947,16,FALSE)</f>
        <v>Disjuntores</v>
      </c>
      <c r="R28" s="123"/>
      <c r="S28" s="112"/>
      <c r="T28" s="112"/>
      <c r="U28" s="112"/>
      <c r="V28" s="113">
        <v>5</v>
      </c>
      <c r="W28" s="124"/>
      <c r="X28" s="131" t="s">
        <v>155</v>
      </c>
      <c r="Y28" s="132" t="s">
        <v>154</v>
      </c>
      <c r="Z28" s="131" t="s">
        <v>153</v>
      </c>
      <c r="AA28" s="110" t="s">
        <v>160</v>
      </c>
    </row>
    <row r="29" spans="1:27" s="17" customFormat="1" ht="33" customHeight="1" x14ac:dyDescent="0.2">
      <c r="A29" s="115">
        <v>15362127</v>
      </c>
      <c r="B29" s="109">
        <v>1089</v>
      </c>
      <c r="C29" s="110" t="s">
        <v>156</v>
      </c>
      <c r="D29" s="114" t="str">
        <f>VLOOKUP(A29,[1]Planilha1!$B$1:$S$1947,3,FALSE)</f>
        <v>FUSIVEL NH</v>
      </c>
      <c r="E29" s="114" t="str">
        <f>VLOOKUP(A29,[1]Planilha1!$B$1:$S$1947,4,FALSE)</f>
        <v>PC</v>
      </c>
      <c r="F29" s="114" t="str">
        <f>VLOOKUP(A29,[1]Planilha1!$B$1:$S$1947,5,FALSE)</f>
        <v>FERRAZ; FERRAZ PRONO</v>
      </c>
      <c r="G29" s="114" t="str">
        <f>VLOOKUP(A29,[1]Planilha1!$B$1:$S$1947,6,FALSE)</f>
        <v>6,6URD30TTF0315; Z300057</v>
      </c>
      <c r="H29" s="114">
        <f>VLOOKUP(A29,[1]Planilha1!$B$1:$S$1947,7,FALSE)</f>
        <v>9</v>
      </c>
      <c r="I29" s="130">
        <f>VLOOKUP(A29,[1]Planilha1!$B$1:$S$1947,17,FALSE)</f>
        <v>87.706666666666663</v>
      </c>
      <c r="J29" s="130">
        <f t="shared" si="0"/>
        <v>789.36</v>
      </c>
      <c r="K29" s="114"/>
      <c r="L29" s="109"/>
      <c r="M29" s="109"/>
      <c r="N29" s="109"/>
      <c r="O29" s="109"/>
      <c r="P29" s="114" t="str">
        <f>VLOOKUP(A29,[1]Planilha1!$B$1:$S$1947,15,FALSE)</f>
        <v>39121732A</v>
      </c>
      <c r="Q29" s="114" t="str">
        <f>VLOOKUP(A29,[1]Planilha1!$B$1:$S$1947,16,FALSE)</f>
        <v>Material elétrico</v>
      </c>
      <c r="R29" s="125"/>
      <c r="S29" s="114"/>
      <c r="T29" s="114"/>
      <c r="U29" s="114"/>
      <c r="V29" s="116">
        <v>0.2</v>
      </c>
      <c r="W29" s="125"/>
      <c r="X29" s="131" t="s">
        <v>155</v>
      </c>
      <c r="Y29" s="132" t="s">
        <v>154</v>
      </c>
      <c r="Z29" s="131" t="s">
        <v>153</v>
      </c>
      <c r="AA29" s="110" t="s">
        <v>160</v>
      </c>
    </row>
    <row r="30" spans="1:27" ht="33" customHeight="1" x14ac:dyDescent="0.2">
      <c r="A30" s="117">
        <v>15227180</v>
      </c>
      <c r="B30" s="109">
        <v>1089</v>
      </c>
      <c r="C30" s="110" t="s">
        <v>156</v>
      </c>
      <c r="D30" s="114" t="str">
        <f>VLOOKUP(A30,[1]Planilha1!$B$1:$S$1947,3,FALSE)</f>
        <v>COROA DESENHO-DN011020700 COROA SUPOT</v>
      </c>
      <c r="E30" s="114" t="str">
        <f>VLOOKUP(A30,[1]Planilha1!$B$1:$S$1947,4,FALSE)</f>
        <v>PC</v>
      </c>
      <c r="F30" s="114" t="str">
        <f>VLOOKUP(A30,[1]Planilha1!$B$1:$S$1947,5,FALSE)</f>
        <v/>
      </c>
      <c r="G30" s="114" t="str">
        <f>VLOOKUP(A30,[1]Planilha1!$B$1:$S$1947,6,FALSE)</f>
        <v/>
      </c>
      <c r="H30" s="114">
        <f>VLOOKUP(A30,[1]Planilha1!$B$1:$S$1947,7,FALSE)</f>
        <v>2</v>
      </c>
      <c r="I30" s="130">
        <f>VLOOKUP(A30,[1]Planilha1!$B$1:$S$1947,17,FALSE)</f>
        <v>371.79</v>
      </c>
      <c r="J30" s="130">
        <f t="shared" si="0"/>
        <v>743.58</v>
      </c>
      <c r="K30" s="112"/>
      <c r="L30" s="111"/>
      <c r="M30" s="111"/>
      <c r="N30" s="111"/>
      <c r="O30" s="111"/>
      <c r="P30" s="114" t="str">
        <f>VLOOKUP(A30,[1]Planilha1!$B$1:$S$1947,15,FALSE)</f>
        <v>26111524</v>
      </c>
      <c r="Q30" s="114" t="str">
        <f>VLOOKUP(A30,[1]Planilha1!$B$1:$S$1947,16,FALSE)</f>
        <v>Unidades de engrenagem</v>
      </c>
      <c r="R30" s="123"/>
      <c r="S30" s="112"/>
      <c r="T30" s="112"/>
      <c r="U30" s="112"/>
      <c r="V30" s="113">
        <v>3</v>
      </c>
      <c r="W30" s="124"/>
      <c r="X30" s="131" t="s">
        <v>155</v>
      </c>
      <c r="Y30" s="132" t="s">
        <v>154</v>
      </c>
      <c r="Z30" s="131" t="s">
        <v>153</v>
      </c>
      <c r="AA30" s="110" t="s">
        <v>160</v>
      </c>
    </row>
    <row r="31" spans="1:27" ht="33" customHeight="1" x14ac:dyDescent="0.2">
      <c r="A31" s="115">
        <v>15513632</v>
      </c>
      <c r="B31" s="109">
        <v>1089</v>
      </c>
      <c r="C31" s="110" t="s">
        <v>156</v>
      </c>
      <c r="D31" s="114" t="str">
        <f>VLOOKUP(A31,[1]Planilha1!$B$1:$S$1947,3,FALSE)</f>
        <v>FUSIVEL LIMIT CORR 100 A 7,2 KV</v>
      </c>
      <c r="E31" s="114" t="str">
        <f>VLOOKUP(A31,[1]Planilha1!$B$1:$S$1947,4,FALSE)</f>
        <v>PC</v>
      </c>
      <c r="F31" s="114" t="str">
        <f>VLOOKUP(A31,[1]Planilha1!$B$1:$S$1947,5,FALSE)</f>
        <v>GARDY; DREYFFUS</v>
      </c>
      <c r="G31" s="114" t="str">
        <f>VLOOKUP(A31,[1]Planilha1!$B$1:$S$1947,6,FALSE)</f>
        <v>DUK-6 100A 7,2KV; DUK-6 100A 7,2KV</v>
      </c>
      <c r="H31" s="114">
        <f>VLOOKUP(A31,[1]Planilha1!$B$1:$S$1947,7,FALSE)</f>
        <v>3</v>
      </c>
      <c r="I31" s="130">
        <f>VLOOKUP(A31,[1]Planilha1!$B$1:$S$1947,17,FALSE)</f>
        <v>245.08</v>
      </c>
      <c r="J31" s="130">
        <f t="shared" si="0"/>
        <v>735.24</v>
      </c>
      <c r="K31" s="114"/>
      <c r="L31" s="109"/>
      <c r="M31" s="109"/>
      <c r="N31" s="109"/>
      <c r="O31" s="109"/>
      <c r="P31" s="114" t="str">
        <f>VLOOKUP(A31,[1]Planilha1!$B$1:$S$1947,15,FALSE)</f>
        <v>39121732A</v>
      </c>
      <c r="Q31" s="114" t="str">
        <f>VLOOKUP(A31,[1]Planilha1!$B$1:$S$1947,16,FALSE)</f>
        <v>Material elétrico</v>
      </c>
      <c r="R31" s="125"/>
      <c r="S31" s="114"/>
      <c r="T31" s="114"/>
      <c r="U31" s="114"/>
      <c r="V31" s="116">
        <v>5</v>
      </c>
      <c r="W31" s="125"/>
      <c r="X31" s="131" t="s">
        <v>155</v>
      </c>
      <c r="Y31" s="132" t="s">
        <v>154</v>
      </c>
      <c r="Z31" s="131" t="s">
        <v>153</v>
      </c>
      <c r="AA31" s="110" t="s">
        <v>160</v>
      </c>
    </row>
    <row r="32" spans="1:27" ht="33" customHeight="1" x14ac:dyDescent="0.2">
      <c r="A32" s="115">
        <v>15334342</v>
      </c>
      <c r="B32" s="109">
        <v>1089</v>
      </c>
      <c r="C32" s="110" t="s">
        <v>156</v>
      </c>
      <c r="D32" s="114" t="str">
        <f>VLOOKUP(A32,[1]Planilha1!$B$1:$S$1947,3,FALSE)</f>
        <v>PORTA CONTATO MACHO PLATOMPP1440N000</v>
      </c>
      <c r="E32" s="114" t="str">
        <f>VLOOKUP(A32,[1]Planilha1!$B$1:$S$1947,4,FALSE)</f>
        <v>PC</v>
      </c>
      <c r="F32" s="114" t="str">
        <f>VLOOKUP(A32,[1]Planilha1!$B$1:$S$1947,5,FALSE)</f>
        <v>SAMPLA</v>
      </c>
      <c r="G32" s="114" t="str">
        <f>VLOOKUP(A32,[1]Planilha1!$B$1:$S$1947,6,FALSE)</f>
        <v>MPP1440N000</v>
      </c>
      <c r="H32" s="114">
        <f>VLOOKUP(A32,[1]Planilha1!$B$1:$S$1947,7,FALSE)</f>
        <v>1</v>
      </c>
      <c r="I32" s="130">
        <f>VLOOKUP(A32,[1]Planilha1!$B$1:$S$1947,17,FALSE)</f>
        <v>704.19</v>
      </c>
      <c r="J32" s="130">
        <f t="shared" si="0"/>
        <v>704.19</v>
      </c>
      <c r="K32" s="114"/>
      <c r="L32" s="109"/>
      <c r="M32" s="109"/>
      <c r="N32" s="109"/>
      <c r="O32" s="109"/>
      <c r="P32" s="114" t="str">
        <f>VLOOKUP(A32,[1]Planilha1!$B$1:$S$1947,15,FALSE)</f>
        <v>23171625A</v>
      </c>
      <c r="Q32" s="114" t="str">
        <f>VLOOKUP(A32,[1]Planilha1!$B$1:$S$1947,16,FALSE)</f>
        <v>Peças e acessórios de equipamentos de oficina</v>
      </c>
      <c r="R32" s="125"/>
      <c r="S32" s="114"/>
      <c r="T32" s="114"/>
      <c r="U32" s="114"/>
      <c r="V32" s="116">
        <v>0.2</v>
      </c>
      <c r="W32" s="125"/>
      <c r="X32" s="131" t="s">
        <v>155</v>
      </c>
      <c r="Y32" s="132" t="s">
        <v>154</v>
      </c>
      <c r="Z32" s="131" t="s">
        <v>153</v>
      </c>
      <c r="AA32" s="110" t="s">
        <v>160</v>
      </c>
    </row>
    <row r="33" spans="1:27" ht="33" customHeight="1" x14ac:dyDescent="0.2">
      <c r="A33" s="115">
        <v>15481174</v>
      </c>
      <c r="B33" s="109">
        <v>1089</v>
      </c>
      <c r="C33" s="110" t="s">
        <v>156</v>
      </c>
      <c r="D33" s="114" t="str">
        <f>VLOOKUP(A33,[1]Planilha1!$B$1:$S$1947,3,FALSE)</f>
        <v>PLUGUE ENGATE RAPIDO LATAO; TIPO ENGATE:</v>
      </c>
      <c r="E33" s="114" t="str">
        <f>VLOOKUP(A33,[1]Planilha1!$B$1:$S$1947,4,FALSE)</f>
        <v>PC</v>
      </c>
      <c r="F33" s="114" t="str">
        <f>VLOOKUP(A33,[1]Planilha1!$B$1:$S$1947,5,FALSE)</f>
        <v>MECANICA REU</v>
      </c>
      <c r="G33" s="114" t="str">
        <f>VLOOKUP(A33,[1]Planilha1!$B$1:$S$1947,6,FALSE)</f>
        <v>MR 565.A</v>
      </c>
      <c r="H33" s="114">
        <f>VLOOKUP(A33,[1]Planilha1!$B$1:$S$1947,7,FALSE)</f>
        <v>16</v>
      </c>
      <c r="I33" s="130">
        <f>VLOOKUP(A33,[1]Planilha1!$B$1:$S$1947,17,FALSE)</f>
        <v>43.021250000000002</v>
      </c>
      <c r="J33" s="130">
        <f t="shared" si="0"/>
        <v>688.34</v>
      </c>
      <c r="K33" s="114"/>
      <c r="L33" s="109"/>
      <c r="M33" s="109"/>
      <c r="N33" s="109"/>
      <c r="O33" s="109"/>
      <c r="P33" s="114" t="str">
        <f>VLOOKUP(A33,[1]Planilha1!$B$1:$S$1947,15,FALSE)</f>
        <v>40142300</v>
      </c>
      <c r="Q33" s="114" t="str">
        <f>VLOOKUP(A33,[1]Planilha1!$B$1:$S$1947,16,FALSE)</f>
        <v>Conexões de tubos</v>
      </c>
      <c r="R33" s="125"/>
      <c r="S33" s="114"/>
      <c r="T33" s="114"/>
      <c r="U33" s="114"/>
      <c r="V33" s="116">
        <v>1</v>
      </c>
      <c r="W33" s="125"/>
      <c r="X33" s="131" t="s">
        <v>155</v>
      </c>
      <c r="Y33" s="132" t="s">
        <v>154</v>
      </c>
      <c r="Z33" s="131" t="s">
        <v>153</v>
      </c>
      <c r="AA33" s="110" t="s">
        <v>160</v>
      </c>
    </row>
    <row r="34" spans="1:27" ht="33" customHeight="1" x14ac:dyDescent="0.2">
      <c r="A34" s="115">
        <v>15504087</v>
      </c>
      <c r="B34" s="109">
        <v>1089</v>
      </c>
      <c r="C34" s="110" t="s">
        <v>156</v>
      </c>
      <c r="D34" s="114" t="str">
        <f>VLOOKUP(A34,[1]Planilha1!$B$1:$S$1947,3,FALSE)</f>
        <v>ESCOVA ELETRIC;CROQUI 2669 DESENHO SUPOT</v>
      </c>
      <c r="E34" s="114" t="str">
        <f>VLOOKUP(A34,[1]Planilha1!$B$1:$S$1947,4,FALSE)</f>
        <v>PC</v>
      </c>
      <c r="F34" s="114" t="str">
        <f>VLOOKUP(A34,[1]Planilha1!$B$1:$S$1947,5,FALSE)</f>
        <v>CARBONO LORE</v>
      </c>
      <c r="G34" s="114" t="str">
        <f>VLOOKUP(A34,[1]Planilha1!$B$1:$S$1947,6,FALSE)</f>
        <v>GRANULACAO OMC</v>
      </c>
      <c r="H34" s="114">
        <f>VLOOKUP(A34,[1]Planilha1!$B$1:$S$1947,7,FALSE)</f>
        <v>27</v>
      </c>
      <c r="I34" s="130">
        <f>VLOOKUP(A34,[1]Planilha1!$B$1:$S$1947,17,FALSE)</f>
        <v>24.818148148148151</v>
      </c>
      <c r="J34" s="130">
        <f t="shared" si="0"/>
        <v>670.09</v>
      </c>
      <c r="K34" s="114"/>
      <c r="L34" s="109"/>
      <c r="M34" s="109"/>
      <c r="N34" s="109"/>
      <c r="O34" s="109"/>
      <c r="P34" s="114" t="str">
        <f>VLOOKUP(A34,[1]Planilha1!$B$1:$S$1947,15,FALSE)</f>
        <v>26101700</v>
      </c>
      <c r="Q34" s="114" t="str">
        <f>VLOOKUP(A34,[1]Planilha1!$B$1:$S$1947,16,FALSE)</f>
        <v>Componentes e acessórios de motores</v>
      </c>
      <c r="R34" s="125"/>
      <c r="S34" s="114"/>
      <c r="T34" s="114"/>
      <c r="U34" s="114"/>
      <c r="V34" s="116">
        <v>0.05</v>
      </c>
      <c r="W34" s="125"/>
      <c r="X34" s="131" t="s">
        <v>155</v>
      </c>
      <c r="Y34" s="132" t="s">
        <v>154</v>
      </c>
      <c r="Z34" s="131" t="s">
        <v>153</v>
      </c>
      <c r="AA34" s="110" t="s">
        <v>160</v>
      </c>
    </row>
    <row r="35" spans="1:27" ht="33" customHeight="1" x14ac:dyDescent="0.2">
      <c r="A35" s="117">
        <v>15339426</v>
      </c>
      <c r="B35" s="109">
        <v>1089</v>
      </c>
      <c r="C35" s="110" t="s">
        <v>156</v>
      </c>
      <c r="D35" s="114" t="str">
        <f>VLOOKUP(A35,[1]Planilha1!$B$1:$S$1947,3,FALSE)</f>
        <v>GAXETA S61430 ISHIKAWAJIMA</v>
      </c>
      <c r="E35" s="114" t="str">
        <f>VLOOKUP(A35,[1]Planilha1!$B$1:$S$1947,4,FALSE)</f>
        <v>PC</v>
      </c>
      <c r="F35" s="114" t="str">
        <f>VLOOKUP(A35,[1]Planilha1!$B$1:$S$1947,5,FALSE)</f>
        <v>ISHIKAWAJIMA; ISHIKAWAJIMA</v>
      </c>
      <c r="G35" s="114" t="str">
        <f>VLOOKUP(A35,[1]Planilha1!$B$1:$S$1947,6,FALSE)</f>
        <v>07413011; S61430</v>
      </c>
      <c r="H35" s="114">
        <f>VLOOKUP(A35,[1]Planilha1!$B$1:$S$1947,7,FALSE)</f>
        <v>16</v>
      </c>
      <c r="I35" s="130">
        <f>VLOOKUP(A35,[1]Planilha1!$B$1:$S$1947,17,FALSE)</f>
        <v>41.668125000000003</v>
      </c>
      <c r="J35" s="130">
        <f t="shared" si="0"/>
        <v>666.69</v>
      </c>
      <c r="K35" s="112"/>
      <c r="L35" s="111"/>
      <c r="M35" s="111"/>
      <c r="N35" s="111"/>
      <c r="O35" s="111"/>
      <c r="P35" s="114" t="str">
        <f>VLOOKUP(A35,[1]Planilha1!$B$1:$S$1947,15,FALSE)</f>
        <v>31180000</v>
      </c>
      <c r="Q35" s="114" t="str">
        <f>VLOOKUP(A35,[1]Planilha1!$B$1:$S$1947,16,FALSE)</f>
        <v>Juntas e vedações</v>
      </c>
      <c r="R35" s="123"/>
      <c r="S35" s="112"/>
      <c r="T35" s="112"/>
      <c r="U35" s="112"/>
      <c r="V35" s="113">
        <v>0.05</v>
      </c>
      <c r="W35" s="124"/>
      <c r="X35" s="131" t="s">
        <v>155</v>
      </c>
      <c r="Y35" s="132" t="s">
        <v>154</v>
      </c>
      <c r="Z35" s="131" t="s">
        <v>153</v>
      </c>
      <c r="AA35" s="110" t="s">
        <v>160</v>
      </c>
    </row>
    <row r="36" spans="1:27" ht="33" customHeight="1" x14ac:dyDescent="0.2">
      <c r="A36" s="115">
        <v>15284930</v>
      </c>
      <c r="B36" s="109">
        <v>1089</v>
      </c>
      <c r="C36" s="110" t="s">
        <v>156</v>
      </c>
      <c r="D36" s="114" t="str">
        <f>VLOOKUP(A36,[1]Planilha1!$B$1:$S$1947,3,FALSE)</f>
        <v>ARRUELA DESENHO-DN0110417063 SUPOT</v>
      </c>
      <c r="E36" s="114" t="str">
        <f>VLOOKUP(A36,[1]Planilha1!$B$1:$S$1947,4,FALSE)</f>
        <v>PC</v>
      </c>
      <c r="F36" s="114" t="str">
        <f>VLOOKUP(A36,[1]Planilha1!$B$1:$S$1947,5,FALSE)</f>
        <v/>
      </c>
      <c r="G36" s="114" t="str">
        <f>VLOOKUP(A36,[1]Planilha1!$B$1:$S$1947,6,FALSE)</f>
        <v/>
      </c>
      <c r="H36" s="114">
        <f>VLOOKUP(A36,[1]Planilha1!$B$1:$S$1947,7,FALSE)</f>
        <v>47</v>
      </c>
      <c r="I36" s="130">
        <f>VLOOKUP(A36,[1]Planilha1!$B$1:$S$1947,17,FALSE)</f>
        <v>14.158723404255319</v>
      </c>
      <c r="J36" s="130">
        <f t="shared" si="0"/>
        <v>665.46</v>
      </c>
      <c r="K36" s="114"/>
      <c r="L36" s="109"/>
      <c r="M36" s="109"/>
      <c r="N36" s="109"/>
      <c r="O36" s="109"/>
      <c r="P36" s="114" t="str">
        <f>VLOOKUP(A36,[1]Planilha1!$B$1:$S$1947,15,FALSE)</f>
        <v>31161800</v>
      </c>
      <c r="Q36" s="114" t="str">
        <f>VLOOKUP(A36,[1]Planilha1!$B$1:$S$1947,16,FALSE)</f>
        <v>Arruelas</v>
      </c>
      <c r="R36" s="125"/>
      <c r="S36" s="114"/>
      <c r="T36" s="114"/>
      <c r="U36" s="114"/>
      <c r="V36" s="116">
        <v>0.05</v>
      </c>
      <c r="W36" s="125"/>
      <c r="X36" s="131" t="s">
        <v>155</v>
      </c>
      <c r="Y36" s="132" t="s">
        <v>154</v>
      </c>
      <c r="Z36" s="131" t="s">
        <v>153</v>
      </c>
      <c r="AA36" s="110" t="s">
        <v>160</v>
      </c>
    </row>
    <row r="37" spans="1:27" ht="33" customHeight="1" x14ac:dyDescent="0.2">
      <c r="A37" s="117">
        <v>15513600</v>
      </c>
      <c r="B37" s="109">
        <v>1089</v>
      </c>
      <c r="C37" s="110" t="s">
        <v>156</v>
      </c>
      <c r="D37" s="114" t="str">
        <f>VLOOKUP(A37,[1]Planilha1!$B$1:$S$1947,3,FALSE)</f>
        <v>ELO FUSIVEL K 20A 13,8KV REMOVIVEL</v>
      </c>
      <c r="E37" s="114" t="str">
        <f>VLOOKUP(A37,[1]Planilha1!$B$1:$S$1947,4,FALSE)</f>
        <v>PC</v>
      </c>
      <c r="F37" s="114" t="str">
        <f>VLOOKUP(A37,[1]Planilha1!$B$1:$S$1947,5,FALSE)</f>
        <v>DELMAR; HITACHI; DELMAR</v>
      </c>
      <c r="G37" s="114" t="str">
        <f>VLOOKUP(A37,[1]Planilha1!$B$1:$S$1947,6,FALSE)</f>
        <v>ELO FUS K BOTAO 20A 500MM; FL3K20; DM R 20 K 23</v>
      </c>
      <c r="H37" s="114">
        <f>VLOOKUP(A37,[1]Planilha1!$B$1:$S$1947,7,FALSE)</f>
        <v>200</v>
      </c>
      <c r="I37" s="130">
        <f>VLOOKUP(A37,[1]Planilha1!$B$1:$S$1947,17,FALSE)</f>
        <v>3.2942499999999999</v>
      </c>
      <c r="J37" s="130">
        <f t="shared" si="0"/>
        <v>658.85</v>
      </c>
      <c r="K37" s="112"/>
      <c r="L37" s="111"/>
      <c r="M37" s="111"/>
      <c r="N37" s="111"/>
      <c r="O37" s="111"/>
      <c r="P37" s="114" t="str">
        <f>VLOOKUP(A37,[1]Planilha1!$B$1:$S$1947,15,FALSE)</f>
        <v>39121732A</v>
      </c>
      <c r="Q37" s="114" t="str">
        <f>VLOOKUP(A37,[1]Planilha1!$B$1:$S$1947,16,FALSE)</f>
        <v>Material elétrico</v>
      </c>
      <c r="R37" s="123"/>
      <c r="S37" s="112"/>
      <c r="T37" s="112"/>
      <c r="U37" s="112"/>
      <c r="V37" s="113">
        <v>0.01</v>
      </c>
      <c r="W37" s="124"/>
      <c r="X37" s="131" t="s">
        <v>155</v>
      </c>
      <c r="Y37" s="132" t="s">
        <v>154</v>
      </c>
      <c r="Z37" s="131" t="s">
        <v>153</v>
      </c>
      <c r="AA37" s="110" t="s">
        <v>160</v>
      </c>
    </row>
    <row r="38" spans="1:27" ht="33" customHeight="1" x14ac:dyDescent="0.2">
      <c r="A38" s="115">
        <v>15351318</v>
      </c>
      <c r="B38" s="109">
        <v>1089</v>
      </c>
      <c r="C38" s="110" t="s">
        <v>156</v>
      </c>
      <c r="D38" s="114" t="str">
        <f>VLOOKUP(A38,[1]Planilha1!$B$1:$S$1947,3,FALSE)</f>
        <v>VALVULA P/UNIDAD;VHS-027/00/1.26 VICKERS</v>
      </c>
      <c r="E38" s="114" t="str">
        <f>VLOOKUP(A38,[1]Planilha1!$B$1:$S$1947,4,FALSE)</f>
        <v>PC</v>
      </c>
      <c r="F38" s="114" t="str">
        <f>VLOOKUP(A38,[1]Planilha1!$B$1:$S$1947,5,FALSE)</f>
        <v>VICKERS; VALMICRO VAL</v>
      </c>
      <c r="G38" s="114" t="str">
        <f>VLOOKUP(A38,[1]Planilha1!$B$1:$S$1947,6,FALSE)</f>
        <v>VHS-027/00/1.26; SW838PP-2POL</v>
      </c>
      <c r="H38" s="114">
        <f>VLOOKUP(A38,[1]Planilha1!$B$1:$S$1947,7,FALSE)</f>
        <v>1</v>
      </c>
      <c r="I38" s="130">
        <f>VLOOKUP(A38,[1]Planilha1!$B$1:$S$1947,17,FALSE)</f>
        <v>653.28</v>
      </c>
      <c r="J38" s="130">
        <f t="shared" si="0"/>
        <v>653.28</v>
      </c>
      <c r="K38" s="114"/>
      <c r="L38" s="109"/>
      <c r="M38" s="109"/>
      <c r="N38" s="109"/>
      <c r="O38" s="109"/>
      <c r="P38" s="114" t="str">
        <f>VLOOKUP(A38,[1]Planilha1!$B$1:$S$1947,15,FALSE)</f>
        <v>40141660A</v>
      </c>
      <c r="Q38" s="114" t="str">
        <f>VLOOKUP(A38,[1]Planilha1!$B$1:$S$1947,16,FALSE)</f>
        <v>Válvulas</v>
      </c>
      <c r="R38" s="125"/>
      <c r="S38" s="114"/>
      <c r="T38" s="114"/>
      <c r="U38" s="114"/>
      <c r="V38" s="116">
        <v>5</v>
      </c>
      <c r="W38" s="125"/>
      <c r="X38" s="131" t="s">
        <v>155</v>
      </c>
      <c r="Y38" s="132" t="s">
        <v>154</v>
      </c>
      <c r="Z38" s="131" t="s">
        <v>153</v>
      </c>
      <c r="AA38" s="110" t="s">
        <v>160</v>
      </c>
    </row>
    <row r="39" spans="1:27" ht="33" customHeight="1" x14ac:dyDescent="0.2">
      <c r="A39" s="115">
        <v>15372036</v>
      </c>
      <c r="B39" s="109">
        <v>1089</v>
      </c>
      <c r="C39" s="110" t="s">
        <v>156</v>
      </c>
      <c r="D39" s="114" t="str">
        <f>VLOOKUP(A39,[1]Planilha1!$B$1:$S$1947,3,FALSE)</f>
        <v>RODA MPP0439N000 SAMPLA</v>
      </c>
      <c r="E39" s="114" t="str">
        <f>VLOOKUP(A39,[1]Planilha1!$B$1:$S$1947,4,FALSE)</f>
        <v>PC</v>
      </c>
      <c r="F39" s="114" t="str">
        <f>VLOOKUP(A39,[1]Planilha1!$B$1:$S$1947,5,FALSE)</f>
        <v>SAMPLA</v>
      </c>
      <c r="G39" s="114" t="str">
        <f>VLOOKUP(A39,[1]Planilha1!$B$1:$S$1947,6,FALSE)</f>
        <v>MPP0439N000</v>
      </c>
      <c r="H39" s="114">
        <f>VLOOKUP(A39,[1]Planilha1!$B$1:$S$1947,7,FALSE)</f>
        <v>1</v>
      </c>
      <c r="I39" s="130">
        <f>VLOOKUP(A39,[1]Planilha1!$B$1:$S$1947,17,FALSE)</f>
        <v>643.19000000000005</v>
      </c>
      <c r="J39" s="130">
        <f t="shared" si="0"/>
        <v>643.19000000000005</v>
      </c>
      <c r="K39" s="114"/>
      <c r="L39" s="109"/>
      <c r="M39" s="109"/>
      <c r="N39" s="109"/>
      <c r="O39" s="109"/>
      <c r="P39" s="114" t="str">
        <f>VLOOKUP(A39,[1]Planilha1!$B$1:$S$1947,15,FALSE)</f>
        <v>23171625A</v>
      </c>
      <c r="Q39" s="114" t="str">
        <f>VLOOKUP(A39,[1]Planilha1!$B$1:$S$1947,16,FALSE)</f>
        <v>Peças e acessórios de equipamentos de oficina</v>
      </c>
      <c r="R39" s="125"/>
      <c r="S39" s="114"/>
      <c r="T39" s="114"/>
      <c r="U39" s="114"/>
      <c r="V39" s="116">
        <v>5</v>
      </c>
      <c r="W39" s="125"/>
      <c r="X39" s="131" t="s">
        <v>155</v>
      </c>
      <c r="Y39" s="132" t="s">
        <v>154</v>
      </c>
      <c r="Z39" s="131" t="s">
        <v>153</v>
      </c>
      <c r="AA39" s="110" t="s">
        <v>160</v>
      </c>
    </row>
    <row r="40" spans="1:27" ht="33" customHeight="1" x14ac:dyDescent="0.2">
      <c r="A40" s="117">
        <v>15390683</v>
      </c>
      <c r="B40" s="109">
        <v>1089</v>
      </c>
      <c r="C40" s="110" t="s">
        <v>156</v>
      </c>
      <c r="D40" s="114" t="str">
        <f>VLOOKUP(A40,[1]Planilha1!$B$1:$S$1947,3,FALSE)</f>
        <v>TE TUBO PRECISAO;TI;TMI 8X1/4 BSP ERMETO</v>
      </c>
      <c r="E40" s="114" t="str">
        <f>VLOOKUP(A40,[1]Planilha1!$B$1:$S$1947,4,FALSE)</f>
        <v>PC</v>
      </c>
      <c r="F40" s="114" t="str">
        <f>VLOOKUP(A40,[1]Planilha1!$B$1:$S$1947,5,FALSE)</f>
        <v>ERMETO</v>
      </c>
      <c r="G40" s="114" t="str">
        <f>VLOOKUP(A40,[1]Planilha1!$B$1:$S$1947,6,FALSE)</f>
        <v>TMI 8X1/4 BSP</v>
      </c>
      <c r="H40" s="114">
        <f>VLOOKUP(A40,[1]Planilha1!$B$1:$S$1947,7,FALSE)</f>
        <v>12</v>
      </c>
      <c r="I40" s="130">
        <f>VLOOKUP(A40,[1]Planilha1!$B$1:$S$1947,17,FALSE)</f>
        <v>52.080000000000005</v>
      </c>
      <c r="J40" s="130">
        <f t="shared" si="0"/>
        <v>624.96</v>
      </c>
      <c r="K40" s="112"/>
      <c r="L40" s="111"/>
      <c r="M40" s="111"/>
      <c r="N40" s="111"/>
      <c r="O40" s="111"/>
      <c r="P40" s="114" t="str">
        <f>VLOOKUP(A40,[1]Planilha1!$B$1:$S$1947,15,FALSE)</f>
        <v>40142300</v>
      </c>
      <c r="Q40" s="114" t="str">
        <f>VLOOKUP(A40,[1]Planilha1!$B$1:$S$1947,16,FALSE)</f>
        <v>Conexões de tubos</v>
      </c>
      <c r="R40" s="123"/>
      <c r="S40" s="112"/>
      <c r="T40" s="112"/>
      <c r="U40" s="112"/>
      <c r="V40" s="113">
        <v>0.1</v>
      </c>
      <c r="W40" s="124"/>
      <c r="X40" s="131" t="s">
        <v>155</v>
      </c>
      <c r="Y40" s="132" t="s">
        <v>154</v>
      </c>
      <c r="Z40" s="131" t="s">
        <v>153</v>
      </c>
      <c r="AA40" s="110" t="s">
        <v>160</v>
      </c>
    </row>
    <row r="41" spans="1:27" ht="33" customHeight="1" x14ac:dyDescent="0.2">
      <c r="A41" s="117">
        <v>15380531</v>
      </c>
      <c r="B41" s="109">
        <v>1089</v>
      </c>
      <c r="C41" s="110" t="s">
        <v>156</v>
      </c>
      <c r="D41" s="114" t="str">
        <f>VLOOKUP(A41,[1]Planilha1!$B$1:$S$1947,3,FALSE)</f>
        <v>PARAFUSO 3685080 CATERPILLAR 8T4195 CATE</v>
      </c>
      <c r="E41" s="114" t="str">
        <f>VLOOKUP(A41,[1]Planilha1!$B$1:$S$1947,4,FALSE)</f>
        <v>PC</v>
      </c>
      <c r="F41" s="114" t="str">
        <f>VLOOKUP(A41,[1]Planilha1!$B$1:$S$1947,5,FALSE)</f>
        <v>CATERPILLAR</v>
      </c>
      <c r="G41" s="114" t="str">
        <f>VLOOKUP(A41,[1]Planilha1!$B$1:$S$1947,6,FALSE)</f>
        <v>3685080</v>
      </c>
      <c r="H41" s="114">
        <f>VLOOKUP(A41,[1]Planilha1!$B$1:$S$1947,7,FALSE)</f>
        <v>390</v>
      </c>
      <c r="I41" s="130">
        <f>VLOOKUP(A41,[1]Planilha1!$B$1:$S$1947,17,FALSE)</f>
        <v>1.5972307692307692</v>
      </c>
      <c r="J41" s="130">
        <f t="shared" si="0"/>
        <v>622.91999999999996</v>
      </c>
      <c r="K41" s="112"/>
      <c r="L41" s="111"/>
      <c r="M41" s="111"/>
      <c r="N41" s="111"/>
      <c r="O41" s="111"/>
      <c r="P41" s="114" t="str">
        <f>VLOOKUP(A41,[1]Planilha1!$B$1:$S$1947,15,FALSE)</f>
        <v>25175102B</v>
      </c>
      <c r="Q41" s="114" t="str">
        <f>VLOOKUP(A41,[1]Planilha1!$B$1:$S$1947,16,FALSE)</f>
        <v>Peças e acessórios de veículo pesado</v>
      </c>
      <c r="R41" s="123"/>
      <c r="S41" s="112"/>
      <c r="T41" s="112"/>
      <c r="U41" s="112"/>
      <c r="V41" s="113">
        <v>0.05</v>
      </c>
      <c r="W41" s="124"/>
      <c r="X41" s="131" t="s">
        <v>155</v>
      </c>
      <c r="Y41" s="132" t="s">
        <v>154</v>
      </c>
      <c r="Z41" s="131" t="s">
        <v>153</v>
      </c>
      <c r="AA41" s="110" t="s">
        <v>160</v>
      </c>
    </row>
    <row r="42" spans="1:27" ht="33" customHeight="1" x14ac:dyDescent="0.2">
      <c r="A42" s="115">
        <v>15384898</v>
      </c>
      <c r="B42" s="109">
        <v>1089</v>
      </c>
      <c r="C42" s="110" t="s">
        <v>156</v>
      </c>
      <c r="D42" s="114" t="str">
        <f>VLOOKUP(A42,[1]Planilha1!$B$1:$S$1947,3,FALSE)</f>
        <v>EIXO COMPONENTE; APL;311D-55-10013 SUPOT</v>
      </c>
      <c r="E42" s="114" t="str">
        <f>VLOOKUP(A42,[1]Planilha1!$B$1:$S$1947,4,FALSE)</f>
        <v>PC</v>
      </c>
      <c r="F42" s="114" t="str">
        <f>VLOOKUP(A42,[1]Planilha1!$B$1:$S$1947,5,FALSE)</f>
        <v/>
      </c>
      <c r="G42" s="114" t="str">
        <f>VLOOKUP(A42,[1]Planilha1!$B$1:$S$1947,6,FALSE)</f>
        <v/>
      </c>
      <c r="H42" s="114">
        <f>VLOOKUP(A42,[1]Planilha1!$B$1:$S$1947,7,FALSE)</f>
        <v>34</v>
      </c>
      <c r="I42" s="130">
        <f>VLOOKUP(A42,[1]Planilha1!$B$1:$S$1947,17,FALSE)</f>
        <v>18.171470588235294</v>
      </c>
      <c r="J42" s="130">
        <f t="shared" si="0"/>
        <v>617.83000000000004</v>
      </c>
      <c r="K42" s="114"/>
      <c r="L42" s="109"/>
      <c r="M42" s="109"/>
      <c r="N42" s="109"/>
      <c r="O42" s="109"/>
      <c r="P42" s="114" t="str">
        <f>VLOOKUP(A42,[1]Planilha1!$B$1:$S$1947,15,FALSE)</f>
        <v>26111508</v>
      </c>
      <c r="Q42" s="114" t="str">
        <f>VLOOKUP(A42,[1]Planilha1!$B$1:$S$1947,16,FALSE)</f>
        <v>Transmissores de força mecânica</v>
      </c>
      <c r="R42" s="125"/>
      <c r="S42" s="114"/>
      <c r="T42" s="114"/>
      <c r="U42" s="114"/>
      <c r="V42" s="116">
        <v>0.1</v>
      </c>
      <c r="W42" s="125"/>
      <c r="X42" s="131" t="s">
        <v>155</v>
      </c>
      <c r="Y42" s="132" t="s">
        <v>154</v>
      </c>
      <c r="Z42" s="131" t="s">
        <v>153</v>
      </c>
      <c r="AA42" s="110" t="s">
        <v>160</v>
      </c>
    </row>
    <row r="43" spans="1:27" ht="33" customHeight="1" x14ac:dyDescent="0.2">
      <c r="A43" s="133">
        <v>15357577</v>
      </c>
      <c r="B43" s="109">
        <v>1089</v>
      </c>
      <c r="C43" s="110" t="s">
        <v>156</v>
      </c>
      <c r="D43" s="114" t="str">
        <f>VLOOKUP(A43,[1]Planilha1!$B$1:$S$1947,3,FALSE)</f>
        <v>SINALIZADOR VD 30,50 MM</v>
      </c>
      <c r="E43" s="114" t="str">
        <f>VLOOKUP(A43,[1]Planilha1!$B$1:$S$1947,4,FALSE)</f>
        <v>PC</v>
      </c>
      <c r="F43" s="114" t="str">
        <f>VLOOKUP(A43,[1]Planilha1!$B$1:$S$1947,5,FALSE)</f>
        <v>EATON; EATON</v>
      </c>
      <c r="G43" s="114" t="str">
        <f>VLOOKUP(A43,[1]Planilha1!$B$1:$S$1947,6,FALSE)</f>
        <v>54/22-VD; 54/22-G</v>
      </c>
      <c r="H43" s="114">
        <f>VLOOKUP(A43,[1]Planilha1!$B$1:$S$1947,7,FALSE)</f>
        <v>15</v>
      </c>
      <c r="I43" s="130">
        <f>VLOOKUP(A43,[1]Planilha1!$B$1:$S$1947,17,FALSE)</f>
        <v>40.440000000000005</v>
      </c>
      <c r="J43" s="130">
        <f t="shared" si="0"/>
        <v>606.6</v>
      </c>
      <c r="K43" s="114"/>
      <c r="L43" s="109"/>
      <c r="M43" s="109"/>
      <c r="N43" s="109"/>
      <c r="O43" s="109"/>
      <c r="P43" s="114" t="str">
        <f>VLOOKUP(A43,[1]Planilha1!$B$1:$S$1947,15,FALSE)</f>
        <v>46160000</v>
      </c>
      <c r="Q43" s="114" t="str">
        <f>VLOOKUP(A43,[1]Planilha1!$B$1:$S$1947,16,FALSE)</f>
        <v>Segurança e proteção pública</v>
      </c>
      <c r="R43" s="125"/>
      <c r="S43" s="114"/>
      <c r="T43" s="114"/>
      <c r="U43" s="114"/>
      <c r="V43" s="116">
        <v>0.1</v>
      </c>
      <c r="W43" s="125"/>
      <c r="X43" s="131" t="s">
        <v>155</v>
      </c>
      <c r="Y43" s="132" t="s">
        <v>154</v>
      </c>
      <c r="Z43" s="131" t="s">
        <v>153</v>
      </c>
      <c r="AA43" s="110" t="s">
        <v>160</v>
      </c>
    </row>
    <row r="44" spans="1:27" ht="33" customHeight="1" x14ac:dyDescent="0.2">
      <c r="A44" s="115">
        <v>15244732</v>
      </c>
      <c r="B44" s="109">
        <v>1089</v>
      </c>
      <c r="C44" s="110" t="s">
        <v>156</v>
      </c>
      <c r="D44" s="114" t="str">
        <f>VLOOKUP(A44,[1]Planilha1!$B$1:$S$1947,3,FALSE)</f>
        <v>ESCOVA CARVAO ELETROGRAFITE 135MM</v>
      </c>
      <c r="E44" s="114" t="str">
        <f>VLOOKUP(A44,[1]Planilha1!$B$1:$S$1947,4,FALSE)</f>
        <v>PC</v>
      </c>
      <c r="F44" s="114" t="str">
        <f>VLOOKUP(A44,[1]Planilha1!$B$1:$S$1947,5,FALSE)</f>
        <v>CARBONO LORE; MOLINOX; SEECIL-RINGS</v>
      </c>
      <c r="G44" s="114" t="str">
        <f>VLOOKUP(A44,[1]Planilha1!$B$1:$S$1947,6,FALSE)</f>
        <v>CG65; MG60; RE92 10X20X40MM</v>
      </c>
      <c r="H44" s="114">
        <f>VLOOKUP(A44,[1]Planilha1!$B$1:$S$1947,7,FALSE)</f>
        <v>32</v>
      </c>
      <c r="I44" s="130">
        <f>VLOOKUP(A44,[1]Planilha1!$B$1:$S$1947,17,FALSE)</f>
        <v>18.951562500000001</v>
      </c>
      <c r="J44" s="130">
        <f t="shared" ref="J44:J75" si="1">I44*H44</f>
        <v>606.45000000000005</v>
      </c>
      <c r="K44" s="114"/>
      <c r="L44" s="109"/>
      <c r="M44" s="109"/>
      <c r="N44" s="109"/>
      <c r="O44" s="109"/>
      <c r="P44" s="114" t="str">
        <f>VLOOKUP(A44,[1]Planilha1!$B$1:$S$1947,15,FALSE)</f>
        <v>26101700</v>
      </c>
      <c r="Q44" s="114" t="str">
        <f>VLOOKUP(A44,[1]Planilha1!$B$1:$S$1947,16,FALSE)</f>
        <v>Componentes e acessórios de motores</v>
      </c>
      <c r="R44" s="125"/>
      <c r="S44" s="114"/>
      <c r="T44" s="114"/>
      <c r="U44" s="114"/>
      <c r="V44" s="116">
        <v>0.1</v>
      </c>
      <c r="W44" s="125"/>
      <c r="X44" s="131" t="s">
        <v>155</v>
      </c>
      <c r="Y44" s="132" t="s">
        <v>154</v>
      </c>
      <c r="Z44" s="131" t="s">
        <v>153</v>
      </c>
      <c r="AA44" s="110" t="s">
        <v>160</v>
      </c>
    </row>
    <row r="45" spans="1:27" ht="33" customHeight="1" x14ac:dyDescent="0.2">
      <c r="A45" s="115">
        <v>15495061</v>
      </c>
      <c r="B45" s="109">
        <v>1089</v>
      </c>
      <c r="C45" s="110" t="s">
        <v>156</v>
      </c>
      <c r="D45" s="114" t="str">
        <f>VLOOKUP(A45,[1]Planilha1!$B$1:$S$1947,3,FALSE)</f>
        <v>RODA COMPON;DX00810103-12 DEMAG-LAUCHHAM</v>
      </c>
      <c r="E45" s="114" t="str">
        <f>VLOOKUP(A45,[1]Planilha1!$B$1:$S$1947,4,FALSE)</f>
        <v>PC</v>
      </c>
      <c r="F45" s="114" t="str">
        <f>VLOOKUP(A45,[1]Planilha1!$B$1:$S$1947,5,FALSE)</f>
        <v>DEMAG-LAUCHH</v>
      </c>
      <c r="G45" s="114" t="str">
        <f>VLOOKUP(A45,[1]Planilha1!$B$1:$S$1947,6,FALSE)</f>
        <v>DX00810103-12</v>
      </c>
      <c r="H45" s="114">
        <f>VLOOKUP(A45,[1]Planilha1!$B$1:$S$1947,7,FALSE)</f>
        <v>1</v>
      </c>
      <c r="I45" s="130">
        <f>VLOOKUP(A45,[1]Planilha1!$B$1:$S$1947,17,FALSE)</f>
        <v>586.6</v>
      </c>
      <c r="J45" s="130">
        <f t="shared" si="1"/>
        <v>586.6</v>
      </c>
      <c r="K45" s="114"/>
      <c r="L45" s="109"/>
      <c r="M45" s="109"/>
      <c r="N45" s="109"/>
      <c r="O45" s="109"/>
      <c r="P45" s="114" t="str">
        <f>VLOOKUP(A45,[1]Planilha1!$B$1:$S$1947,15,FALSE)</f>
        <v>31171800</v>
      </c>
      <c r="Q45" s="114" t="str">
        <f>VLOOKUP(A45,[1]Planilha1!$B$1:$S$1947,16,FALSE)</f>
        <v>Rodas industriais</v>
      </c>
      <c r="R45" s="125"/>
      <c r="S45" s="114"/>
      <c r="T45" s="114"/>
      <c r="U45" s="114"/>
      <c r="V45" s="116">
        <v>3</v>
      </c>
      <c r="W45" s="125"/>
      <c r="X45" s="131" t="s">
        <v>155</v>
      </c>
      <c r="Y45" s="132" t="s">
        <v>154</v>
      </c>
      <c r="Z45" s="131" t="s">
        <v>153</v>
      </c>
      <c r="AA45" s="110" t="s">
        <v>160</v>
      </c>
    </row>
    <row r="46" spans="1:27" ht="33" customHeight="1" x14ac:dyDescent="0.2">
      <c r="A46" s="117">
        <v>15452415</v>
      </c>
      <c r="B46" s="109">
        <v>1089</v>
      </c>
      <c r="C46" s="110" t="s">
        <v>156</v>
      </c>
      <c r="D46" s="114" t="str">
        <f>VLOOKUP(A46,[1]Planilha1!$B$1:$S$1947,3,FALSE)</f>
        <v>ROTATIVO CJ COMPONENTE; A;417053 VICKERS</v>
      </c>
      <c r="E46" s="114" t="str">
        <f>VLOOKUP(A46,[1]Planilha1!$B$1:$S$1947,4,FALSE)</f>
        <v>PC</v>
      </c>
      <c r="F46" s="114" t="str">
        <f>VLOOKUP(A46,[1]Planilha1!$B$1:$S$1947,5,FALSE)</f>
        <v>VICKERS</v>
      </c>
      <c r="G46" s="114" t="str">
        <f>VLOOKUP(A46,[1]Planilha1!$B$1:$S$1947,6,FALSE)</f>
        <v>417053</v>
      </c>
      <c r="H46" s="114">
        <f>VLOOKUP(A46,[1]Planilha1!$B$1:$S$1947,7,FALSE)</f>
        <v>1</v>
      </c>
      <c r="I46" s="130">
        <f>VLOOKUP(A46,[1]Planilha1!$B$1:$S$1947,17,FALSE)</f>
        <v>574.38</v>
      </c>
      <c r="J46" s="130">
        <f t="shared" si="1"/>
        <v>574.38</v>
      </c>
      <c r="K46" s="112"/>
      <c r="L46" s="111"/>
      <c r="M46" s="111"/>
      <c r="N46" s="111"/>
      <c r="O46" s="111"/>
      <c r="P46" s="114" t="str">
        <f>VLOOKUP(A46,[1]Planilha1!$B$1:$S$1947,15,FALSE)</f>
        <v>40151700</v>
      </c>
      <c r="Q46" s="114" t="str">
        <f>VLOOKUP(A46,[1]Planilha1!$B$1:$S$1947,16,FALSE)</f>
        <v>Peças e acessórios de bombas</v>
      </c>
      <c r="R46" s="123"/>
      <c r="S46" s="112"/>
      <c r="T46" s="112"/>
      <c r="U46" s="112"/>
      <c r="V46" s="113">
        <v>5</v>
      </c>
      <c r="W46" s="124"/>
      <c r="X46" s="131" t="s">
        <v>155</v>
      </c>
      <c r="Y46" s="132" t="s">
        <v>154</v>
      </c>
      <c r="Z46" s="131" t="s">
        <v>153</v>
      </c>
      <c r="AA46" s="110" t="s">
        <v>160</v>
      </c>
    </row>
    <row r="47" spans="1:27" ht="33" customHeight="1" x14ac:dyDescent="0.2">
      <c r="A47" s="115">
        <v>15443458</v>
      </c>
      <c r="B47" s="109">
        <v>1089</v>
      </c>
      <c r="C47" s="110" t="s">
        <v>156</v>
      </c>
      <c r="D47" s="114" t="str">
        <f>VLOOKUP(A47,[1]Planilha1!$B$1:$S$1947,3,FALSE)</f>
        <v>DISJUNTOR 12A</v>
      </c>
      <c r="E47" s="114" t="str">
        <f>VLOOKUP(A47,[1]Planilha1!$B$1:$S$1947,4,FALSE)</f>
        <v>PC</v>
      </c>
      <c r="F47" s="114" t="str">
        <f>VLOOKUP(A47,[1]Planilha1!$B$1:$S$1947,5,FALSE)</f>
        <v>SIEMENS</v>
      </c>
      <c r="G47" s="114" t="str">
        <f>VLOOKUP(A47,[1]Planilha1!$B$1:$S$1947,6,FALSE)</f>
        <v>3RV1011-1KA10</v>
      </c>
      <c r="H47" s="114">
        <f>VLOOKUP(A47,[1]Planilha1!$B$1:$S$1947,7,FALSE)</f>
        <v>4</v>
      </c>
      <c r="I47" s="130">
        <f>VLOOKUP(A47,[1]Planilha1!$B$1:$S$1947,17,FALSE)</f>
        <v>139.95249999999999</v>
      </c>
      <c r="J47" s="130">
        <f t="shared" si="1"/>
        <v>559.80999999999995</v>
      </c>
      <c r="K47" s="114"/>
      <c r="L47" s="109"/>
      <c r="M47" s="109"/>
      <c r="N47" s="109"/>
      <c r="O47" s="109"/>
      <c r="P47" s="114" t="str">
        <f>VLOOKUP(A47,[1]Planilha1!$B$1:$S$1947,15,FALSE)</f>
        <v>39121601</v>
      </c>
      <c r="Q47" s="114" t="str">
        <f>VLOOKUP(A47,[1]Planilha1!$B$1:$S$1947,16,FALSE)</f>
        <v>Disjuntores</v>
      </c>
      <c r="R47" s="125"/>
      <c r="S47" s="114"/>
      <c r="T47" s="114"/>
      <c r="U47" s="114"/>
      <c r="V47" s="116">
        <v>0.25</v>
      </c>
      <c r="W47" s="125"/>
      <c r="X47" s="131" t="s">
        <v>155</v>
      </c>
      <c r="Y47" s="132" t="s">
        <v>154</v>
      </c>
      <c r="Z47" s="131" t="s">
        <v>153</v>
      </c>
      <c r="AA47" s="110" t="s">
        <v>160</v>
      </c>
    </row>
    <row r="48" spans="1:27" ht="33" customHeight="1" x14ac:dyDescent="0.2">
      <c r="A48" s="117">
        <v>15334368</v>
      </c>
      <c r="B48" s="109">
        <v>1089</v>
      </c>
      <c r="C48" s="110" t="s">
        <v>156</v>
      </c>
      <c r="D48" s="114" t="str">
        <f>VLOOKUP(A48,[1]Planilha1!$B$1:$S$1947,3,FALSE)</f>
        <v>TOMADA PAP0135N000 SAMPLA DO BRASIL</v>
      </c>
      <c r="E48" s="114" t="str">
        <f>VLOOKUP(A48,[1]Planilha1!$B$1:$S$1947,4,FALSE)</f>
        <v>PC</v>
      </c>
      <c r="F48" s="114" t="str">
        <f>VLOOKUP(A48,[1]Planilha1!$B$1:$S$1947,5,FALSE)</f>
        <v>SAMPLA</v>
      </c>
      <c r="G48" s="114" t="str">
        <f>VLOOKUP(A48,[1]Planilha1!$B$1:$S$1947,6,FALSE)</f>
        <v>PAP0135N000</v>
      </c>
      <c r="H48" s="114">
        <f>VLOOKUP(A48,[1]Planilha1!$B$1:$S$1947,7,FALSE)</f>
        <v>1</v>
      </c>
      <c r="I48" s="130">
        <f>VLOOKUP(A48,[1]Planilha1!$B$1:$S$1947,17,FALSE)</f>
        <v>558.51</v>
      </c>
      <c r="J48" s="130">
        <f t="shared" si="1"/>
        <v>558.51</v>
      </c>
      <c r="K48" s="112"/>
      <c r="L48" s="111"/>
      <c r="M48" s="111"/>
      <c r="N48" s="111"/>
      <c r="O48" s="111"/>
      <c r="P48" s="114" t="str">
        <f>VLOOKUP(A48,[1]Planilha1!$B$1:$S$1947,15,FALSE)</f>
        <v>39121732A</v>
      </c>
      <c r="Q48" s="114" t="str">
        <f>VLOOKUP(A48,[1]Planilha1!$B$1:$S$1947,16,FALSE)</f>
        <v>Material elétrico</v>
      </c>
      <c r="R48" s="123"/>
      <c r="S48" s="112"/>
      <c r="T48" s="112"/>
      <c r="U48" s="112"/>
      <c r="V48" s="113">
        <v>0.2</v>
      </c>
      <c r="W48" s="124"/>
      <c r="X48" s="131" t="s">
        <v>155</v>
      </c>
      <c r="Y48" s="132" t="s">
        <v>154</v>
      </c>
      <c r="Z48" s="131" t="s">
        <v>153</v>
      </c>
      <c r="AA48" s="110" t="s">
        <v>160</v>
      </c>
    </row>
    <row r="49" spans="1:27" ht="33" customHeight="1" x14ac:dyDescent="0.2">
      <c r="A49" s="115">
        <v>15229333</v>
      </c>
      <c r="B49" s="109">
        <v>1089</v>
      </c>
      <c r="C49" s="110" t="s">
        <v>156</v>
      </c>
      <c r="D49" s="114" t="str">
        <f>VLOOKUP(A49,[1]Planilha1!$B$1:$S$1947,3,FALSE)</f>
        <v>ESPACADOR COMPONE;53.365.161.040 SVEDALA</v>
      </c>
      <c r="E49" s="114" t="str">
        <f>VLOOKUP(A49,[1]Planilha1!$B$1:$S$1947,4,FALSE)</f>
        <v>PC</v>
      </c>
      <c r="F49" s="114" t="str">
        <f>VLOOKUP(A49,[1]Planilha1!$B$1:$S$1947,5,FALSE)</f>
        <v>SVEDALA</v>
      </c>
      <c r="G49" s="114" t="str">
        <f>VLOOKUP(A49,[1]Planilha1!$B$1:$S$1947,6,FALSE)</f>
        <v>53.365.161.040</v>
      </c>
      <c r="H49" s="114">
        <f>VLOOKUP(A49,[1]Planilha1!$B$1:$S$1947,7,FALSE)</f>
        <v>1</v>
      </c>
      <c r="I49" s="130">
        <f>VLOOKUP(A49,[1]Planilha1!$B$1:$S$1947,17,FALSE)</f>
        <v>556.1</v>
      </c>
      <c r="J49" s="130">
        <f t="shared" si="1"/>
        <v>556.1</v>
      </c>
      <c r="K49" s="114"/>
      <c r="L49" s="109"/>
      <c r="M49" s="109"/>
      <c r="N49" s="109"/>
      <c r="O49" s="109"/>
      <c r="P49" s="114" t="str">
        <f>VLOOKUP(A49,[1]Planilha1!$B$1:$S$1947,15,FALSE)</f>
        <v>20101622A</v>
      </c>
      <c r="Q49" s="114" t="str">
        <f>VLOOKUP(A49,[1]Planilha1!$B$1:$S$1947,16,FALSE)</f>
        <v>Peças e acessórios de peneiras</v>
      </c>
      <c r="R49" s="125"/>
      <c r="S49" s="114"/>
      <c r="T49" s="114"/>
      <c r="U49" s="114"/>
      <c r="V49" s="116">
        <v>3</v>
      </c>
      <c r="W49" s="125"/>
      <c r="X49" s="131" t="s">
        <v>155</v>
      </c>
      <c r="Y49" s="132" t="s">
        <v>154</v>
      </c>
      <c r="Z49" s="131" t="s">
        <v>153</v>
      </c>
      <c r="AA49" s="110" t="s">
        <v>160</v>
      </c>
    </row>
    <row r="50" spans="1:27" ht="33" customHeight="1" x14ac:dyDescent="0.2">
      <c r="A50" s="117">
        <v>15488545</v>
      </c>
      <c r="B50" s="109">
        <v>1089</v>
      </c>
      <c r="C50" s="110" t="s">
        <v>156</v>
      </c>
      <c r="D50" s="114" t="str">
        <f>VLOOKUP(A50,[1]Planilha1!$B$1:$S$1947,3,FALSE)</f>
        <v>REATOR LAMPADA FLUORE;RTL20B16PR PHILIPS</v>
      </c>
      <c r="E50" s="114" t="str">
        <f>VLOOKUP(A50,[1]Planilha1!$B$1:$S$1947,4,FALSE)</f>
        <v>PC</v>
      </c>
      <c r="F50" s="114" t="str">
        <f>VLOOKUP(A50,[1]Planilha1!$B$1:$S$1947,5,FALSE)</f>
        <v>PHILIPS; PETERCO; ILUMATIC</v>
      </c>
      <c r="G50" s="114" t="str">
        <f>VLOOKUP(A50,[1]Planilha1!$B$1:$S$1947,6,FALSE)</f>
        <v>RTL20B16PR; SR0201266; SPR216</v>
      </c>
      <c r="H50" s="114">
        <f>VLOOKUP(A50,[1]Planilha1!$B$1:$S$1947,7,FALSE)</f>
        <v>50</v>
      </c>
      <c r="I50" s="130">
        <f>VLOOKUP(A50,[1]Planilha1!$B$1:$S$1947,17,FALSE)</f>
        <v>11.08</v>
      </c>
      <c r="J50" s="130">
        <f t="shared" si="1"/>
        <v>554</v>
      </c>
      <c r="K50" s="112"/>
      <c r="L50" s="111"/>
      <c r="M50" s="111"/>
      <c r="N50" s="111"/>
      <c r="O50" s="111"/>
      <c r="P50" s="114" t="str">
        <f>VLOOKUP(A50,[1]Planilha1!$B$1:$S$1947,15,FALSE)</f>
        <v>39121732A</v>
      </c>
      <c r="Q50" s="114" t="str">
        <f>VLOOKUP(A50,[1]Planilha1!$B$1:$S$1947,16,FALSE)</f>
        <v>Material elétrico</v>
      </c>
      <c r="R50" s="123"/>
      <c r="S50" s="112"/>
      <c r="T50" s="112"/>
      <c r="U50" s="112"/>
      <c r="V50" s="113">
        <v>0.5</v>
      </c>
      <c r="W50" s="124"/>
      <c r="X50" s="131" t="s">
        <v>155</v>
      </c>
      <c r="Y50" s="132" t="s">
        <v>154</v>
      </c>
      <c r="Z50" s="131" t="s">
        <v>153</v>
      </c>
      <c r="AA50" s="110" t="s">
        <v>160</v>
      </c>
    </row>
    <row r="51" spans="1:27" ht="33" customHeight="1" x14ac:dyDescent="0.2">
      <c r="A51" s="115">
        <v>15244724</v>
      </c>
      <c r="B51" s="109">
        <v>1089</v>
      </c>
      <c r="C51" s="110" t="s">
        <v>156</v>
      </c>
      <c r="D51" s="114" t="str">
        <f>VLOOKUP(A51,[1]Planilha1!$B$1:$S$1947,3,FALSE)</f>
        <v>ESCOVA CARVAO ELETROGRAFITE 50MM</v>
      </c>
      <c r="E51" s="114" t="str">
        <f>VLOOKUP(A51,[1]Planilha1!$B$1:$S$1947,4,FALSE)</f>
        <v>PC</v>
      </c>
      <c r="F51" s="114" t="str">
        <f>VLOOKUP(A51,[1]Planilha1!$B$1:$S$1947,5,FALSE)</f>
        <v>CARBONO LORE; MOLINOX; SCHUNK</v>
      </c>
      <c r="G51" s="114" t="str">
        <f>VLOOKUP(A51,[1]Planilha1!$B$1:$S$1947,6,FALSE)</f>
        <v>EG259; L1; E43-6X7,90X20MM</v>
      </c>
      <c r="H51" s="114">
        <f>VLOOKUP(A51,[1]Planilha1!$B$1:$S$1947,7,FALSE)</f>
        <v>42</v>
      </c>
      <c r="I51" s="130">
        <f>VLOOKUP(A51,[1]Planilha1!$B$1:$S$1947,17,FALSE)</f>
        <v>12.945952380952381</v>
      </c>
      <c r="J51" s="130">
        <f t="shared" si="1"/>
        <v>543.73</v>
      </c>
      <c r="K51" s="114"/>
      <c r="L51" s="109"/>
      <c r="M51" s="109"/>
      <c r="N51" s="109"/>
      <c r="O51" s="109"/>
      <c r="P51" s="114" t="str">
        <f>VLOOKUP(A51,[1]Planilha1!$B$1:$S$1947,15,FALSE)</f>
        <v>26101700</v>
      </c>
      <c r="Q51" s="114" t="str">
        <f>VLOOKUP(A51,[1]Planilha1!$B$1:$S$1947,16,FALSE)</f>
        <v>Componentes e acessórios de motores</v>
      </c>
      <c r="R51" s="125"/>
      <c r="S51" s="114"/>
      <c r="T51" s="114"/>
      <c r="U51" s="114"/>
      <c r="V51" s="116">
        <v>0.1</v>
      </c>
      <c r="W51" s="125"/>
      <c r="X51" s="131" t="s">
        <v>155</v>
      </c>
      <c r="Y51" s="132" t="s">
        <v>154</v>
      </c>
      <c r="Z51" s="131" t="s">
        <v>153</v>
      </c>
      <c r="AA51" s="110" t="s">
        <v>160</v>
      </c>
    </row>
    <row r="52" spans="1:27" ht="33" customHeight="1" x14ac:dyDescent="0.2">
      <c r="A52" s="117">
        <v>15390838</v>
      </c>
      <c r="B52" s="109">
        <v>1089</v>
      </c>
      <c r="C52" s="110" t="s">
        <v>156</v>
      </c>
      <c r="D52" s="114" t="str">
        <f>VLOOKUP(A52,[1]Planilha1!$B$1:$S$1947,3,FALSE)</f>
        <v>UNIAO TUBO PRECISAO;UMI 8X1/4"BSP ERMETO</v>
      </c>
      <c r="E52" s="114" t="str">
        <f>VLOOKUP(A52,[1]Planilha1!$B$1:$S$1947,4,FALSE)</f>
        <v>PC</v>
      </c>
      <c r="F52" s="114" t="str">
        <f>VLOOKUP(A52,[1]Planilha1!$B$1:$S$1947,5,FALSE)</f>
        <v>ERMETO</v>
      </c>
      <c r="G52" s="114" t="str">
        <f>VLOOKUP(A52,[1]Planilha1!$B$1:$S$1947,6,FALSE)</f>
        <v>UMI 8X1/4"BSP</v>
      </c>
      <c r="H52" s="114">
        <f>VLOOKUP(A52,[1]Planilha1!$B$1:$S$1947,7,FALSE)</f>
        <v>20</v>
      </c>
      <c r="I52" s="130">
        <f>VLOOKUP(A52,[1]Planilha1!$B$1:$S$1947,17,FALSE)</f>
        <v>27.04</v>
      </c>
      <c r="J52" s="130">
        <f t="shared" si="1"/>
        <v>540.79999999999995</v>
      </c>
      <c r="K52" s="112"/>
      <c r="L52" s="111"/>
      <c r="M52" s="111"/>
      <c r="N52" s="111"/>
      <c r="O52" s="111"/>
      <c r="P52" s="114" t="str">
        <f>VLOOKUP(A52,[1]Planilha1!$B$1:$S$1947,15,FALSE)</f>
        <v>40142300</v>
      </c>
      <c r="Q52" s="114" t="str">
        <f>VLOOKUP(A52,[1]Planilha1!$B$1:$S$1947,16,FALSE)</f>
        <v>Conexões de tubos</v>
      </c>
      <c r="R52" s="123"/>
      <c r="S52" s="112"/>
      <c r="T52" s="112"/>
      <c r="U52" s="112"/>
      <c r="V52" s="113">
        <v>0.05</v>
      </c>
      <c r="W52" s="124"/>
      <c r="X52" s="131" t="s">
        <v>155</v>
      </c>
      <c r="Y52" s="132" t="s">
        <v>154</v>
      </c>
      <c r="Z52" s="131" t="s">
        <v>153</v>
      </c>
      <c r="AA52" s="110" t="s">
        <v>160</v>
      </c>
    </row>
    <row r="53" spans="1:27" ht="33" customHeight="1" x14ac:dyDescent="0.2">
      <c r="A53" s="115">
        <v>15520865</v>
      </c>
      <c r="B53" s="109">
        <v>1089</v>
      </c>
      <c r="C53" s="110" t="s">
        <v>156</v>
      </c>
      <c r="D53" s="114" t="str">
        <f>VLOOKUP(A53,[1]Planilha1!$B$1:$S$1947,3,FALSE)</f>
        <v>PLUGUE COMPONENTE; TIPO: MONOFASICO; APL</v>
      </c>
      <c r="E53" s="114" t="str">
        <f>VLOOKUP(A53,[1]Planilha1!$B$1:$S$1947,4,FALSE)</f>
        <v>PC</v>
      </c>
      <c r="F53" s="114" t="str">
        <f>VLOOKUP(A53,[1]Planilha1!$B$1:$S$1947,5,FALSE)</f>
        <v>TELEM-TECNIC</v>
      </c>
      <c r="G53" s="114" t="str">
        <f>VLOOKUP(A53,[1]Planilha1!$B$1:$S$1947,6,FALSE)</f>
        <v>PR23</v>
      </c>
      <c r="H53" s="114">
        <f>VLOOKUP(A53,[1]Planilha1!$B$1:$S$1947,7,FALSE)</f>
        <v>3</v>
      </c>
      <c r="I53" s="130">
        <f>VLOOKUP(A53,[1]Planilha1!$B$1:$S$1947,17,FALSE)</f>
        <v>177.83</v>
      </c>
      <c r="J53" s="130">
        <f t="shared" si="1"/>
        <v>533.49</v>
      </c>
      <c r="K53" s="114"/>
      <c r="L53" s="109"/>
      <c r="M53" s="109"/>
      <c r="N53" s="109"/>
      <c r="O53" s="109"/>
      <c r="P53" s="114" t="str">
        <f>VLOOKUP(A53,[1]Planilha1!$B$1:$S$1947,15,FALSE)</f>
        <v>39121732A</v>
      </c>
      <c r="Q53" s="114" t="str">
        <f>VLOOKUP(A53,[1]Planilha1!$B$1:$S$1947,16,FALSE)</f>
        <v>Material elétrico</v>
      </c>
      <c r="R53" s="125"/>
      <c r="S53" s="114"/>
      <c r="T53" s="114"/>
      <c r="U53" s="114"/>
      <c r="V53" s="116">
        <v>0.3</v>
      </c>
      <c r="W53" s="125"/>
      <c r="X53" s="131" t="s">
        <v>155</v>
      </c>
      <c r="Y53" s="132" t="s">
        <v>154</v>
      </c>
      <c r="Z53" s="131" t="s">
        <v>153</v>
      </c>
      <c r="AA53" s="110" t="s">
        <v>160</v>
      </c>
    </row>
    <row r="54" spans="1:27" ht="33" customHeight="1" x14ac:dyDescent="0.2">
      <c r="A54" s="117">
        <v>15511897</v>
      </c>
      <c r="B54" s="109">
        <v>1089</v>
      </c>
      <c r="C54" s="110" t="s">
        <v>156</v>
      </c>
      <c r="D54" s="114" t="str">
        <f>VLOOKUP(A54,[1]Planilha1!$B$1:$S$1947,3,FALSE)</f>
        <v>ELEMENTO FILT FLUID</v>
      </c>
      <c r="E54" s="114" t="str">
        <f>VLOOKUP(A54,[1]Planilha1!$B$1:$S$1947,4,FALSE)</f>
        <v>PC</v>
      </c>
      <c r="F54" s="114" t="str">
        <f>VLOOKUP(A54,[1]Planilha1!$B$1:$S$1947,5,FALSE)</f>
        <v>REXROTH</v>
      </c>
      <c r="G54" s="114" t="str">
        <f>VLOOKUP(A54,[1]Planilha1!$B$1:$S$1947,6,FALSE)</f>
        <v>011820</v>
      </c>
      <c r="H54" s="114">
        <f>VLOOKUP(A54,[1]Planilha1!$B$1:$S$1947,7,FALSE)</f>
        <v>4</v>
      </c>
      <c r="I54" s="130">
        <f>VLOOKUP(A54,[1]Planilha1!$B$1:$S$1947,17,FALSE)</f>
        <v>132.4</v>
      </c>
      <c r="J54" s="130">
        <f t="shared" si="1"/>
        <v>529.6</v>
      </c>
      <c r="K54" s="112"/>
      <c r="L54" s="111"/>
      <c r="M54" s="111"/>
      <c r="N54" s="111"/>
      <c r="O54" s="111"/>
      <c r="P54" s="114" t="str">
        <f>VLOOKUP(A54,[1]Planilha1!$B$1:$S$1947,15,FALSE)</f>
        <v>40161526</v>
      </c>
      <c r="Q54" s="114" t="str">
        <f>VLOOKUP(A54,[1]Planilha1!$B$1:$S$1947,16,FALSE)</f>
        <v>Peças e acessórios de filtros</v>
      </c>
      <c r="R54" s="123"/>
      <c r="S54" s="112"/>
      <c r="T54" s="112"/>
      <c r="U54" s="112"/>
      <c r="V54" s="113">
        <v>0.3</v>
      </c>
      <c r="W54" s="124"/>
      <c r="X54" s="131" t="s">
        <v>155</v>
      </c>
      <c r="Y54" s="132" t="s">
        <v>154</v>
      </c>
      <c r="Z54" s="131" t="s">
        <v>153</v>
      </c>
      <c r="AA54" s="110" t="s">
        <v>160</v>
      </c>
    </row>
    <row r="55" spans="1:27" ht="33" customHeight="1" x14ac:dyDescent="0.2">
      <c r="A55" s="115">
        <v>15503937</v>
      </c>
      <c r="B55" s="109">
        <v>1089</v>
      </c>
      <c r="C55" s="110" t="s">
        <v>156</v>
      </c>
      <c r="D55" s="114" t="str">
        <f>VLOOKUP(A55,[1]Planilha1!$B$1:$S$1947,3,FALSE)</f>
        <v>CONTATOR POTENCIA;NUME;S-K220 MITSUBISHI</v>
      </c>
      <c r="E55" s="114" t="str">
        <f>VLOOKUP(A55,[1]Planilha1!$B$1:$S$1947,4,FALSE)</f>
        <v>PC</v>
      </c>
      <c r="F55" s="114" t="str">
        <f>VLOOKUP(A55,[1]Planilha1!$B$1:$S$1947,5,FALSE)</f>
        <v>MITSUBISHI</v>
      </c>
      <c r="G55" s="114" t="str">
        <f>VLOOKUP(A55,[1]Planilha1!$B$1:$S$1947,6,FALSE)</f>
        <v>S-K220</v>
      </c>
      <c r="H55" s="114">
        <f>VLOOKUP(A55,[1]Planilha1!$B$1:$S$1947,7,FALSE)</f>
        <v>1</v>
      </c>
      <c r="I55" s="130">
        <f>VLOOKUP(A55,[1]Planilha1!$B$1:$S$1947,17,FALSE)</f>
        <v>524.25</v>
      </c>
      <c r="J55" s="130">
        <f t="shared" si="1"/>
        <v>524.25</v>
      </c>
      <c r="K55" s="114"/>
      <c r="L55" s="109"/>
      <c r="M55" s="109"/>
      <c r="N55" s="109"/>
      <c r="O55" s="109"/>
      <c r="P55" s="114" t="str">
        <f>VLOOKUP(A55,[1]Planilha1!$B$1:$S$1947,15,FALSE)</f>
        <v>39121732A</v>
      </c>
      <c r="Q55" s="114" t="str">
        <f>VLOOKUP(A55,[1]Planilha1!$B$1:$S$1947,16,FALSE)</f>
        <v>Material elétrico</v>
      </c>
      <c r="R55" s="125"/>
      <c r="S55" s="114"/>
      <c r="T55" s="114"/>
      <c r="U55" s="114"/>
      <c r="V55" s="116">
        <v>5</v>
      </c>
      <c r="W55" s="125"/>
      <c r="X55" s="131" t="s">
        <v>155</v>
      </c>
      <c r="Y55" s="132" t="s">
        <v>154</v>
      </c>
      <c r="Z55" s="131" t="s">
        <v>153</v>
      </c>
      <c r="AA55" s="110" t="s">
        <v>160</v>
      </c>
    </row>
    <row r="56" spans="1:27" ht="33" customHeight="1" x14ac:dyDescent="0.2">
      <c r="A56" s="115">
        <v>15229235</v>
      </c>
      <c r="B56" s="109">
        <v>1089</v>
      </c>
      <c r="C56" s="110" t="s">
        <v>156</v>
      </c>
      <c r="D56" s="114" t="str">
        <f>VLOOKUP(A56,[1]Planilha1!$B$1:$S$1947,3,FALSE)</f>
        <v>BOBINA LX1FJ220 SCHNEIDER</v>
      </c>
      <c r="E56" s="114" t="str">
        <f>VLOOKUP(A56,[1]Planilha1!$B$1:$S$1947,4,FALSE)</f>
        <v>PC</v>
      </c>
      <c r="F56" s="114" t="str">
        <f>VLOOKUP(A56,[1]Planilha1!$B$1:$S$1947,5,FALSE)</f>
        <v>SCHNEIDER</v>
      </c>
      <c r="G56" s="114" t="str">
        <f>VLOOKUP(A56,[1]Planilha1!$B$1:$S$1947,6,FALSE)</f>
        <v>LX1FJ220</v>
      </c>
      <c r="H56" s="114">
        <f>VLOOKUP(A56,[1]Planilha1!$B$1:$S$1947,7,FALSE)</f>
        <v>2</v>
      </c>
      <c r="I56" s="130">
        <f>VLOOKUP(A56,[1]Planilha1!$B$1:$S$1947,17,FALSE)</f>
        <v>260.73</v>
      </c>
      <c r="J56" s="130">
        <f t="shared" si="1"/>
        <v>521.46</v>
      </c>
      <c r="K56" s="114"/>
      <c r="L56" s="109"/>
      <c r="M56" s="109"/>
      <c r="N56" s="109"/>
      <c r="O56" s="109"/>
      <c r="P56" s="114" t="str">
        <f>VLOOKUP(A56,[1]Planilha1!$B$1:$S$1947,15,FALSE)</f>
        <v>39121732A</v>
      </c>
      <c r="Q56" s="114" t="str">
        <f>VLOOKUP(A56,[1]Planilha1!$B$1:$S$1947,16,FALSE)</f>
        <v>Material elétrico</v>
      </c>
      <c r="R56" s="125"/>
      <c r="S56" s="114"/>
      <c r="T56" s="114"/>
      <c r="U56" s="114"/>
      <c r="V56" s="116">
        <v>2</v>
      </c>
      <c r="W56" s="125"/>
      <c r="X56" s="131" t="s">
        <v>155</v>
      </c>
      <c r="Y56" s="132" t="s">
        <v>154</v>
      </c>
      <c r="Z56" s="131" t="s">
        <v>153</v>
      </c>
      <c r="AA56" s="110" t="s">
        <v>160</v>
      </c>
    </row>
    <row r="57" spans="1:27" ht="33" customHeight="1" x14ac:dyDescent="0.2">
      <c r="A57" s="115">
        <v>15399931</v>
      </c>
      <c r="B57" s="109">
        <v>1089</v>
      </c>
      <c r="C57" s="110" t="s">
        <v>156</v>
      </c>
      <c r="D57" s="114" t="str">
        <f>VLOOKUP(A57,[1]Planilha1!$B$1:$S$1947,3,FALSE)</f>
        <v>FUSIVEL CART LIMIT CORR 4,8KV 0,5A</v>
      </c>
      <c r="E57" s="114" t="str">
        <f>VLOOKUP(A57,[1]Planilha1!$B$1:$S$1947,4,FALSE)</f>
        <v>PC</v>
      </c>
      <c r="F57" s="114" t="str">
        <f>VLOOKUP(A57,[1]Planilha1!$B$1:$S$1947,5,FALSE)</f>
        <v>WESTINGHOUSE; BRUSH EL.MAC; CUTLER HAMME</v>
      </c>
      <c r="G57" s="114" t="str">
        <f>VLOOKUP(A57,[1]Planilha1!$B$1:$S$1947,6,FALSE)</f>
        <v>5980C20G02; 5.5AMWNA1E; 5NCLPT-.5E</v>
      </c>
      <c r="H57" s="114">
        <v>5</v>
      </c>
      <c r="I57" s="130">
        <f>VLOOKUP(A57,[1]Planilha1!$B$1:$S$1947,17,FALSE)</f>
        <v>99.49666666666667</v>
      </c>
      <c r="J57" s="130">
        <f t="shared" si="1"/>
        <v>497.48333333333335</v>
      </c>
      <c r="K57" s="114"/>
      <c r="L57" s="109"/>
      <c r="M57" s="109"/>
      <c r="N57" s="109"/>
      <c r="O57" s="109"/>
      <c r="P57" s="114" t="str">
        <f>VLOOKUP(A57,[1]Planilha1!$B$1:$S$1947,15,FALSE)</f>
        <v>39121732A</v>
      </c>
      <c r="Q57" s="114" t="str">
        <f>VLOOKUP(A57,[1]Planilha1!$B$1:$S$1947,16,FALSE)</f>
        <v>Material elétrico</v>
      </c>
      <c r="R57" s="125"/>
      <c r="S57" s="114"/>
      <c r="T57" s="114"/>
      <c r="U57" s="114"/>
      <c r="V57" s="116">
        <v>0.1</v>
      </c>
      <c r="W57" s="125"/>
      <c r="X57" s="131" t="s">
        <v>155</v>
      </c>
      <c r="Y57" s="132" t="s">
        <v>154</v>
      </c>
      <c r="Z57" s="131" t="s">
        <v>153</v>
      </c>
      <c r="AA57" s="110" t="s">
        <v>160</v>
      </c>
    </row>
    <row r="58" spans="1:27" ht="33" customHeight="1" x14ac:dyDescent="0.2">
      <c r="A58" s="115">
        <v>15241539</v>
      </c>
      <c r="B58" s="109">
        <v>1089</v>
      </c>
      <c r="C58" s="110" t="s">
        <v>156</v>
      </c>
      <c r="D58" s="114" t="str">
        <f>VLOOKUP(A58,[1]Planilha1!$B$1:$S$1947,3,FALSE)</f>
        <v>ESCOVA CARVAO METALGRAFITE</v>
      </c>
      <c r="E58" s="114" t="str">
        <f>VLOOKUP(A58,[1]Planilha1!$B$1:$S$1947,4,FALSE)</f>
        <v>PC</v>
      </c>
      <c r="F58" s="114" t="str">
        <f>VLOOKUP(A58,[1]Planilha1!$B$1:$S$1947,5,FALSE)</f>
        <v>CARBONO LORE; MOLINOX; SCHUNK</v>
      </c>
      <c r="G58" s="114" t="str">
        <f>VLOOKUP(A58,[1]Planilha1!$B$1:$S$1947,6,FALSE)</f>
        <v>CG65-12X32X45MM; MG651; A12S</v>
      </c>
      <c r="H58" s="114">
        <f>VLOOKUP(A58,[1]Planilha1!$B$1:$S$1947,7,FALSE)</f>
        <v>12</v>
      </c>
      <c r="I58" s="130">
        <f>VLOOKUP(A58,[1]Planilha1!$B$1:$S$1947,17,FALSE)</f>
        <v>41.330833333333338</v>
      </c>
      <c r="J58" s="130">
        <f t="shared" si="1"/>
        <v>495.97</v>
      </c>
      <c r="K58" s="114"/>
      <c r="L58" s="109"/>
      <c r="M58" s="109"/>
      <c r="N58" s="109"/>
      <c r="O58" s="109"/>
      <c r="P58" s="114" t="str">
        <f>VLOOKUP(A58,[1]Planilha1!$B$1:$S$1947,15,FALSE)</f>
        <v>26101700</v>
      </c>
      <c r="Q58" s="114" t="str">
        <f>VLOOKUP(A58,[1]Planilha1!$B$1:$S$1947,16,FALSE)</f>
        <v>Componentes e acessórios de motores</v>
      </c>
      <c r="R58" s="125"/>
      <c r="S58" s="114"/>
      <c r="T58" s="114"/>
      <c r="U58" s="114"/>
      <c r="V58" s="116">
        <v>0.1</v>
      </c>
      <c r="W58" s="125"/>
      <c r="X58" s="131" t="s">
        <v>155</v>
      </c>
      <c r="Y58" s="132" t="s">
        <v>154</v>
      </c>
      <c r="Z58" s="131" t="s">
        <v>153</v>
      </c>
      <c r="AA58" s="110" t="s">
        <v>160</v>
      </c>
    </row>
    <row r="59" spans="1:27" ht="33" customHeight="1" x14ac:dyDescent="0.2">
      <c r="A59" s="117">
        <v>15454081</v>
      </c>
      <c r="B59" s="109">
        <v>1089</v>
      </c>
      <c r="C59" s="110" t="s">
        <v>156</v>
      </c>
      <c r="D59" s="114" t="str">
        <f>VLOOKUP(A59,[1]Planilha1!$B$1:$S$1947,3,FALSE)</f>
        <v>BUCHA COMPONENT;DN033020402 DESENHO CVRD</v>
      </c>
      <c r="E59" s="114" t="str">
        <f>VLOOKUP(A59,[1]Planilha1!$B$1:$S$1947,4,FALSE)</f>
        <v>PC</v>
      </c>
      <c r="F59" s="114" t="str">
        <f>VLOOKUP(A59,[1]Planilha1!$B$1:$S$1947,5,FALSE)</f>
        <v/>
      </c>
      <c r="G59" s="114" t="str">
        <f>VLOOKUP(A59,[1]Planilha1!$B$1:$S$1947,6,FALSE)</f>
        <v/>
      </c>
      <c r="H59" s="114">
        <f>VLOOKUP(A59,[1]Planilha1!$B$1:$S$1947,7,FALSE)</f>
        <v>4</v>
      </c>
      <c r="I59" s="130">
        <f>VLOOKUP(A59,[1]Planilha1!$B$1:$S$1947,17,FALSE)</f>
        <v>123.9</v>
      </c>
      <c r="J59" s="130">
        <f t="shared" si="1"/>
        <v>495.6</v>
      </c>
      <c r="K59" s="112"/>
      <c r="L59" s="111"/>
      <c r="M59" s="111"/>
      <c r="N59" s="111"/>
      <c r="O59" s="111"/>
      <c r="P59" s="114" t="str">
        <f>VLOOKUP(A59,[1]Planilha1!$B$1:$S$1947,15,FALSE)</f>
        <v>31162400</v>
      </c>
      <c r="Q59" s="114" t="str">
        <f>VLOOKUP(A59,[1]Planilha1!$B$1:$S$1947,16,FALSE)</f>
        <v>Fixadores diversos</v>
      </c>
      <c r="R59" s="123"/>
      <c r="S59" s="112"/>
      <c r="T59" s="112"/>
      <c r="U59" s="112"/>
      <c r="V59" s="113">
        <v>5</v>
      </c>
      <c r="W59" s="124"/>
      <c r="X59" s="131" t="s">
        <v>155</v>
      </c>
      <c r="Y59" s="132" t="s">
        <v>154</v>
      </c>
      <c r="Z59" s="131" t="s">
        <v>153</v>
      </c>
      <c r="AA59" s="110" t="s">
        <v>160</v>
      </c>
    </row>
    <row r="60" spans="1:27" ht="33" customHeight="1" x14ac:dyDescent="0.2">
      <c r="A60" s="115">
        <v>15208217</v>
      </c>
      <c r="B60" s="109">
        <v>1089</v>
      </c>
      <c r="C60" s="110" t="s">
        <v>156</v>
      </c>
      <c r="D60" s="114" t="str">
        <f>VLOOKUP(A60,[1]Planilha1!$B$1:$S$1947,3,FALSE)</f>
        <v>RODA COMPONENT;DN017020403 DESENHO SUPOT</v>
      </c>
      <c r="E60" s="114" t="str">
        <f>VLOOKUP(A60,[1]Planilha1!$B$1:$S$1947,4,FALSE)</f>
        <v>PC</v>
      </c>
      <c r="F60" s="114" t="str">
        <f>VLOOKUP(A60,[1]Planilha1!$B$1:$S$1947,5,FALSE)</f>
        <v/>
      </c>
      <c r="G60" s="114" t="str">
        <f>VLOOKUP(A60,[1]Planilha1!$B$1:$S$1947,6,FALSE)</f>
        <v/>
      </c>
      <c r="H60" s="114">
        <f>VLOOKUP(A60,[1]Planilha1!$B$1:$S$1947,7,FALSE)</f>
        <v>2</v>
      </c>
      <c r="I60" s="130">
        <f>VLOOKUP(A60,[1]Planilha1!$B$1:$S$1947,17,FALSE)</f>
        <v>246.80500000000001</v>
      </c>
      <c r="J60" s="130">
        <f t="shared" si="1"/>
        <v>493.61</v>
      </c>
      <c r="K60" s="114"/>
      <c r="L60" s="109"/>
      <c r="M60" s="109"/>
      <c r="N60" s="109"/>
      <c r="O60" s="109"/>
      <c r="P60" s="114" t="str">
        <f>VLOOKUP(A60,[1]Planilha1!$B$1:$S$1947,15,FALSE)</f>
        <v>25171900</v>
      </c>
      <c r="Q60" s="114" t="str">
        <f>VLOOKUP(A60,[1]Planilha1!$B$1:$S$1947,16,FALSE)</f>
        <v>Rodas e aros</v>
      </c>
      <c r="R60" s="125"/>
      <c r="S60" s="114"/>
      <c r="T60" s="114"/>
      <c r="U60" s="114"/>
      <c r="V60" s="116">
        <v>3</v>
      </c>
      <c r="W60" s="125"/>
      <c r="X60" s="131" t="s">
        <v>155</v>
      </c>
      <c r="Y60" s="132" t="s">
        <v>154</v>
      </c>
      <c r="Z60" s="131" t="s">
        <v>153</v>
      </c>
      <c r="AA60" s="110" t="s">
        <v>160</v>
      </c>
    </row>
    <row r="61" spans="1:27" ht="33" customHeight="1" x14ac:dyDescent="0.2">
      <c r="A61" s="115">
        <v>15477738</v>
      </c>
      <c r="B61" s="109">
        <v>1089</v>
      </c>
      <c r="C61" s="110" t="s">
        <v>156</v>
      </c>
      <c r="D61" s="114" t="str">
        <f>VLOOKUP(A61,[1]Planilha1!$B$1:$S$1947,3,FALSE)</f>
        <v>LAMPADA LED COMAN/SINAL 2MA 110VCA</v>
      </c>
      <c r="E61" s="114" t="str">
        <f>VLOOKUP(A61,[1]Planilha1!$B$1:$S$1947,4,FALSE)</f>
        <v>PC</v>
      </c>
      <c r="F61" s="114" t="str">
        <f>VLOOKUP(A61,[1]Planilha1!$B$1:$S$1947,5,FALSE)</f>
        <v>EATON; EATON</v>
      </c>
      <c r="G61" s="114" t="str">
        <f>VLOOKUP(A61,[1]Planilha1!$B$1:$S$1947,6,FALSE)</f>
        <v>2B-2054/02NE.87Y; 2B-2054/02.120AM</v>
      </c>
      <c r="H61" s="114">
        <f>VLOOKUP(A61,[1]Planilha1!$B$1:$S$1947,7,FALSE)</f>
        <v>7</v>
      </c>
      <c r="I61" s="130">
        <f>VLOOKUP(A61,[1]Planilha1!$B$1:$S$1947,17,FALSE)</f>
        <v>70</v>
      </c>
      <c r="J61" s="130">
        <f t="shared" si="1"/>
        <v>490</v>
      </c>
      <c r="K61" s="114"/>
      <c r="L61" s="109"/>
      <c r="M61" s="109"/>
      <c r="N61" s="109"/>
      <c r="O61" s="109"/>
      <c r="P61" s="114" t="str">
        <f>VLOOKUP(A61,[1]Planilha1!$B$1:$S$1947,15,FALSE)</f>
        <v>39121732A</v>
      </c>
      <c r="Q61" s="114" t="str">
        <f>VLOOKUP(A61,[1]Planilha1!$B$1:$S$1947,16,FALSE)</f>
        <v>Material elétrico</v>
      </c>
      <c r="R61" s="125"/>
      <c r="S61" s="114"/>
      <c r="T61" s="114"/>
      <c r="U61" s="114"/>
      <c r="V61" s="116">
        <v>0.1</v>
      </c>
      <c r="W61" s="125"/>
      <c r="X61" s="131" t="s">
        <v>155</v>
      </c>
      <c r="Y61" s="132" t="s">
        <v>154</v>
      </c>
      <c r="Z61" s="131" t="s">
        <v>153</v>
      </c>
      <c r="AA61" s="110" t="s">
        <v>160</v>
      </c>
    </row>
    <row r="62" spans="1:27" ht="33" customHeight="1" x14ac:dyDescent="0.2">
      <c r="A62" s="118">
        <v>15513777</v>
      </c>
      <c r="B62" s="109">
        <v>1089</v>
      </c>
      <c r="C62" s="110" t="s">
        <v>156</v>
      </c>
      <c r="D62" s="114" t="str">
        <f>VLOOKUP(A62,[1]Planilha1!$B$1:$S$1947,3,FALSE)</f>
        <v>FUSIVEL NH;TIPO DE ACAO;SP-3 TRANSISTROL</v>
      </c>
      <c r="E62" s="114" t="str">
        <f>VLOOKUP(A62,[1]Planilha1!$B$1:$S$1947,4,FALSE)</f>
        <v>PC</v>
      </c>
      <c r="F62" s="114" t="str">
        <f>VLOOKUP(A62,[1]Planilha1!$B$1:$S$1947,5,FALSE)</f>
        <v>MC DOWELL WE; TRANSISTROL</v>
      </c>
      <c r="G62" s="114" t="str">
        <f>VLOOKUP(A62,[1]Planilha1!$B$1:$S$1947,6,FALSE)</f>
        <v>NHT3; SP-3</v>
      </c>
      <c r="H62" s="114">
        <f>VLOOKUP(A62,[1]Planilha1!$B$1:$S$1947,7,FALSE)</f>
        <v>9</v>
      </c>
      <c r="I62" s="130">
        <f>VLOOKUP(A62,[1]Planilha1!$B$1:$S$1947,17,FALSE)</f>
        <v>54.41</v>
      </c>
      <c r="J62" s="130">
        <f t="shared" si="1"/>
        <v>489.68999999999994</v>
      </c>
      <c r="K62" s="114"/>
      <c r="L62" s="109"/>
      <c r="M62" s="109"/>
      <c r="N62" s="109"/>
      <c r="O62" s="109"/>
      <c r="P62" s="114" t="str">
        <f>VLOOKUP(A62,[1]Planilha1!$B$1:$S$1947,15,FALSE)</f>
        <v>39121732A</v>
      </c>
      <c r="Q62" s="114" t="str">
        <f>VLOOKUP(A62,[1]Planilha1!$B$1:$S$1947,16,FALSE)</f>
        <v>Material elétrico</v>
      </c>
      <c r="R62" s="125"/>
      <c r="S62" s="114"/>
      <c r="T62" s="114"/>
      <c r="U62" s="114"/>
      <c r="V62" s="116">
        <v>10</v>
      </c>
      <c r="W62" s="125"/>
      <c r="X62" s="131" t="s">
        <v>155</v>
      </c>
      <c r="Y62" s="132" t="s">
        <v>154</v>
      </c>
      <c r="Z62" s="131" t="s">
        <v>153</v>
      </c>
      <c r="AA62" s="110" t="s">
        <v>160</v>
      </c>
    </row>
    <row r="63" spans="1:27" ht="33" customHeight="1" x14ac:dyDescent="0.2">
      <c r="A63" s="115">
        <v>15459754</v>
      </c>
      <c r="B63" s="109">
        <v>1089</v>
      </c>
      <c r="C63" s="110" t="s">
        <v>156</v>
      </c>
      <c r="D63" s="114" t="str">
        <f>VLOOKUP(A63,[1]Planilha1!$B$1:$S$1947,3,FALSE)</f>
        <v>BUCHA P/RECUPE;DN017072801 DESENHO SUPOT</v>
      </c>
      <c r="E63" s="114" t="str">
        <f>VLOOKUP(A63,[1]Planilha1!$B$1:$S$1947,4,FALSE)</f>
        <v>PC</v>
      </c>
      <c r="F63" s="114" t="str">
        <f>VLOOKUP(A63,[1]Planilha1!$B$1:$S$1947,5,FALSE)</f>
        <v/>
      </c>
      <c r="G63" s="114" t="str">
        <f>VLOOKUP(A63,[1]Planilha1!$B$1:$S$1947,6,FALSE)</f>
        <v/>
      </c>
      <c r="H63" s="114">
        <f>VLOOKUP(A63,[1]Planilha1!$B$1:$S$1947,7,FALSE)</f>
        <v>4</v>
      </c>
      <c r="I63" s="130">
        <f>VLOOKUP(A63,[1]Planilha1!$B$1:$S$1947,17,FALSE)</f>
        <v>120.75</v>
      </c>
      <c r="J63" s="130">
        <f t="shared" si="1"/>
        <v>483</v>
      </c>
      <c r="K63" s="114"/>
      <c r="L63" s="109"/>
      <c r="M63" s="109"/>
      <c r="N63" s="109"/>
      <c r="O63" s="109"/>
      <c r="P63" s="114" t="str">
        <f>VLOOKUP(A63,[1]Planilha1!$B$1:$S$1947,15,FALSE)</f>
        <v>31162400</v>
      </c>
      <c r="Q63" s="114" t="str">
        <f>VLOOKUP(A63,[1]Planilha1!$B$1:$S$1947,16,FALSE)</f>
        <v>Fixadores diversos</v>
      </c>
      <c r="R63" s="125"/>
      <c r="S63" s="114"/>
      <c r="T63" s="114"/>
      <c r="U63" s="114"/>
      <c r="V63" s="116">
        <v>5</v>
      </c>
      <c r="W63" s="125"/>
      <c r="X63" s="131" t="s">
        <v>155</v>
      </c>
      <c r="Y63" s="132" t="s">
        <v>154</v>
      </c>
      <c r="Z63" s="131" t="s">
        <v>153</v>
      </c>
      <c r="AA63" s="110" t="s">
        <v>160</v>
      </c>
    </row>
    <row r="64" spans="1:27" ht="33" customHeight="1" x14ac:dyDescent="0.2">
      <c r="A64" s="115">
        <v>15492182</v>
      </c>
      <c r="B64" s="109">
        <v>1089</v>
      </c>
      <c r="C64" s="110" t="s">
        <v>156</v>
      </c>
      <c r="D64" s="114" t="str">
        <f>VLOOKUP(A64,[1]Planilha1!$B$1:$S$1947,3,FALSE)</f>
        <v>FUSIVEL LIMIT CORR 160 A 4,16 KV</v>
      </c>
      <c r="E64" s="114" t="str">
        <f>VLOOKUP(A64,[1]Planilha1!$B$1:$S$1947,4,FALSE)</f>
        <v>PC</v>
      </c>
      <c r="F64" s="114" t="str">
        <f>VLOOKUP(A64,[1]Planilha1!$B$1:$S$1947,5,FALSE)</f>
        <v>MONTEMA</v>
      </c>
      <c r="G64" s="114" t="str">
        <f>VLOOKUP(A64,[1]Planilha1!$B$1:$S$1947,6,FALSE)</f>
        <v>IN-160A</v>
      </c>
      <c r="H64" s="114">
        <f>VLOOKUP(A64,[1]Planilha1!$B$1:$S$1947,7,FALSE)</f>
        <v>1</v>
      </c>
      <c r="I64" s="130">
        <f>VLOOKUP(A64,[1]Planilha1!$B$1:$S$1947,17,FALSE)</f>
        <v>480.65</v>
      </c>
      <c r="J64" s="130">
        <f t="shared" si="1"/>
        <v>480.65</v>
      </c>
      <c r="K64" s="114"/>
      <c r="L64" s="109"/>
      <c r="M64" s="109"/>
      <c r="N64" s="109"/>
      <c r="O64" s="109"/>
      <c r="P64" s="114" t="str">
        <f>VLOOKUP(A64,[1]Planilha1!$B$1:$S$1947,15,FALSE)</f>
        <v>39121732A</v>
      </c>
      <c r="Q64" s="114" t="str">
        <f>VLOOKUP(A64,[1]Planilha1!$B$1:$S$1947,16,FALSE)</f>
        <v>Material elétrico</v>
      </c>
      <c r="R64" s="125"/>
      <c r="S64" s="114"/>
      <c r="T64" s="114"/>
      <c r="U64" s="114"/>
      <c r="V64" s="116">
        <v>10</v>
      </c>
      <c r="W64" s="125"/>
      <c r="X64" s="131" t="s">
        <v>155</v>
      </c>
      <c r="Y64" s="132" t="s">
        <v>154</v>
      </c>
      <c r="Z64" s="131" t="s">
        <v>153</v>
      </c>
      <c r="AA64" s="110" t="s">
        <v>160</v>
      </c>
    </row>
    <row r="65" spans="1:27" ht="33" customHeight="1" x14ac:dyDescent="0.2">
      <c r="A65" s="115">
        <v>15452190</v>
      </c>
      <c r="B65" s="109">
        <v>1089</v>
      </c>
      <c r="C65" s="110" t="s">
        <v>156</v>
      </c>
      <c r="D65" s="114" t="str">
        <f>VLOOKUP(A65,[1]Planilha1!$B$1:$S$1947,3,FALSE)</f>
        <v>EIXO COMPONENTE; APLICACA;317654 VICKERS</v>
      </c>
      <c r="E65" s="114" t="str">
        <f>VLOOKUP(A65,[1]Planilha1!$B$1:$S$1947,4,FALSE)</f>
        <v>PC</v>
      </c>
      <c r="F65" s="114" t="str">
        <f>VLOOKUP(A65,[1]Planilha1!$B$1:$S$1947,5,FALSE)</f>
        <v>VICKERS</v>
      </c>
      <c r="G65" s="114" t="str">
        <f>VLOOKUP(A65,[1]Planilha1!$B$1:$S$1947,6,FALSE)</f>
        <v>317654</v>
      </c>
      <c r="H65" s="114">
        <f>VLOOKUP(A65,[1]Planilha1!$B$1:$S$1947,7,FALSE)</f>
        <v>2</v>
      </c>
      <c r="I65" s="130">
        <f>VLOOKUP(A65,[1]Planilha1!$B$1:$S$1947,17,FALSE)</f>
        <v>238.83500000000001</v>
      </c>
      <c r="J65" s="130">
        <f t="shared" si="1"/>
        <v>477.67</v>
      </c>
      <c r="K65" s="114"/>
      <c r="L65" s="109"/>
      <c r="M65" s="109"/>
      <c r="N65" s="109"/>
      <c r="O65" s="109"/>
      <c r="P65" s="114" t="str">
        <f>VLOOKUP(A65,[1]Planilha1!$B$1:$S$1947,15,FALSE)</f>
        <v>26111508</v>
      </c>
      <c r="Q65" s="114" t="str">
        <f>VLOOKUP(A65,[1]Planilha1!$B$1:$S$1947,16,FALSE)</f>
        <v>Transmissores de força mecânica</v>
      </c>
      <c r="R65" s="125"/>
      <c r="S65" s="114"/>
      <c r="T65" s="114"/>
      <c r="U65" s="114"/>
      <c r="V65" s="116">
        <v>4</v>
      </c>
      <c r="W65" s="125"/>
      <c r="X65" s="131" t="s">
        <v>155</v>
      </c>
      <c r="Y65" s="132" t="s">
        <v>154</v>
      </c>
      <c r="Z65" s="131" t="s">
        <v>153</v>
      </c>
      <c r="AA65" s="110" t="s">
        <v>160</v>
      </c>
    </row>
    <row r="66" spans="1:27" ht="33" customHeight="1" x14ac:dyDescent="0.2">
      <c r="A66" s="115">
        <v>15225609</v>
      </c>
      <c r="B66" s="109">
        <v>1089</v>
      </c>
      <c r="C66" s="110" t="s">
        <v>156</v>
      </c>
      <c r="D66" s="114" t="str">
        <f>VLOOKUP(A66,[1]Planilha1!$B$1:$S$1947,3,FALSE)</f>
        <v>ETIQUETA IDENT 100 X 214 MM.</v>
      </c>
      <c r="E66" s="114" t="str">
        <f>VLOOKUP(A66,[1]Planilha1!$B$1:$S$1947,4,FALSE)</f>
        <v>PC</v>
      </c>
      <c r="F66" s="114" t="str">
        <f>VLOOKUP(A66,[1]Planilha1!$B$1:$S$1947,5,FALSE)</f>
        <v/>
      </c>
      <c r="G66" s="114" t="str">
        <f>VLOOKUP(A66,[1]Planilha1!$B$1:$S$1947,6,FALSE)</f>
        <v/>
      </c>
      <c r="H66" s="114">
        <f>VLOOKUP(A66,[1]Planilha1!$B$1:$S$1947,7,FALSE)</f>
        <v>8688</v>
      </c>
      <c r="I66" s="130">
        <f>VLOOKUP(A66,[1]Planilha1!$B$1:$S$1947,17,FALSE)</f>
        <v>5.4449815837937385E-2</v>
      </c>
      <c r="J66" s="130">
        <f t="shared" si="1"/>
        <v>473.06</v>
      </c>
      <c r="K66" s="114"/>
      <c r="L66" s="109"/>
      <c r="M66" s="109"/>
      <c r="N66" s="109"/>
      <c r="O66" s="109"/>
      <c r="P66" s="114" t="str">
        <f>VLOOKUP(A66,[1]Planilha1!$B$1:$S$1947,15,FALSE)</f>
        <v>44100000</v>
      </c>
      <c r="Q66" s="114" t="str">
        <f>VLOOKUP(A66,[1]Planilha1!$B$1:$S$1947,16,FALSE)</f>
        <v>Máquinas para escritório e seus suprimentos e acessórios</v>
      </c>
      <c r="R66" s="125"/>
      <c r="S66" s="114"/>
      <c r="T66" s="114"/>
      <c r="U66" s="114"/>
      <c r="V66" s="116">
        <v>5.0000000000000001E-3</v>
      </c>
      <c r="W66" s="125"/>
      <c r="X66" s="131" t="s">
        <v>155</v>
      </c>
      <c r="Y66" s="132" t="s">
        <v>154</v>
      </c>
      <c r="Z66" s="131" t="s">
        <v>153</v>
      </c>
      <c r="AA66" s="110" t="s">
        <v>160</v>
      </c>
    </row>
    <row r="67" spans="1:27" ht="33" customHeight="1" x14ac:dyDescent="0.2">
      <c r="A67" s="115">
        <v>15292213</v>
      </c>
      <c r="B67" s="109">
        <v>1089</v>
      </c>
      <c r="C67" s="110" t="s">
        <v>156</v>
      </c>
      <c r="D67" s="114" t="str">
        <f>VLOOKUP(A67,[1]Planilha1!$B$1:$S$1947,3,FALSE)</f>
        <v>DISPOSITIVO BLOQUEIO P/DISJUNTOR; NUMERO</v>
      </c>
      <c r="E67" s="114" t="str">
        <f>VLOOKUP(A67,[1]Planilha1!$B$1:$S$1947,4,FALSE)</f>
        <v>PC</v>
      </c>
      <c r="F67" s="114" t="str">
        <f>VLOOKUP(A67,[1]Planilha1!$B$1:$S$1947,5,FALSE)</f>
        <v>SETON; SETON</v>
      </c>
      <c r="G67" s="114" t="str">
        <f>VLOOKUP(A67,[1]Planilha1!$B$1:$S$1947,6,FALSE)</f>
        <v>69970; 46468</v>
      </c>
      <c r="H67" s="114">
        <f>VLOOKUP(A67,[1]Planilha1!$B$1:$S$1947,7,FALSE)</f>
        <v>8</v>
      </c>
      <c r="I67" s="130">
        <f>VLOOKUP(A67,[1]Planilha1!$B$1:$S$1947,17,FALSE)</f>
        <v>59.131250000000001</v>
      </c>
      <c r="J67" s="130">
        <f t="shared" si="1"/>
        <v>473.05</v>
      </c>
      <c r="K67" s="114"/>
      <c r="L67" s="109"/>
      <c r="M67" s="109"/>
      <c r="N67" s="109"/>
      <c r="O67" s="109"/>
      <c r="P67" s="114" t="str">
        <f>VLOOKUP(A67,[1]Planilha1!$B$1:$S$1947,15,FALSE)</f>
        <v>25121609A</v>
      </c>
      <c r="Q67" s="114" t="str">
        <f>VLOOKUP(A67,[1]Planilha1!$B$1:$S$1947,16,FALSE)</f>
        <v>Peças e acessórios de vagão</v>
      </c>
      <c r="R67" s="125"/>
      <c r="S67" s="114"/>
      <c r="T67" s="114"/>
      <c r="U67" s="114"/>
      <c r="V67" s="116">
        <v>0.05</v>
      </c>
      <c r="W67" s="125"/>
      <c r="X67" s="131" t="s">
        <v>155</v>
      </c>
      <c r="Y67" s="132" t="s">
        <v>154</v>
      </c>
      <c r="Z67" s="131" t="s">
        <v>153</v>
      </c>
      <c r="AA67" s="110" t="s">
        <v>160</v>
      </c>
    </row>
    <row r="68" spans="1:27" ht="33" customHeight="1" x14ac:dyDescent="0.2">
      <c r="A68" s="115">
        <v>15201207</v>
      </c>
      <c r="B68" s="109">
        <v>1089</v>
      </c>
      <c r="C68" s="110" t="s">
        <v>156</v>
      </c>
      <c r="D68" s="114" t="str">
        <f>VLOOKUP(A68,[1]Planilha1!$B$1:$S$1947,3,FALSE)</f>
        <v>EIXO P/EN;DNP400970401/1A3 DESENHO SUPOT</v>
      </c>
      <c r="E68" s="114" t="str">
        <f>VLOOKUP(A68,[1]Planilha1!$B$1:$S$1947,4,FALSE)</f>
        <v>PC</v>
      </c>
      <c r="F68" s="114" t="str">
        <f>VLOOKUP(A68,[1]Planilha1!$B$1:$S$1947,5,FALSE)</f>
        <v/>
      </c>
      <c r="G68" s="114" t="str">
        <f>VLOOKUP(A68,[1]Planilha1!$B$1:$S$1947,6,FALSE)</f>
        <v/>
      </c>
      <c r="H68" s="114">
        <f>VLOOKUP(A68,[1]Planilha1!$B$1:$S$1947,7,FALSE)</f>
        <v>3</v>
      </c>
      <c r="I68" s="130">
        <f>VLOOKUP(A68,[1]Planilha1!$B$1:$S$1947,17,FALSE)</f>
        <v>157.41</v>
      </c>
      <c r="J68" s="130">
        <f t="shared" si="1"/>
        <v>472.23</v>
      </c>
      <c r="K68" s="114"/>
      <c r="L68" s="109"/>
      <c r="M68" s="109"/>
      <c r="N68" s="109"/>
      <c r="O68" s="109"/>
      <c r="P68" s="114" t="str">
        <f>VLOOKUP(A68,[1]Planilha1!$B$1:$S$1947,15,FALSE)</f>
        <v>24101664A</v>
      </c>
      <c r="Q68" s="114" t="str">
        <f>VLOOKUP(A68,[1]Planilha1!$B$1:$S$1947,16,FALSE)</f>
        <v>Peças acessórios equipamentos carregamento elevação</v>
      </c>
      <c r="R68" s="125"/>
      <c r="S68" s="114"/>
      <c r="T68" s="114"/>
      <c r="U68" s="114"/>
      <c r="V68" s="116">
        <v>2</v>
      </c>
      <c r="W68" s="125"/>
      <c r="X68" s="131" t="s">
        <v>155</v>
      </c>
      <c r="Y68" s="132" t="s">
        <v>154</v>
      </c>
      <c r="Z68" s="131" t="s">
        <v>153</v>
      </c>
      <c r="AA68" s="110" t="s">
        <v>160</v>
      </c>
    </row>
    <row r="69" spans="1:27" ht="33" customHeight="1" x14ac:dyDescent="0.2">
      <c r="A69" s="115">
        <v>15240665</v>
      </c>
      <c r="B69" s="109">
        <v>1089</v>
      </c>
      <c r="C69" s="110" t="s">
        <v>156</v>
      </c>
      <c r="D69" s="114" t="str">
        <f>VLOOKUP(A69,[1]Planilha1!$B$1:$S$1947,3,FALSE)</f>
        <v>ENGRENAGEM 1-24-1-9732/7 EMH</v>
      </c>
      <c r="E69" s="114" t="str">
        <f>VLOOKUP(A69,[1]Planilha1!$B$1:$S$1947,4,FALSE)</f>
        <v>PC</v>
      </c>
      <c r="F69" s="114" t="str">
        <f>VLOOKUP(A69,[1]Planilha1!$B$1:$S$1947,5,FALSE)</f>
        <v>EMH</v>
      </c>
      <c r="G69" s="114" t="str">
        <f>VLOOKUP(A69,[1]Planilha1!$B$1:$S$1947,6,FALSE)</f>
        <v>1-24-1-9732/7</v>
      </c>
      <c r="H69" s="114">
        <f>VLOOKUP(A69,[1]Planilha1!$B$1:$S$1947,7,FALSE)</f>
        <v>1</v>
      </c>
      <c r="I69" s="130">
        <f>VLOOKUP(A69,[1]Planilha1!$B$1:$S$1947,17,FALSE)</f>
        <v>465.25</v>
      </c>
      <c r="J69" s="130">
        <f t="shared" si="1"/>
        <v>465.25</v>
      </c>
      <c r="K69" s="114"/>
      <c r="L69" s="109"/>
      <c r="M69" s="109"/>
      <c r="N69" s="109"/>
      <c r="O69" s="109"/>
      <c r="P69" s="114" t="str">
        <f>VLOOKUP(A69,[1]Planilha1!$B$1:$S$1947,15,FALSE)</f>
        <v>25175102B</v>
      </c>
      <c r="Q69" s="114" t="str">
        <f>VLOOKUP(A69,[1]Planilha1!$B$1:$S$1947,16,FALSE)</f>
        <v>Peças e acessórios de veículo pesado</v>
      </c>
      <c r="R69" s="125"/>
      <c r="S69" s="114"/>
      <c r="T69" s="114"/>
      <c r="U69" s="114"/>
      <c r="V69" s="116">
        <v>3</v>
      </c>
      <c r="W69" s="125"/>
      <c r="X69" s="131" t="s">
        <v>155</v>
      </c>
      <c r="Y69" s="132" t="s">
        <v>154</v>
      </c>
      <c r="Z69" s="131" t="s">
        <v>153</v>
      </c>
      <c r="AA69" s="110" t="s">
        <v>160</v>
      </c>
    </row>
    <row r="70" spans="1:27" ht="33" customHeight="1" x14ac:dyDescent="0.2">
      <c r="A70" s="115">
        <v>15242753</v>
      </c>
      <c r="B70" s="109">
        <v>1089</v>
      </c>
      <c r="C70" s="110" t="s">
        <v>156</v>
      </c>
      <c r="D70" s="114" t="str">
        <f>VLOOKUP(A70,[1]Planilha1!$B$1:$S$1947,3,FALSE)</f>
        <v>ESCOVA CARVAO METALGRAFITE</v>
      </c>
      <c r="E70" s="114" t="str">
        <f>VLOOKUP(A70,[1]Planilha1!$B$1:$S$1947,4,FALSE)</f>
        <v>PC</v>
      </c>
      <c r="F70" s="114" t="str">
        <f>VLOOKUP(A70,[1]Planilha1!$B$1:$S$1947,5,FALSE)</f>
        <v>MOLINOX; SCHUNK</v>
      </c>
      <c r="G70" s="114" t="str">
        <f>VLOOKUP(A70,[1]Planilha1!$B$1:$S$1947,6,FALSE)</f>
        <v>BG9; B14Z1-10X20,30X16MM</v>
      </c>
      <c r="H70" s="114">
        <f>VLOOKUP(A70,[1]Planilha1!$B$1:$S$1947,7,FALSE)</f>
        <v>19</v>
      </c>
      <c r="I70" s="130">
        <f>VLOOKUP(A70,[1]Planilha1!$B$1:$S$1947,17,FALSE)</f>
        <v>24.173157894736843</v>
      </c>
      <c r="J70" s="130">
        <f t="shared" si="1"/>
        <v>459.29</v>
      </c>
      <c r="K70" s="114"/>
      <c r="L70" s="109"/>
      <c r="M70" s="109"/>
      <c r="N70" s="109"/>
      <c r="O70" s="109"/>
      <c r="P70" s="114" t="str">
        <f>VLOOKUP(A70,[1]Planilha1!$B$1:$S$1947,15,FALSE)</f>
        <v>26101700</v>
      </c>
      <c r="Q70" s="114" t="str">
        <f>VLOOKUP(A70,[1]Planilha1!$B$1:$S$1947,16,FALSE)</f>
        <v>Componentes e acessórios de motores</v>
      </c>
      <c r="R70" s="125"/>
      <c r="S70" s="114"/>
      <c r="T70" s="114"/>
      <c r="U70" s="114"/>
      <c r="V70" s="116">
        <v>0.03</v>
      </c>
      <c r="W70" s="125"/>
      <c r="X70" s="131" t="s">
        <v>155</v>
      </c>
      <c r="Y70" s="132" t="s">
        <v>154</v>
      </c>
      <c r="Z70" s="131" t="s">
        <v>153</v>
      </c>
      <c r="AA70" s="110" t="s">
        <v>160</v>
      </c>
    </row>
    <row r="71" spans="1:27" ht="33" customHeight="1" x14ac:dyDescent="0.2">
      <c r="A71" s="115">
        <v>15372291</v>
      </c>
      <c r="B71" s="109">
        <v>1089</v>
      </c>
      <c r="C71" s="110" t="s">
        <v>156</v>
      </c>
      <c r="D71" s="114" t="str">
        <f>VLOOKUP(A71,[1]Planilha1!$B$1:$S$1947,3,FALSE)</f>
        <v>BRACO COMPONENTE; TIPO: TO;304B2 LAVRITA</v>
      </c>
      <c r="E71" s="114" t="str">
        <f>VLOOKUP(A71,[1]Planilha1!$B$1:$S$1947,4,FALSE)</f>
        <v>PC</v>
      </c>
      <c r="F71" s="114" t="str">
        <f>VLOOKUP(A71,[1]Planilha1!$B$1:$S$1947,5,FALSE)</f>
        <v>LAVRITA ENGE</v>
      </c>
      <c r="G71" s="114" t="str">
        <f>VLOOKUP(A71,[1]Planilha1!$B$1:$S$1947,6,FALSE)</f>
        <v>304B2</v>
      </c>
      <c r="H71" s="114">
        <f>VLOOKUP(A71,[1]Planilha1!$B$1:$S$1947,7,FALSE)</f>
        <v>4</v>
      </c>
      <c r="I71" s="130">
        <f>VLOOKUP(A71,[1]Planilha1!$B$1:$S$1947,17,FALSE)</f>
        <v>113.20599999999999</v>
      </c>
      <c r="J71" s="130">
        <f t="shared" si="1"/>
        <v>452.82399999999996</v>
      </c>
      <c r="K71" s="114"/>
      <c r="L71" s="109"/>
      <c r="M71" s="109"/>
      <c r="N71" s="109"/>
      <c r="O71" s="109"/>
      <c r="P71" s="114" t="str">
        <f>VLOOKUP(A71,[1]Planilha1!$B$1:$S$1947,15,FALSE)</f>
        <v>24101755A</v>
      </c>
      <c r="Q71" s="114" t="str">
        <f>VLOOKUP(A71,[1]Planilha1!$B$1:$S$1947,16,FALSE)</f>
        <v>Peças e acessórios de transportador de correia</v>
      </c>
      <c r="R71" s="125"/>
      <c r="S71" s="114"/>
      <c r="T71" s="114"/>
      <c r="U71" s="114"/>
      <c r="V71" s="116">
        <v>5</v>
      </c>
      <c r="W71" s="125"/>
      <c r="X71" s="131" t="s">
        <v>155</v>
      </c>
      <c r="Y71" s="132" t="s">
        <v>154</v>
      </c>
      <c r="Z71" s="131" t="s">
        <v>153</v>
      </c>
      <c r="AA71" s="110" t="s">
        <v>160</v>
      </c>
    </row>
    <row r="72" spans="1:27" ht="33" customHeight="1" x14ac:dyDescent="0.2">
      <c r="A72" s="115">
        <v>15464553</v>
      </c>
      <c r="B72" s="109">
        <v>1089</v>
      </c>
      <c r="C72" s="110" t="s">
        <v>156</v>
      </c>
      <c r="D72" s="114" t="str">
        <f>VLOOKUP(A72,[1]Planilha1!$B$1:$S$1947,3,FALSE)</f>
        <v>RETENTOR NBR 165,1MM 190,1MM</v>
      </c>
      <c r="E72" s="114" t="str">
        <f>VLOOKUP(A72,[1]Planilha1!$B$1:$S$1947,4,FALSE)</f>
        <v>PC</v>
      </c>
      <c r="F72" s="114" t="str">
        <f>VLOOKUP(A72,[1]Planilha1!$B$1:$S$1947,5,FALSE)</f>
        <v>GARLOCK</v>
      </c>
      <c r="G72" s="114" t="str">
        <f>VLOOKUP(A72,[1]Planilha1!$B$1:$S$1947,6,FALSE)</f>
        <v>2325003</v>
      </c>
      <c r="H72" s="114">
        <f>VLOOKUP(A72,[1]Planilha1!$B$1:$S$1947,7,FALSE)</f>
        <v>1</v>
      </c>
      <c r="I72" s="130">
        <f>VLOOKUP(A72,[1]Planilha1!$B$1:$S$1947,17,FALSE)</f>
        <v>442.16</v>
      </c>
      <c r="J72" s="130">
        <f t="shared" si="1"/>
        <v>442.16</v>
      </c>
      <c r="K72" s="114"/>
      <c r="L72" s="109"/>
      <c r="M72" s="109"/>
      <c r="N72" s="109"/>
      <c r="O72" s="109"/>
      <c r="P72" s="114" t="str">
        <f>VLOOKUP(A72,[1]Planilha1!$B$1:$S$1947,15,FALSE)</f>
        <v>31180000</v>
      </c>
      <c r="Q72" s="114" t="str">
        <f>VLOOKUP(A72,[1]Planilha1!$B$1:$S$1947,16,FALSE)</f>
        <v>Juntas e vedações</v>
      </c>
      <c r="R72" s="125"/>
      <c r="S72" s="114"/>
      <c r="T72" s="114"/>
      <c r="U72" s="114"/>
      <c r="V72" s="116">
        <v>0.1</v>
      </c>
      <c r="W72" s="125"/>
      <c r="X72" s="131" t="s">
        <v>155</v>
      </c>
      <c r="Y72" s="132" t="s">
        <v>154</v>
      </c>
      <c r="Z72" s="131" t="s">
        <v>153</v>
      </c>
      <c r="AA72" s="110" t="s">
        <v>160</v>
      </c>
    </row>
    <row r="73" spans="1:27" ht="33" customHeight="1" x14ac:dyDescent="0.2">
      <c r="A73" s="115">
        <v>15214855</v>
      </c>
      <c r="B73" s="109">
        <v>1089</v>
      </c>
      <c r="C73" s="110" t="s">
        <v>156</v>
      </c>
      <c r="D73" s="114" t="str">
        <f>VLOOKUP(A73,[1]Planilha1!$B$1:$S$1947,3,FALSE)</f>
        <v>CONTATO;V94200030V9411551 TOSHIBA BRASIL</v>
      </c>
      <c r="E73" s="114" t="str">
        <f>VLOOKUP(A73,[1]Planilha1!$B$1:$S$1947,4,FALSE)</f>
        <v>JG</v>
      </c>
      <c r="F73" s="114" t="str">
        <f>VLOOKUP(A73,[1]Planilha1!$B$1:$S$1947,5,FALSE)</f>
        <v>TOSHIBA; TOSHIBA</v>
      </c>
      <c r="G73" s="114" t="str">
        <f>VLOOKUP(A73,[1]Planilha1!$B$1:$S$1947,6,FALSE)</f>
        <v>V94200030V9411551; CA113-EATWI</v>
      </c>
      <c r="H73" s="114">
        <f>VLOOKUP(A73,[1]Planilha1!$B$1:$S$1947,7,FALSE)</f>
        <v>97</v>
      </c>
      <c r="I73" s="130">
        <f>VLOOKUP(A73,[1]Planilha1!$B$1:$S$1947,17,FALSE)</f>
        <v>4.5184536082474231</v>
      </c>
      <c r="J73" s="130">
        <f t="shared" si="1"/>
        <v>438.29</v>
      </c>
      <c r="K73" s="114"/>
      <c r="L73" s="109"/>
      <c r="M73" s="109"/>
      <c r="N73" s="109"/>
      <c r="O73" s="109"/>
      <c r="P73" s="114" t="str">
        <f>VLOOKUP(A73,[1]Planilha1!$B$1:$S$1947,15,FALSE)</f>
        <v>39121732A</v>
      </c>
      <c r="Q73" s="114" t="str">
        <f>VLOOKUP(A73,[1]Planilha1!$B$1:$S$1947,16,FALSE)</f>
        <v>Material elétrico</v>
      </c>
      <c r="R73" s="125"/>
      <c r="S73" s="114"/>
      <c r="T73" s="114"/>
      <c r="U73" s="114"/>
      <c r="V73" s="116">
        <v>0.01</v>
      </c>
      <c r="W73" s="125"/>
      <c r="X73" s="131" t="s">
        <v>155</v>
      </c>
      <c r="Y73" s="132" t="s">
        <v>154</v>
      </c>
      <c r="Z73" s="131" t="s">
        <v>153</v>
      </c>
      <c r="AA73" s="110" t="s">
        <v>160</v>
      </c>
    </row>
    <row r="74" spans="1:27" ht="33" customHeight="1" x14ac:dyDescent="0.2">
      <c r="A74" s="115">
        <v>15291665</v>
      </c>
      <c r="B74" s="109">
        <v>1089</v>
      </c>
      <c r="C74" s="110" t="s">
        <v>156</v>
      </c>
      <c r="D74" s="114" t="str">
        <f>VLOOKUP(A74,[1]Planilha1!$B$1:$S$1947,3,FALSE)</f>
        <v>ENGRENAGEM P/ENROLADOR ;T-2RTP-030/9 EMH</v>
      </c>
      <c r="E74" s="114" t="str">
        <f>VLOOKUP(A74,[1]Planilha1!$B$1:$S$1947,4,FALSE)</f>
        <v>PC</v>
      </c>
      <c r="F74" s="114" t="str">
        <f>VLOOKUP(A74,[1]Planilha1!$B$1:$S$1947,5,FALSE)</f>
        <v>EMH</v>
      </c>
      <c r="G74" s="114" t="str">
        <f>VLOOKUP(A74,[1]Planilha1!$B$1:$S$1947,6,FALSE)</f>
        <v>T-2RTP-030/9</v>
      </c>
      <c r="H74" s="114">
        <f>VLOOKUP(A74,[1]Planilha1!$B$1:$S$1947,7,FALSE)</f>
        <v>1</v>
      </c>
      <c r="I74" s="130">
        <f>VLOOKUP(A74,[1]Planilha1!$B$1:$S$1947,17,FALSE)</f>
        <v>431.38</v>
      </c>
      <c r="J74" s="130">
        <f t="shared" si="1"/>
        <v>431.38</v>
      </c>
      <c r="K74" s="114"/>
      <c r="L74" s="109"/>
      <c r="M74" s="109"/>
      <c r="N74" s="109"/>
      <c r="O74" s="109"/>
      <c r="P74" s="114" t="str">
        <f>VLOOKUP(A74,[1]Planilha1!$B$1:$S$1947,15,FALSE)</f>
        <v>26111524</v>
      </c>
      <c r="Q74" s="114" t="str">
        <f>VLOOKUP(A74,[1]Planilha1!$B$1:$S$1947,16,FALSE)</f>
        <v>Unidades de engrenagem</v>
      </c>
      <c r="R74" s="125"/>
      <c r="S74" s="114"/>
      <c r="T74" s="114"/>
      <c r="U74" s="114"/>
      <c r="V74" s="116">
        <v>2</v>
      </c>
      <c r="W74" s="125"/>
      <c r="X74" s="131" t="s">
        <v>155</v>
      </c>
      <c r="Y74" s="132" t="s">
        <v>154</v>
      </c>
      <c r="Z74" s="131" t="s">
        <v>153</v>
      </c>
      <c r="AA74" s="110" t="s">
        <v>160</v>
      </c>
    </row>
    <row r="75" spans="1:27" ht="33" customHeight="1" x14ac:dyDescent="0.2">
      <c r="A75" s="115">
        <v>15514074</v>
      </c>
      <c r="B75" s="109">
        <v>1089</v>
      </c>
      <c r="C75" s="110" t="s">
        <v>156</v>
      </c>
      <c r="D75" s="114" t="str">
        <f>VLOOKUP(A75,[1]Planilha1!$B$1:$S$1947,3,FALSE)</f>
        <v>FUSIVEL LIMITADOR CORRE;H3386150 SIEMENS</v>
      </c>
      <c r="E75" s="114" t="str">
        <f>VLOOKUP(A75,[1]Planilha1!$B$1:$S$1947,4,FALSE)</f>
        <v>PC</v>
      </c>
      <c r="F75" s="114" t="str">
        <f>VLOOKUP(A75,[1]Planilha1!$B$1:$S$1947,5,FALSE)</f>
        <v>SIEMENS</v>
      </c>
      <c r="G75" s="114" t="str">
        <f>VLOOKUP(A75,[1]Planilha1!$B$1:$S$1947,6,FALSE)</f>
        <v>H3386150</v>
      </c>
      <c r="H75" s="114">
        <f>VLOOKUP(A75,[1]Planilha1!$B$1:$S$1947,7,FALSE)</f>
        <v>3</v>
      </c>
      <c r="I75" s="130">
        <f>VLOOKUP(A75,[1]Planilha1!$B$1:$S$1947,17,FALSE)</f>
        <v>141.07666666666668</v>
      </c>
      <c r="J75" s="130">
        <f t="shared" si="1"/>
        <v>423.23</v>
      </c>
      <c r="K75" s="114"/>
      <c r="L75" s="109"/>
      <c r="M75" s="109"/>
      <c r="N75" s="109"/>
      <c r="O75" s="109"/>
      <c r="P75" s="114" t="str">
        <f>VLOOKUP(A75,[1]Planilha1!$B$1:$S$1947,15,FALSE)</f>
        <v>39121732A</v>
      </c>
      <c r="Q75" s="114" t="str">
        <f>VLOOKUP(A75,[1]Planilha1!$B$1:$S$1947,16,FALSE)</f>
        <v>Material elétrico</v>
      </c>
      <c r="R75" s="125"/>
      <c r="S75" s="114"/>
      <c r="T75" s="114"/>
      <c r="U75" s="114"/>
      <c r="V75" s="116">
        <v>5</v>
      </c>
      <c r="W75" s="125"/>
      <c r="X75" s="131" t="s">
        <v>155</v>
      </c>
      <c r="Y75" s="132" t="s">
        <v>154</v>
      </c>
      <c r="Z75" s="131" t="s">
        <v>153</v>
      </c>
      <c r="AA75" s="110" t="s">
        <v>160</v>
      </c>
    </row>
    <row r="76" spans="1:27" ht="33" customHeight="1" x14ac:dyDescent="0.2">
      <c r="A76" s="115">
        <v>15280295</v>
      </c>
      <c r="B76" s="109">
        <v>1089</v>
      </c>
      <c r="C76" s="110" t="s">
        <v>156</v>
      </c>
      <c r="D76" s="114" t="str">
        <f>VLOOKUP(A76,[1]Planilha1!$B$1:$S$1947,3,FALSE)</f>
        <v>MANCAL COMPONENTE; APL;53166580000 METSO</v>
      </c>
      <c r="E76" s="114" t="str">
        <f>VLOOKUP(A76,[1]Planilha1!$B$1:$S$1947,4,FALSE)</f>
        <v>PC</v>
      </c>
      <c r="F76" s="114" t="str">
        <f>VLOOKUP(A76,[1]Planilha1!$B$1:$S$1947,5,FALSE)</f>
        <v>METSO</v>
      </c>
      <c r="G76" s="114" t="str">
        <f>VLOOKUP(A76,[1]Planilha1!$B$1:$S$1947,6,FALSE)</f>
        <v>53166580000</v>
      </c>
      <c r="H76" s="114">
        <f>VLOOKUP(A76,[1]Planilha1!$B$1:$S$1947,7,FALSE)</f>
        <v>1</v>
      </c>
      <c r="I76" s="130">
        <f>VLOOKUP(A76,[1]Planilha1!$B$1:$S$1947,17,FALSE)</f>
        <v>422.88</v>
      </c>
      <c r="J76" s="130">
        <f t="shared" ref="J76:J107" si="2">I76*H76</f>
        <v>422.88</v>
      </c>
      <c r="K76" s="114"/>
      <c r="L76" s="109"/>
      <c r="M76" s="109"/>
      <c r="N76" s="109"/>
      <c r="O76" s="109"/>
      <c r="P76" s="114" t="str">
        <f>VLOOKUP(A76,[1]Planilha1!$B$1:$S$1947,15,FALSE)</f>
        <v>31171600</v>
      </c>
      <c r="Q76" s="114" t="str">
        <f>VLOOKUP(A76,[1]Planilha1!$B$1:$S$1947,16,FALSE)</f>
        <v>Mancal</v>
      </c>
      <c r="R76" s="125"/>
      <c r="S76" s="114"/>
      <c r="T76" s="114"/>
      <c r="U76" s="114"/>
      <c r="V76" s="116">
        <v>10</v>
      </c>
      <c r="W76" s="125"/>
      <c r="X76" s="131" t="s">
        <v>155</v>
      </c>
      <c r="Y76" s="132" t="s">
        <v>154</v>
      </c>
      <c r="Z76" s="131" t="s">
        <v>153</v>
      </c>
      <c r="AA76" s="110" t="s">
        <v>160</v>
      </c>
    </row>
    <row r="77" spans="1:27" ht="33" customHeight="1" x14ac:dyDescent="0.2">
      <c r="A77" s="115">
        <v>15291627</v>
      </c>
      <c r="B77" s="109">
        <v>1089</v>
      </c>
      <c r="C77" s="110" t="s">
        <v>156</v>
      </c>
      <c r="D77" s="114" t="str">
        <f>VLOOKUP(A77,[1]Planilha1!$B$1:$S$1947,3,FALSE)</f>
        <v>ENGRENAGEM P/ENROLADOR ;T-2NTP-030/8 EMH</v>
      </c>
      <c r="E77" s="114" t="str">
        <f>VLOOKUP(A77,[1]Planilha1!$B$1:$S$1947,4,FALSE)</f>
        <v>PC</v>
      </c>
      <c r="F77" s="114" t="str">
        <f>VLOOKUP(A77,[1]Planilha1!$B$1:$S$1947,5,FALSE)</f>
        <v>EMH</v>
      </c>
      <c r="G77" s="114" t="str">
        <f>VLOOKUP(A77,[1]Planilha1!$B$1:$S$1947,6,FALSE)</f>
        <v>T-2NTP-030/8</v>
      </c>
      <c r="H77" s="114">
        <f>VLOOKUP(A77,[1]Planilha1!$B$1:$S$1947,7,FALSE)</f>
        <v>2</v>
      </c>
      <c r="I77" s="130">
        <f>VLOOKUP(A77,[1]Planilha1!$B$1:$S$1947,17,FALSE)</f>
        <v>209.19</v>
      </c>
      <c r="J77" s="130">
        <f t="shared" si="2"/>
        <v>418.38</v>
      </c>
      <c r="K77" s="114"/>
      <c r="L77" s="109"/>
      <c r="M77" s="109"/>
      <c r="N77" s="109"/>
      <c r="O77" s="109"/>
      <c r="P77" s="114" t="str">
        <f>VLOOKUP(A77,[1]Planilha1!$B$1:$S$1947,15,FALSE)</f>
        <v>26111524</v>
      </c>
      <c r="Q77" s="114" t="str">
        <f>VLOOKUP(A77,[1]Planilha1!$B$1:$S$1947,16,FALSE)</f>
        <v>Unidades de engrenagem</v>
      </c>
      <c r="R77" s="125"/>
      <c r="S77" s="114"/>
      <c r="T77" s="114"/>
      <c r="U77" s="114"/>
      <c r="V77" s="116">
        <v>3</v>
      </c>
      <c r="W77" s="125"/>
      <c r="X77" s="131" t="s">
        <v>155</v>
      </c>
      <c r="Y77" s="132" t="s">
        <v>154</v>
      </c>
      <c r="Z77" s="131" t="s">
        <v>153</v>
      </c>
      <c r="AA77" s="110" t="s">
        <v>160</v>
      </c>
    </row>
    <row r="78" spans="1:27" ht="33" customHeight="1" x14ac:dyDescent="0.2">
      <c r="A78" s="115">
        <v>15519030</v>
      </c>
      <c r="B78" s="109">
        <v>1089</v>
      </c>
      <c r="C78" s="110" t="s">
        <v>156</v>
      </c>
      <c r="D78" s="114" t="str">
        <f>VLOOKUP(A78,[1]Planilha1!$B$1:$S$1947,3,FALSE)</f>
        <v>DISJUNTOR 250A</v>
      </c>
      <c r="E78" s="114" t="str">
        <f>VLOOKUP(A78,[1]Planilha1!$B$1:$S$1947,4,FALSE)</f>
        <v>PC</v>
      </c>
      <c r="F78" s="114" t="str">
        <f>VLOOKUP(A78,[1]Planilha1!$B$1:$S$1947,5,FALSE)</f>
        <v>GE</v>
      </c>
      <c r="G78" s="114" t="str">
        <f>VLOOKUP(A78,[1]Planilha1!$B$1:$S$1947,6,FALSE)</f>
        <v>TJK436250</v>
      </c>
      <c r="H78" s="114">
        <f>VLOOKUP(A78,[1]Planilha1!$B$1:$S$1947,7,FALSE)</f>
        <v>1</v>
      </c>
      <c r="I78" s="130">
        <f>VLOOKUP(A78,[1]Planilha1!$B$1:$S$1947,17,FALSE)</f>
        <v>418.15</v>
      </c>
      <c r="J78" s="130">
        <f t="shared" si="2"/>
        <v>418.15</v>
      </c>
      <c r="K78" s="114"/>
      <c r="L78" s="109"/>
      <c r="M78" s="109"/>
      <c r="N78" s="109"/>
      <c r="O78" s="109"/>
      <c r="P78" s="114" t="str">
        <f>VLOOKUP(A78,[1]Planilha1!$B$1:$S$1947,15,FALSE)</f>
        <v>39121601</v>
      </c>
      <c r="Q78" s="114" t="str">
        <f>VLOOKUP(A78,[1]Planilha1!$B$1:$S$1947,16,FALSE)</f>
        <v>Disjuntores</v>
      </c>
      <c r="R78" s="125"/>
      <c r="S78" s="114"/>
      <c r="T78" s="114"/>
      <c r="U78" s="114"/>
      <c r="V78" s="116">
        <v>2</v>
      </c>
      <c r="W78" s="125"/>
      <c r="X78" s="131" t="s">
        <v>155</v>
      </c>
      <c r="Y78" s="132" t="s">
        <v>154</v>
      </c>
      <c r="Z78" s="131" t="s">
        <v>153</v>
      </c>
      <c r="AA78" s="110" t="s">
        <v>160</v>
      </c>
    </row>
    <row r="79" spans="1:27" ht="33" customHeight="1" x14ac:dyDescent="0.2">
      <c r="A79" s="117">
        <v>15244863</v>
      </c>
      <c r="B79" s="109">
        <v>1089</v>
      </c>
      <c r="C79" s="110" t="s">
        <v>156</v>
      </c>
      <c r="D79" s="114" t="str">
        <f>VLOOKUP(A79,[1]Planilha1!$B$1:$S$1947,3,FALSE)</f>
        <v>ESCOVA CARVAO ELETROGRAFITE 90MM</v>
      </c>
      <c r="E79" s="114" t="str">
        <f>VLOOKUP(A79,[1]Planilha1!$B$1:$S$1947,4,FALSE)</f>
        <v>PC</v>
      </c>
      <c r="F79" s="114" t="str">
        <f>VLOOKUP(A79,[1]Planilha1!$B$1:$S$1947,5,FALSE)</f>
        <v>CARBONO LORE; MOLINOX; SCHUNK</v>
      </c>
      <c r="G79" s="114" t="str">
        <f>VLOOKUP(A79,[1]Planilha1!$B$1:$S$1947,6,FALSE)</f>
        <v>EG251; 2025; E49X-10X32X40MM</v>
      </c>
      <c r="H79" s="114">
        <f>VLOOKUP(A79,[1]Planilha1!$B$1:$S$1947,7,FALSE)</f>
        <v>28</v>
      </c>
      <c r="I79" s="130">
        <f>VLOOKUP(A79,[1]Planilha1!$B$1:$S$1947,17,FALSE)</f>
        <v>14.713571428571429</v>
      </c>
      <c r="J79" s="130">
        <f t="shared" si="2"/>
        <v>411.98</v>
      </c>
      <c r="K79" s="112"/>
      <c r="L79" s="111"/>
      <c r="M79" s="111"/>
      <c r="N79" s="111"/>
      <c r="O79" s="111"/>
      <c r="P79" s="114" t="str">
        <f>VLOOKUP(A79,[1]Planilha1!$B$1:$S$1947,15,FALSE)</f>
        <v>26101700</v>
      </c>
      <c r="Q79" s="114" t="str">
        <f>VLOOKUP(A79,[1]Planilha1!$B$1:$S$1947,16,FALSE)</f>
        <v>Componentes e acessórios de motores</v>
      </c>
      <c r="R79" s="123"/>
      <c r="S79" s="112"/>
      <c r="T79" s="112"/>
      <c r="U79" s="112"/>
      <c r="V79" s="113">
        <v>0.05</v>
      </c>
      <c r="W79" s="124"/>
      <c r="X79" s="131" t="s">
        <v>155</v>
      </c>
      <c r="Y79" s="132" t="s">
        <v>154</v>
      </c>
      <c r="Z79" s="131" t="s">
        <v>153</v>
      </c>
      <c r="AA79" s="110" t="s">
        <v>160</v>
      </c>
    </row>
    <row r="80" spans="1:27" ht="33" customHeight="1" x14ac:dyDescent="0.2">
      <c r="A80" s="117">
        <v>15241871</v>
      </c>
      <c r="B80" s="109">
        <v>1089</v>
      </c>
      <c r="C80" s="110" t="s">
        <v>156</v>
      </c>
      <c r="D80" s="114" t="str">
        <f>VLOOKUP(A80,[1]Planilha1!$B$1:$S$1947,3,FALSE)</f>
        <v>ESCOVA CARVAO METALGRAFITE 75MM</v>
      </c>
      <c r="E80" s="114" t="str">
        <f>VLOOKUP(A80,[1]Planilha1!$B$1:$S$1947,4,FALSE)</f>
        <v>PC</v>
      </c>
      <c r="F80" s="114" t="str">
        <f>VLOOKUP(A80,[1]Planilha1!$B$1:$S$1947,5,FALSE)</f>
        <v>CARBONO LORE; MOLINOX; SCHUNK</v>
      </c>
      <c r="G80" s="114" t="str">
        <f>VLOOKUP(A80,[1]Planilha1!$B$1:$S$1947,6,FALSE)</f>
        <v>CG65F; MG651; A12S-12,70X28,50X50MM</v>
      </c>
      <c r="H80" s="114">
        <f>VLOOKUP(A80,[1]Planilha1!$B$1:$S$1947,7,FALSE)</f>
        <v>25</v>
      </c>
      <c r="I80" s="130">
        <f>VLOOKUP(A80,[1]Planilha1!$B$1:$S$1947,17,FALSE)</f>
        <v>16.3384</v>
      </c>
      <c r="J80" s="130">
        <f t="shared" si="2"/>
        <v>408.46</v>
      </c>
      <c r="K80" s="112"/>
      <c r="L80" s="111"/>
      <c r="M80" s="111"/>
      <c r="N80" s="111"/>
      <c r="O80" s="111"/>
      <c r="P80" s="114" t="str">
        <f>VLOOKUP(A80,[1]Planilha1!$B$1:$S$1947,15,FALSE)</f>
        <v>26101700</v>
      </c>
      <c r="Q80" s="114" t="str">
        <f>VLOOKUP(A80,[1]Planilha1!$B$1:$S$1947,16,FALSE)</f>
        <v>Componentes e acessórios de motores</v>
      </c>
      <c r="R80" s="123"/>
      <c r="S80" s="112"/>
      <c r="T80" s="112"/>
      <c r="U80" s="112"/>
      <c r="V80" s="113">
        <v>0.05</v>
      </c>
      <c r="W80" s="124"/>
      <c r="X80" s="131" t="s">
        <v>155</v>
      </c>
      <c r="Y80" s="132" t="s">
        <v>154</v>
      </c>
      <c r="Z80" s="131" t="s">
        <v>153</v>
      </c>
      <c r="AA80" s="110" t="s">
        <v>160</v>
      </c>
    </row>
    <row r="81" spans="1:27" ht="33" customHeight="1" x14ac:dyDescent="0.2">
      <c r="A81" s="115">
        <v>15351873</v>
      </c>
      <c r="B81" s="109">
        <v>1089</v>
      </c>
      <c r="C81" s="110" t="s">
        <v>156</v>
      </c>
      <c r="D81" s="114" t="str">
        <f>VLOOKUP(A81,[1]Planilha1!$B$1:$S$1947,3,FALSE)</f>
        <v>TAMPA COMPONEN;DESENHO-DN028040803 SUPOT</v>
      </c>
      <c r="E81" s="114" t="str">
        <f>VLOOKUP(A81,[1]Planilha1!$B$1:$S$1947,4,FALSE)</f>
        <v>PC</v>
      </c>
      <c r="F81" s="114" t="str">
        <f>VLOOKUP(A81,[1]Planilha1!$B$1:$S$1947,5,FALSE)</f>
        <v/>
      </c>
      <c r="G81" s="114" t="str">
        <f>VLOOKUP(A81,[1]Planilha1!$B$1:$S$1947,6,FALSE)</f>
        <v/>
      </c>
      <c r="H81" s="114">
        <f>VLOOKUP(A81,[1]Planilha1!$B$1:$S$1947,7,FALSE)</f>
        <v>2</v>
      </c>
      <c r="I81" s="130">
        <f>VLOOKUP(A81,[1]Planilha1!$B$1:$S$1947,17,FALSE)</f>
        <v>204.19</v>
      </c>
      <c r="J81" s="130">
        <f t="shared" si="2"/>
        <v>408.38</v>
      </c>
      <c r="K81" s="114"/>
      <c r="L81" s="109"/>
      <c r="M81" s="109"/>
      <c r="N81" s="109"/>
      <c r="O81" s="109"/>
      <c r="P81" s="114" t="str">
        <f>VLOOKUP(A81,[1]Planilha1!$B$1:$S$1947,15,FALSE)</f>
        <v>31171600</v>
      </c>
      <c r="Q81" s="114" t="str">
        <f>VLOOKUP(A81,[1]Planilha1!$B$1:$S$1947,16,FALSE)</f>
        <v>Mancal</v>
      </c>
      <c r="R81" s="125"/>
      <c r="S81" s="114"/>
      <c r="T81" s="114"/>
      <c r="U81" s="114"/>
      <c r="V81" s="116">
        <v>5</v>
      </c>
      <c r="W81" s="125"/>
      <c r="X81" s="131" t="s">
        <v>155</v>
      </c>
      <c r="Y81" s="132" t="s">
        <v>154</v>
      </c>
      <c r="Z81" s="131" t="s">
        <v>153</v>
      </c>
      <c r="AA81" s="110" t="s">
        <v>160</v>
      </c>
    </row>
    <row r="82" spans="1:27" ht="33" customHeight="1" x14ac:dyDescent="0.2">
      <c r="A82" s="115">
        <v>15272968</v>
      </c>
      <c r="B82" s="109">
        <v>1089</v>
      </c>
      <c r="C82" s="110" t="s">
        <v>156</v>
      </c>
      <c r="D82" s="114" t="str">
        <f>VLOOKUP(A82,[1]Planilha1!$B$1:$S$1947,3,FALSE)</f>
        <v>ANEL COMPONEN;325408M26004 DESENHO SUPOT</v>
      </c>
      <c r="E82" s="114" t="str">
        <f>VLOOKUP(A82,[1]Planilha1!$B$1:$S$1947,4,FALSE)</f>
        <v>PC</v>
      </c>
      <c r="F82" s="114" t="str">
        <f>VLOOKUP(A82,[1]Planilha1!$B$1:$S$1947,5,FALSE)</f>
        <v/>
      </c>
      <c r="G82" s="114" t="str">
        <f>VLOOKUP(A82,[1]Planilha1!$B$1:$S$1947,6,FALSE)</f>
        <v/>
      </c>
      <c r="H82" s="114">
        <f>VLOOKUP(A82,[1]Planilha1!$B$1:$S$1947,7,FALSE)</f>
        <v>12</v>
      </c>
      <c r="I82" s="130">
        <f>VLOOKUP(A82,[1]Planilha1!$B$1:$S$1947,17,FALSE)</f>
        <v>34</v>
      </c>
      <c r="J82" s="130">
        <f t="shared" si="2"/>
        <v>408</v>
      </c>
      <c r="K82" s="114"/>
      <c r="L82" s="109"/>
      <c r="M82" s="109"/>
      <c r="N82" s="109"/>
      <c r="O82" s="109"/>
      <c r="P82" s="114" t="str">
        <f>VLOOKUP(A82,[1]Planilha1!$B$1:$S$1947,15,FALSE)</f>
        <v>31132105</v>
      </c>
      <c r="Q82" s="114" t="str">
        <f>VLOOKUP(A82,[1]Planilha1!$B$1:$S$1947,16,FALSE)</f>
        <v>Usinado de metal forjado em calor</v>
      </c>
      <c r="R82" s="125"/>
      <c r="S82" s="114"/>
      <c r="T82" s="114"/>
      <c r="U82" s="114"/>
      <c r="V82" s="116">
        <v>0.1</v>
      </c>
      <c r="W82" s="125"/>
      <c r="X82" s="131" t="s">
        <v>155</v>
      </c>
      <c r="Y82" s="132" t="s">
        <v>154</v>
      </c>
      <c r="Z82" s="131" t="s">
        <v>153</v>
      </c>
      <c r="AA82" s="110" t="s">
        <v>160</v>
      </c>
    </row>
    <row r="83" spans="1:27" ht="33" customHeight="1" x14ac:dyDescent="0.2">
      <c r="A83" s="115">
        <v>15514634</v>
      </c>
      <c r="B83" s="109">
        <v>1089</v>
      </c>
      <c r="C83" s="110" t="s">
        <v>156</v>
      </c>
      <c r="D83" s="114" t="str">
        <f>VLOOKUP(A83,[1]Planilha1!$B$1:$S$1947,3,FALSE)</f>
        <v>FUSIVEL LIMIT CORR 200 A 17,5 KV</v>
      </c>
      <c r="E83" s="114" t="str">
        <f>VLOOKUP(A83,[1]Planilha1!$B$1:$S$1947,4,FALSE)</f>
        <v>PC</v>
      </c>
      <c r="F83" s="114" t="str">
        <f>VLOOKUP(A83,[1]Planilha1!$B$1:$S$1947,5,FALSE)</f>
        <v>DREYFFUS</v>
      </c>
      <c r="G83" s="114" t="str">
        <f>VLOOKUP(A83,[1]Planilha1!$B$1:$S$1947,6,FALSE)</f>
        <v>UKD-8 200A 17,5KV</v>
      </c>
      <c r="H83" s="114">
        <f>VLOOKUP(A83,[1]Planilha1!$B$1:$S$1947,7,FALSE)</f>
        <v>12</v>
      </c>
      <c r="I83" s="130">
        <f>VLOOKUP(A83,[1]Planilha1!$B$1:$S$1947,17,FALSE)</f>
        <v>33.468333333333334</v>
      </c>
      <c r="J83" s="130">
        <f t="shared" si="2"/>
        <v>401.62</v>
      </c>
      <c r="K83" s="114"/>
      <c r="L83" s="109"/>
      <c r="M83" s="109"/>
      <c r="N83" s="109"/>
      <c r="O83" s="109"/>
      <c r="P83" s="114" t="str">
        <f>VLOOKUP(A83,[1]Planilha1!$B$1:$S$1947,15,FALSE)</f>
        <v>39121732A</v>
      </c>
      <c r="Q83" s="114" t="str">
        <f>VLOOKUP(A83,[1]Planilha1!$B$1:$S$1947,16,FALSE)</f>
        <v>Material elétrico</v>
      </c>
      <c r="R83" s="125"/>
      <c r="S83" s="114"/>
      <c r="T83" s="114"/>
      <c r="U83" s="114"/>
      <c r="V83" s="116">
        <v>5</v>
      </c>
      <c r="W83" s="125"/>
      <c r="X83" s="131" t="s">
        <v>155</v>
      </c>
      <c r="Y83" s="132" t="s">
        <v>154</v>
      </c>
      <c r="Z83" s="131" t="s">
        <v>153</v>
      </c>
      <c r="AA83" s="110" t="s">
        <v>160</v>
      </c>
    </row>
    <row r="84" spans="1:27" ht="33" customHeight="1" x14ac:dyDescent="0.2">
      <c r="A84" s="115">
        <v>15440107</v>
      </c>
      <c r="B84" s="109">
        <v>1089</v>
      </c>
      <c r="C84" s="110" t="s">
        <v>156</v>
      </c>
      <c r="D84" s="114" t="str">
        <f>VLOOKUP(A84,[1]Planilha1!$B$1:$S$1947,3,FALSE)</f>
        <v>MANOMETRO COMPON;ET0081361/4 RENK ZANINI</v>
      </c>
      <c r="E84" s="114" t="str">
        <f>VLOOKUP(A84,[1]Planilha1!$B$1:$S$1947,4,FALSE)</f>
        <v>PC</v>
      </c>
      <c r="F84" s="114" t="str">
        <f>VLOOKUP(A84,[1]Planilha1!$B$1:$S$1947,5,FALSE)</f>
        <v>RENK ZANINI</v>
      </c>
      <c r="G84" s="114" t="str">
        <f>VLOOKUP(A84,[1]Planilha1!$B$1:$S$1947,6,FALSE)</f>
        <v>ET0081361/4</v>
      </c>
      <c r="H84" s="114">
        <f>VLOOKUP(A84,[1]Planilha1!$B$1:$S$1947,7,FALSE)</f>
        <v>1</v>
      </c>
      <c r="I84" s="130">
        <f>VLOOKUP(A84,[1]Planilha1!$B$1:$S$1947,17,FALSE)</f>
        <v>400</v>
      </c>
      <c r="J84" s="130">
        <f t="shared" si="2"/>
        <v>400</v>
      </c>
      <c r="K84" s="114"/>
      <c r="L84" s="109"/>
      <c r="M84" s="109"/>
      <c r="N84" s="109"/>
      <c r="O84" s="109"/>
      <c r="P84" s="114" t="str">
        <f>VLOOKUP(A84,[1]Planilha1!$B$1:$S$1947,15,FALSE)</f>
        <v>41112400</v>
      </c>
      <c r="Q84" s="114" t="str">
        <f>VLOOKUP(A84,[1]Planilha1!$B$1:$S$1947,16,FALSE)</f>
        <v>Instrumentos de medição e controle de pressão</v>
      </c>
      <c r="R84" s="125"/>
      <c r="S84" s="114"/>
      <c r="T84" s="114"/>
      <c r="U84" s="114"/>
      <c r="V84" s="116">
        <v>1</v>
      </c>
      <c r="W84" s="125"/>
      <c r="X84" s="131" t="s">
        <v>155</v>
      </c>
      <c r="Y84" s="132" t="s">
        <v>154</v>
      </c>
      <c r="Z84" s="131" t="s">
        <v>153</v>
      </c>
      <c r="AA84" s="110" t="s">
        <v>160</v>
      </c>
    </row>
    <row r="85" spans="1:27" ht="33" customHeight="1" x14ac:dyDescent="0.2">
      <c r="A85" s="115">
        <v>15199719</v>
      </c>
      <c r="B85" s="109">
        <v>1089</v>
      </c>
      <c r="C85" s="110" t="s">
        <v>156</v>
      </c>
      <c r="D85" s="114" t="str">
        <f>VLOOKUP(A85,[1]Planilha1!$B$1:$S$1947,3,FALSE)</f>
        <v>PINO COMPONENT;840A-42-10043 / 698 SUPOT</v>
      </c>
      <c r="E85" s="114" t="str">
        <f>VLOOKUP(A85,[1]Planilha1!$B$1:$S$1947,4,FALSE)</f>
        <v>PC</v>
      </c>
      <c r="F85" s="114" t="str">
        <f>VLOOKUP(A85,[1]Planilha1!$B$1:$S$1947,5,FALSE)</f>
        <v/>
      </c>
      <c r="G85" s="114" t="str">
        <f>VLOOKUP(A85,[1]Planilha1!$B$1:$S$1947,6,FALSE)</f>
        <v/>
      </c>
      <c r="H85" s="114">
        <f>VLOOKUP(A85,[1]Planilha1!$B$1:$S$1947,7,FALSE)</f>
        <v>4</v>
      </c>
      <c r="I85" s="130">
        <f>VLOOKUP(A85,[1]Planilha1!$B$1:$S$1947,17,FALSE)</f>
        <v>98.495000000000005</v>
      </c>
      <c r="J85" s="130">
        <f t="shared" si="2"/>
        <v>393.98</v>
      </c>
      <c r="K85" s="114"/>
      <c r="L85" s="109"/>
      <c r="M85" s="109"/>
      <c r="N85" s="109"/>
      <c r="O85" s="109"/>
      <c r="P85" s="114" t="str">
        <f>VLOOKUP(A85,[1]Planilha1!$B$1:$S$1947,15,FALSE)</f>
        <v>31162400</v>
      </c>
      <c r="Q85" s="114" t="str">
        <f>VLOOKUP(A85,[1]Planilha1!$B$1:$S$1947,16,FALSE)</f>
        <v>Fixadores diversos</v>
      </c>
      <c r="R85" s="125"/>
      <c r="S85" s="114"/>
      <c r="T85" s="114"/>
      <c r="U85" s="114"/>
      <c r="V85" s="116">
        <v>3</v>
      </c>
      <c r="W85" s="125"/>
      <c r="X85" s="131" t="s">
        <v>155</v>
      </c>
      <c r="Y85" s="132" t="s">
        <v>154</v>
      </c>
      <c r="Z85" s="131" t="s">
        <v>153</v>
      </c>
      <c r="AA85" s="110" t="s">
        <v>160</v>
      </c>
    </row>
    <row r="86" spans="1:27" ht="33" customHeight="1" x14ac:dyDescent="0.2">
      <c r="A86" s="115">
        <v>15213286</v>
      </c>
      <c r="B86" s="109">
        <v>1089</v>
      </c>
      <c r="C86" s="110" t="s">
        <v>156</v>
      </c>
      <c r="D86" s="114" t="str">
        <f>VLOOKUP(A86,[1]Planilha1!$B$1:$S$1947,3,FALSE)</f>
        <v>FUSIVEL DIAZED . .</v>
      </c>
      <c r="E86" s="114" t="str">
        <f>VLOOKUP(A86,[1]Planilha1!$B$1:$S$1947,4,FALSE)</f>
        <v>PC</v>
      </c>
      <c r="F86" s="114" t="str">
        <f>VLOOKUP(A86,[1]Planilha1!$B$1:$S$1947,5,FALSE)</f>
        <v/>
      </c>
      <c r="G86" s="114" t="str">
        <f>VLOOKUP(A86,[1]Planilha1!$B$1:$S$1947,6,FALSE)</f>
        <v/>
      </c>
      <c r="H86" s="114">
        <f>VLOOKUP(A86,[1]Planilha1!$B$1:$S$1947,7,FALSE)</f>
        <v>1</v>
      </c>
      <c r="I86" s="130">
        <f>VLOOKUP(A86,[1]Planilha1!$B$1:$S$1947,17,FALSE)</f>
        <v>392</v>
      </c>
      <c r="J86" s="130">
        <f t="shared" si="2"/>
        <v>392</v>
      </c>
      <c r="K86" s="114"/>
      <c r="L86" s="109"/>
      <c r="M86" s="109"/>
      <c r="N86" s="109"/>
      <c r="O86" s="109"/>
      <c r="P86" s="114" t="str">
        <f>VLOOKUP(A86,[1]Planilha1!$B$1:$S$1947,15,FALSE)</f>
        <v>39121732A</v>
      </c>
      <c r="Q86" s="114" t="str">
        <f>VLOOKUP(A86,[1]Planilha1!$B$1:$S$1947,16,FALSE)</f>
        <v>Material elétrico</v>
      </c>
      <c r="R86" s="125"/>
      <c r="S86" s="114"/>
      <c r="T86" s="114"/>
      <c r="U86" s="114"/>
      <c r="V86" s="116">
        <v>3</v>
      </c>
      <c r="W86" s="125"/>
      <c r="X86" s="131" t="s">
        <v>155</v>
      </c>
      <c r="Y86" s="132" t="s">
        <v>154</v>
      </c>
      <c r="Z86" s="131" t="s">
        <v>153</v>
      </c>
      <c r="AA86" s="110" t="s">
        <v>160</v>
      </c>
    </row>
    <row r="87" spans="1:27" ht="33" customHeight="1" x14ac:dyDescent="0.2">
      <c r="A87" s="117">
        <v>15518471</v>
      </c>
      <c r="B87" s="109">
        <v>1089</v>
      </c>
      <c r="C87" s="110" t="s">
        <v>156</v>
      </c>
      <c r="D87" s="114" t="str">
        <f>VLOOKUP(A87,[1]Planilha1!$B$1:$S$1947,3,FALSE)</f>
        <v>DISJUNTOR 15A 65KA TRIP</v>
      </c>
      <c r="E87" s="114" t="str">
        <f>VLOOKUP(A87,[1]Planilha1!$B$1:$S$1947,4,FALSE)</f>
        <v>PC</v>
      </c>
      <c r="F87" s="114" t="str">
        <f>VLOOKUP(A87,[1]Planilha1!$B$1:$S$1947,5,FALSE)</f>
        <v>EATON</v>
      </c>
      <c r="G87" s="114" t="str">
        <f>VLOOKUP(A87,[1]Planilha1!$B$1:$S$1947,6,FALSE)</f>
        <v>HFB3015</v>
      </c>
      <c r="H87" s="114">
        <f>VLOOKUP(A87,[1]Planilha1!$B$1:$S$1947,7,FALSE)</f>
        <v>2</v>
      </c>
      <c r="I87" s="130">
        <f>VLOOKUP(A87,[1]Planilha1!$B$1:$S$1947,17,FALSE)</f>
        <v>193.5</v>
      </c>
      <c r="J87" s="130">
        <f t="shared" si="2"/>
        <v>387</v>
      </c>
      <c r="K87" s="112"/>
      <c r="L87" s="111"/>
      <c r="M87" s="111"/>
      <c r="N87" s="111"/>
      <c r="O87" s="111"/>
      <c r="P87" s="114" t="str">
        <f>VLOOKUP(A87,[1]Planilha1!$B$1:$S$1947,15,FALSE)</f>
        <v>39121601</v>
      </c>
      <c r="Q87" s="114" t="str">
        <f>VLOOKUP(A87,[1]Planilha1!$B$1:$S$1947,16,FALSE)</f>
        <v>Disjuntores</v>
      </c>
      <c r="R87" s="123"/>
      <c r="S87" s="112"/>
      <c r="T87" s="112"/>
      <c r="U87" s="112"/>
      <c r="V87" s="113">
        <v>2</v>
      </c>
      <c r="W87" s="124"/>
      <c r="X87" s="131" t="s">
        <v>155</v>
      </c>
      <c r="Y87" s="132" t="s">
        <v>154</v>
      </c>
      <c r="Z87" s="131" t="s">
        <v>153</v>
      </c>
      <c r="AA87" s="110" t="s">
        <v>160</v>
      </c>
    </row>
    <row r="88" spans="1:27" ht="33" customHeight="1" x14ac:dyDescent="0.2">
      <c r="A88" s="115">
        <v>15304107</v>
      </c>
      <c r="B88" s="109">
        <v>1089</v>
      </c>
      <c r="C88" s="110" t="s">
        <v>156</v>
      </c>
      <c r="D88" s="114" t="str">
        <f>VLOOKUP(A88,[1]Planilha1!$B$1:$S$1947,3,FALSE)</f>
        <v>CONECTOR COMPO;1485P-P1N5-MN5L1 ROCKWELL</v>
      </c>
      <c r="E88" s="114" t="str">
        <f>VLOOKUP(A88,[1]Planilha1!$B$1:$S$1947,4,FALSE)</f>
        <v>PC</v>
      </c>
      <c r="F88" s="114" t="str">
        <f>VLOOKUP(A88,[1]Planilha1!$B$1:$S$1947,5,FALSE)</f>
        <v>ROCKWELL</v>
      </c>
      <c r="G88" s="114" t="str">
        <f>VLOOKUP(A88,[1]Planilha1!$B$1:$S$1947,6,FALSE)</f>
        <v>1485P-P1N5-MN5L1</v>
      </c>
      <c r="H88" s="114">
        <f>VLOOKUP(A88,[1]Planilha1!$B$1:$S$1947,7,FALSE)</f>
        <v>2</v>
      </c>
      <c r="I88" s="130">
        <f>VLOOKUP(A88,[1]Planilha1!$B$1:$S$1947,17,FALSE)</f>
        <v>191.005</v>
      </c>
      <c r="J88" s="130">
        <f t="shared" si="2"/>
        <v>382.01</v>
      </c>
      <c r="K88" s="114"/>
      <c r="L88" s="109"/>
      <c r="M88" s="109"/>
      <c r="N88" s="109"/>
      <c r="O88" s="109"/>
      <c r="P88" s="114" t="str">
        <f>VLOOKUP(A88,[1]Planilha1!$B$1:$S$1947,15,FALSE)</f>
        <v>39121732A</v>
      </c>
      <c r="Q88" s="114" t="str">
        <f>VLOOKUP(A88,[1]Planilha1!$B$1:$S$1947,16,FALSE)</f>
        <v>Material elétrico</v>
      </c>
      <c r="R88" s="125"/>
      <c r="S88" s="114"/>
      <c r="T88" s="114"/>
      <c r="U88" s="114"/>
      <c r="V88" s="116">
        <v>0.1</v>
      </c>
      <c r="W88" s="125"/>
      <c r="X88" s="131" t="s">
        <v>155</v>
      </c>
      <c r="Y88" s="132" t="s">
        <v>154</v>
      </c>
      <c r="Z88" s="131" t="s">
        <v>153</v>
      </c>
      <c r="AA88" s="110" t="s">
        <v>160</v>
      </c>
    </row>
    <row r="89" spans="1:27" ht="33" customHeight="1" x14ac:dyDescent="0.2">
      <c r="A89" s="115">
        <v>15407504</v>
      </c>
      <c r="B89" s="109">
        <v>1089</v>
      </c>
      <c r="C89" s="110" t="s">
        <v>156</v>
      </c>
      <c r="D89" s="114" t="str">
        <f>VLOOKUP(A89,[1]Planilha1!$B$1:$S$1947,3,FALSE)</f>
        <v>CORPO ENGATE RAPIDO; TIPO ENGATE: ALAVAN</v>
      </c>
      <c r="E89" s="114" t="str">
        <f>VLOOKUP(A89,[1]Planilha1!$B$1:$S$1947,4,FALSE)</f>
        <v>PC</v>
      </c>
      <c r="F89" s="114" t="str">
        <f>VLOOKUP(A89,[1]Planilha1!$B$1:$S$1947,5,FALSE)</f>
        <v>ATRI NYLOX; INAFLEX</v>
      </c>
      <c r="G89" s="114" t="str">
        <f>VLOOKUP(A89,[1]Planilha1!$B$1:$S$1947,6,FALSE)</f>
        <v>CE-300BSP BRONZE; INA-B 3BSP BRONZE</v>
      </c>
      <c r="H89" s="114">
        <f>VLOOKUP(A89,[1]Planilha1!$B$1:$S$1947,7,FALSE)</f>
        <v>3</v>
      </c>
      <c r="I89" s="130">
        <f>VLOOKUP(A89,[1]Planilha1!$B$1:$S$1947,17,FALSE)</f>
        <v>126.99000000000001</v>
      </c>
      <c r="J89" s="130">
        <f t="shared" si="2"/>
        <v>380.97</v>
      </c>
      <c r="K89" s="114"/>
      <c r="L89" s="109"/>
      <c r="M89" s="109"/>
      <c r="N89" s="109"/>
      <c r="O89" s="109"/>
      <c r="P89" s="114" t="str">
        <f>VLOOKUP(A89,[1]Planilha1!$B$1:$S$1947,15,FALSE)</f>
        <v>40142300</v>
      </c>
      <c r="Q89" s="114" t="str">
        <f>VLOOKUP(A89,[1]Planilha1!$B$1:$S$1947,16,FALSE)</f>
        <v>Conexões de tubos</v>
      </c>
      <c r="R89" s="125"/>
      <c r="S89" s="114"/>
      <c r="T89" s="114"/>
      <c r="U89" s="114"/>
      <c r="V89" s="116">
        <v>2</v>
      </c>
      <c r="W89" s="125"/>
      <c r="X89" s="131" t="s">
        <v>155</v>
      </c>
      <c r="Y89" s="132" t="s">
        <v>154</v>
      </c>
      <c r="Z89" s="131" t="s">
        <v>153</v>
      </c>
      <c r="AA89" s="110" t="s">
        <v>160</v>
      </c>
    </row>
    <row r="90" spans="1:27" ht="33" customHeight="1" x14ac:dyDescent="0.2">
      <c r="A90" s="115">
        <v>15515632</v>
      </c>
      <c r="B90" s="109">
        <v>1089</v>
      </c>
      <c r="C90" s="110" t="s">
        <v>156</v>
      </c>
      <c r="D90" s="114" t="str">
        <f>VLOOKUP(A90,[1]Planilha1!$B$1:$S$1947,3,FALSE)</f>
        <v>FUSIVEL LIMIT CORR 2,5 A 7,2 KV</v>
      </c>
      <c r="E90" s="114" t="str">
        <f>VLOOKUP(A90,[1]Planilha1!$B$1:$S$1947,4,FALSE)</f>
        <v>PC</v>
      </c>
      <c r="F90" s="114" t="str">
        <f>VLOOKUP(A90,[1]Planilha1!$B$1:$S$1947,5,FALSE)</f>
        <v>DREYFFUS</v>
      </c>
      <c r="G90" s="114" t="str">
        <f>VLOOKUP(A90,[1]Planilha1!$B$1:$S$1947,6,FALSE)</f>
        <v>UKD-6 2,50A 7,2KV</v>
      </c>
      <c r="H90" s="114">
        <f>VLOOKUP(A90,[1]Planilha1!$B$1:$S$1947,7,FALSE)</f>
        <v>2</v>
      </c>
      <c r="I90" s="130">
        <f>VLOOKUP(A90,[1]Planilha1!$B$1:$S$1947,17,FALSE)</f>
        <v>189.2</v>
      </c>
      <c r="J90" s="130">
        <f t="shared" si="2"/>
        <v>378.4</v>
      </c>
      <c r="K90" s="114"/>
      <c r="L90" s="109"/>
      <c r="M90" s="109"/>
      <c r="N90" s="109"/>
      <c r="O90" s="109"/>
      <c r="P90" s="114" t="str">
        <f>VLOOKUP(A90,[1]Planilha1!$B$1:$S$1947,15,FALSE)</f>
        <v>39121732A</v>
      </c>
      <c r="Q90" s="114" t="str">
        <f>VLOOKUP(A90,[1]Planilha1!$B$1:$S$1947,16,FALSE)</f>
        <v>Material elétrico</v>
      </c>
      <c r="R90" s="125"/>
      <c r="S90" s="114"/>
      <c r="T90" s="114"/>
      <c r="U90" s="114"/>
      <c r="V90" s="116">
        <v>4</v>
      </c>
      <c r="W90" s="125"/>
      <c r="X90" s="131" t="s">
        <v>155</v>
      </c>
      <c r="Y90" s="132" t="s">
        <v>154</v>
      </c>
      <c r="Z90" s="131" t="s">
        <v>153</v>
      </c>
      <c r="AA90" s="110" t="s">
        <v>160</v>
      </c>
    </row>
    <row r="91" spans="1:27" ht="33" customHeight="1" x14ac:dyDescent="0.2">
      <c r="A91" s="115">
        <v>15270741</v>
      </c>
      <c r="B91" s="109">
        <v>1089</v>
      </c>
      <c r="C91" s="110" t="s">
        <v>156</v>
      </c>
      <c r="D91" s="114" t="str">
        <f>VLOOKUP(A91,[1]Planilha1!$B$1:$S$1947,3,FALSE)</f>
        <v>CHAVE COMPONENT;EH87985544 MANNESMANN DE</v>
      </c>
      <c r="E91" s="114" t="str">
        <f>VLOOKUP(A91,[1]Planilha1!$B$1:$S$1947,4,FALSE)</f>
        <v>PC</v>
      </c>
      <c r="F91" s="114" t="str">
        <f>VLOOKUP(A91,[1]Planilha1!$B$1:$S$1947,5,FALSE)</f>
        <v>KOMATSU; MANNESMANN D</v>
      </c>
      <c r="G91" s="114" t="str">
        <f>VLOOKUP(A91,[1]Planilha1!$B$1:$S$1947,6,FALSE)</f>
        <v>EH87985544; EH87985544</v>
      </c>
      <c r="H91" s="114">
        <f>VLOOKUP(A91,[1]Planilha1!$B$1:$S$1947,7,FALSE)</f>
        <v>1</v>
      </c>
      <c r="I91" s="130">
        <f>VLOOKUP(A91,[1]Planilha1!$B$1:$S$1947,17,FALSE)</f>
        <v>377.3</v>
      </c>
      <c r="J91" s="130">
        <f t="shared" si="2"/>
        <v>377.3</v>
      </c>
      <c r="K91" s="114"/>
      <c r="L91" s="109"/>
      <c r="M91" s="109"/>
      <c r="N91" s="109"/>
      <c r="O91" s="109"/>
      <c r="P91" s="114" t="str">
        <f>VLOOKUP(A91,[1]Planilha1!$B$1:$S$1947,15,FALSE)</f>
        <v>26101700</v>
      </c>
      <c r="Q91" s="114" t="str">
        <f>VLOOKUP(A91,[1]Planilha1!$B$1:$S$1947,16,FALSE)</f>
        <v>Componentes e acessórios de motores</v>
      </c>
      <c r="R91" s="125"/>
      <c r="S91" s="114"/>
      <c r="T91" s="114"/>
      <c r="U91" s="114"/>
      <c r="V91" s="116">
        <v>1</v>
      </c>
      <c r="W91" s="125"/>
      <c r="X91" s="131" t="s">
        <v>155</v>
      </c>
      <c r="Y91" s="132" t="s">
        <v>154</v>
      </c>
      <c r="Z91" s="131" t="s">
        <v>153</v>
      </c>
      <c r="AA91" s="110" t="s">
        <v>160</v>
      </c>
    </row>
    <row r="92" spans="1:27" ht="33" customHeight="1" x14ac:dyDescent="0.2">
      <c r="A92" s="115">
        <v>15515620</v>
      </c>
      <c r="B92" s="109">
        <v>1089</v>
      </c>
      <c r="C92" s="110" t="s">
        <v>156</v>
      </c>
      <c r="D92" s="114" t="str">
        <f>VLOOKUP(A92,[1]Planilha1!$B$1:$S$1947,3,FALSE)</f>
        <v>ESCOVA CARVAO METALGRAFITE</v>
      </c>
      <c r="E92" s="114" t="str">
        <f>VLOOKUP(A92,[1]Planilha1!$B$1:$S$1947,4,FALSE)</f>
        <v>PC</v>
      </c>
      <c r="F92" s="114" t="str">
        <f>VLOOKUP(A92,[1]Planilha1!$B$1:$S$1947,5,FALSE)</f>
        <v>CARBONO LORE; MOLINOX; SEECIL-RINGS</v>
      </c>
      <c r="G92" s="114" t="str">
        <f>VLOOKUP(A92,[1]Planilha1!$B$1:$S$1947,6,FALSE)</f>
        <v>CG65-25X40X50MM; MG651; RC67-25X40X50MM</v>
      </c>
      <c r="H92" s="114">
        <f>VLOOKUP(A92,[1]Planilha1!$B$1:$S$1947,7,FALSE)</f>
        <v>24</v>
      </c>
      <c r="I92" s="130">
        <f>VLOOKUP(A92,[1]Planilha1!$B$1:$S$1947,17,FALSE)</f>
        <v>15.39875</v>
      </c>
      <c r="J92" s="130">
        <f t="shared" si="2"/>
        <v>369.57</v>
      </c>
      <c r="K92" s="114"/>
      <c r="L92" s="109"/>
      <c r="M92" s="109"/>
      <c r="N92" s="109"/>
      <c r="O92" s="109"/>
      <c r="P92" s="114" t="str">
        <f>VLOOKUP(A92,[1]Planilha1!$B$1:$S$1947,15,FALSE)</f>
        <v>26101700</v>
      </c>
      <c r="Q92" s="114" t="str">
        <f>VLOOKUP(A92,[1]Planilha1!$B$1:$S$1947,16,FALSE)</f>
        <v>Componentes e acessórios de motores</v>
      </c>
      <c r="R92" s="125"/>
      <c r="S92" s="114"/>
      <c r="T92" s="114"/>
      <c r="U92" s="114"/>
      <c r="V92" s="116">
        <v>0.1</v>
      </c>
      <c r="W92" s="125"/>
      <c r="X92" s="131" t="s">
        <v>155</v>
      </c>
      <c r="Y92" s="132" t="s">
        <v>154</v>
      </c>
      <c r="Z92" s="131" t="s">
        <v>153</v>
      </c>
      <c r="AA92" s="110" t="s">
        <v>160</v>
      </c>
    </row>
    <row r="93" spans="1:27" ht="33" customHeight="1" x14ac:dyDescent="0.2">
      <c r="A93" s="115">
        <v>15519051</v>
      </c>
      <c r="B93" s="109">
        <v>1089</v>
      </c>
      <c r="C93" s="110" t="s">
        <v>156</v>
      </c>
      <c r="D93" s="114" t="str">
        <f>VLOOKUP(A93,[1]Planilha1!$B$1:$S$1947,3,FALSE)</f>
        <v>BORRACHA COMPONENT;XKM9501 TELEMECANIQUE</v>
      </c>
      <c r="E93" s="114" t="str">
        <f>VLOOKUP(A93,[1]Planilha1!$B$1:$S$1947,4,FALSE)</f>
        <v>PC</v>
      </c>
      <c r="F93" s="114" t="str">
        <f>VLOOKUP(A93,[1]Planilha1!$B$1:$S$1947,5,FALSE)</f>
        <v>TELEMECANIQU</v>
      </c>
      <c r="G93" s="114" t="str">
        <f>VLOOKUP(A93,[1]Planilha1!$B$1:$S$1947,6,FALSE)</f>
        <v>XKM9501</v>
      </c>
      <c r="H93" s="114">
        <f>VLOOKUP(A93,[1]Planilha1!$B$1:$S$1947,7,FALSE)</f>
        <v>5</v>
      </c>
      <c r="I93" s="130">
        <f>VLOOKUP(A93,[1]Planilha1!$B$1:$S$1947,17,FALSE)</f>
        <v>73</v>
      </c>
      <c r="J93" s="130">
        <f t="shared" si="2"/>
        <v>365</v>
      </c>
      <c r="K93" s="114"/>
      <c r="L93" s="109"/>
      <c r="M93" s="109"/>
      <c r="N93" s="109"/>
      <c r="O93" s="109"/>
      <c r="P93" s="114" t="str">
        <f>VLOOKUP(A93,[1]Planilha1!$B$1:$S$1947,15,FALSE)</f>
        <v>13101500</v>
      </c>
      <c r="Q93" s="114" t="str">
        <f>VLOOKUP(A93,[1]Planilha1!$B$1:$S$1947,16,FALSE)</f>
        <v>Borracha natural</v>
      </c>
      <c r="R93" s="125"/>
      <c r="S93" s="114"/>
      <c r="T93" s="114"/>
      <c r="U93" s="114"/>
      <c r="V93" s="116">
        <v>0.3</v>
      </c>
      <c r="W93" s="125"/>
      <c r="X93" s="131" t="s">
        <v>155</v>
      </c>
      <c r="Y93" s="132" t="s">
        <v>154</v>
      </c>
      <c r="Z93" s="131" t="s">
        <v>153</v>
      </c>
      <c r="AA93" s="110" t="s">
        <v>160</v>
      </c>
    </row>
    <row r="94" spans="1:27" ht="33" customHeight="1" x14ac:dyDescent="0.2">
      <c r="A94" s="115">
        <v>15507934</v>
      </c>
      <c r="B94" s="109">
        <v>1089</v>
      </c>
      <c r="C94" s="110" t="s">
        <v>156</v>
      </c>
      <c r="D94" s="114" t="str">
        <f>VLOOKUP(A94,[1]Planilha1!$B$1:$S$1947,3,FALSE)</f>
        <v>ADAPTADOR HIDRAULIC;226-16-16S MANGOFLEX</v>
      </c>
      <c r="E94" s="114" t="str">
        <f>VLOOKUP(A94,[1]Planilha1!$B$1:$S$1947,4,FALSE)</f>
        <v>PC</v>
      </c>
      <c r="F94" s="114" t="str">
        <f>VLOOKUP(A94,[1]Planilha1!$B$1:$S$1947,5,FALSE)</f>
        <v>MANGOFLEX; AEROQUIP; ACOPLEX</v>
      </c>
      <c r="G94" s="114" t="str">
        <f>VLOOKUP(A94,[1]Planilha1!$B$1:$S$1947,6,FALSE)</f>
        <v>226-16-16S; 2083-16-16S; 6009-16-16S</v>
      </c>
      <c r="H94" s="114">
        <f>VLOOKUP(A94,[1]Planilha1!$B$1:$S$1947,7,FALSE)</f>
        <v>20</v>
      </c>
      <c r="I94" s="130">
        <f>VLOOKUP(A94,[1]Planilha1!$B$1:$S$1947,17,FALSE)</f>
        <v>17.457000000000001</v>
      </c>
      <c r="J94" s="130">
        <f t="shared" si="2"/>
        <v>349.14</v>
      </c>
      <c r="K94" s="114"/>
      <c r="L94" s="109"/>
      <c r="M94" s="109"/>
      <c r="N94" s="109"/>
      <c r="O94" s="109"/>
      <c r="P94" s="114" t="str">
        <f>VLOOKUP(A94,[1]Planilha1!$B$1:$S$1947,15,FALSE)</f>
        <v>40142300</v>
      </c>
      <c r="Q94" s="114" t="str">
        <f>VLOOKUP(A94,[1]Planilha1!$B$1:$S$1947,16,FALSE)</f>
        <v>Conexões de tubos</v>
      </c>
      <c r="R94" s="125"/>
      <c r="S94" s="114"/>
      <c r="T94" s="114"/>
      <c r="U94" s="114"/>
      <c r="V94" s="116">
        <v>0.1</v>
      </c>
      <c r="W94" s="125"/>
      <c r="X94" s="131" t="s">
        <v>155</v>
      </c>
      <c r="Y94" s="132" t="s">
        <v>154</v>
      </c>
      <c r="Z94" s="131" t="s">
        <v>153</v>
      </c>
      <c r="AA94" s="110" t="s">
        <v>160</v>
      </c>
    </row>
    <row r="95" spans="1:27" ht="33" customHeight="1" x14ac:dyDescent="0.2">
      <c r="A95" s="117">
        <v>15513867</v>
      </c>
      <c r="B95" s="109">
        <v>1089</v>
      </c>
      <c r="C95" s="110" t="s">
        <v>156</v>
      </c>
      <c r="D95" s="114" t="str">
        <f>VLOOKUP(A95,[1]Planilha1!$B$1:$S$1947,3,FALSE)</f>
        <v>FUSIVEL CARTUCHO</v>
      </c>
      <c r="E95" s="114" t="str">
        <f>VLOOKUP(A95,[1]Planilha1!$B$1:$S$1947,4,FALSE)</f>
        <v>PC</v>
      </c>
      <c r="F95" s="114" t="str">
        <f>VLOOKUP(A95,[1]Planilha1!$B$1:$S$1947,5,FALSE)</f>
        <v>DCA IRTA</v>
      </c>
      <c r="G95" s="114" t="str">
        <f>VLOOKUP(A95,[1]Planilha1!$B$1:$S$1947,6,FALSE)</f>
        <v>F597</v>
      </c>
      <c r="H95" s="114">
        <f>VLOOKUP(A95,[1]Planilha1!$B$1:$S$1947,7,FALSE)</f>
        <v>9</v>
      </c>
      <c r="I95" s="130">
        <f>VLOOKUP(A95,[1]Planilha1!$B$1:$S$1947,17,FALSE)</f>
        <v>38.675555555555555</v>
      </c>
      <c r="J95" s="130">
        <f t="shared" si="2"/>
        <v>348.08</v>
      </c>
      <c r="K95" s="112"/>
      <c r="L95" s="111"/>
      <c r="M95" s="111"/>
      <c r="N95" s="111"/>
      <c r="O95" s="111"/>
      <c r="P95" s="114" t="str">
        <f>VLOOKUP(A95,[1]Planilha1!$B$1:$S$1947,15,FALSE)</f>
        <v>39121732A</v>
      </c>
      <c r="Q95" s="114" t="str">
        <f>VLOOKUP(A95,[1]Planilha1!$B$1:$S$1947,16,FALSE)</f>
        <v>Material elétrico</v>
      </c>
      <c r="R95" s="123"/>
      <c r="S95" s="112"/>
      <c r="T95" s="112"/>
      <c r="U95" s="112"/>
      <c r="V95" s="113">
        <v>0.5</v>
      </c>
      <c r="W95" s="124"/>
      <c r="X95" s="131" t="s">
        <v>155</v>
      </c>
      <c r="Y95" s="132" t="s">
        <v>154</v>
      </c>
      <c r="Z95" s="131" t="s">
        <v>153</v>
      </c>
      <c r="AA95" s="110" t="s">
        <v>160</v>
      </c>
    </row>
    <row r="96" spans="1:27" ht="33" customHeight="1" x14ac:dyDescent="0.2">
      <c r="A96" s="115">
        <v>15408913</v>
      </c>
      <c r="B96" s="109">
        <v>1089</v>
      </c>
      <c r="C96" s="110" t="s">
        <v>156</v>
      </c>
      <c r="D96" s="114" t="str">
        <f>VLOOKUP(A96,[1]Planilha1!$B$1:$S$1947,3,FALSE)</f>
        <v>CONTATOR TRIPOLAR</v>
      </c>
      <c r="E96" s="114" t="str">
        <f>VLOOKUP(A96,[1]Planilha1!$B$1:$S$1947,4,FALSE)</f>
        <v>PC</v>
      </c>
      <c r="F96" s="114" t="str">
        <f>VLOOKUP(A96,[1]Planilha1!$B$1:$S$1947,5,FALSE)</f>
        <v>EATON</v>
      </c>
      <c r="G96" s="114" t="str">
        <f>VLOOKUP(A96,[1]Planilha1!$B$1:$S$1947,6,FALSE)</f>
        <v>CE15ENS3BB</v>
      </c>
      <c r="H96" s="114">
        <v>7</v>
      </c>
      <c r="I96" s="130">
        <f>VLOOKUP(A96,[1]Planilha1!$B$1:$S$1947,17,FALSE)</f>
        <v>49.308</v>
      </c>
      <c r="J96" s="130">
        <f t="shared" si="2"/>
        <v>345.15600000000001</v>
      </c>
      <c r="K96" s="114"/>
      <c r="L96" s="109"/>
      <c r="M96" s="109"/>
      <c r="N96" s="109"/>
      <c r="O96" s="109"/>
      <c r="P96" s="114" t="str">
        <f>VLOOKUP(A96,[1]Planilha1!$B$1:$S$1947,15,FALSE)</f>
        <v>39121732A</v>
      </c>
      <c r="Q96" s="114" t="str">
        <f>VLOOKUP(A96,[1]Planilha1!$B$1:$S$1947,16,FALSE)</f>
        <v>Material elétrico</v>
      </c>
      <c r="R96" s="125"/>
      <c r="S96" s="114"/>
      <c r="T96" s="114"/>
      <c r="U96" s="114"/>
      <c r="V96" s="116">
        <v>0.05</v>
      </c>
      <c r="W96" s="125"/>
      <c r="X96" s="131" t="s">
        <v>155</v>
      </c>
      <c r="Y96" s="132" t="s">
        <v>154</v>
      </c>
      <c r="Z96" s="131" t="s">
        <v>153</v>
      </c>
      <c r="AA96" s="110" t="s">
        <v>160</v>
      </c>
    </row>
    <row r="97" spans="1:27" ht="33" customHeight="1" x14ac:dyDescent="0.2">
      <c r="A97" s="115">
        <v>15421650</v>
      </c>
      <c r="B97" s="109">
        <v>1089</v>
      </c>
      <c r="C97" s="110" t="s">
        <v>156</v>
      </c>
      <c r="D97" s="114" t="str">
        <f>VLOOKUP(A97,[1]Planilha1!$B$1:$S$1947,3,FALSE)</f>
        <v>BORRACHA P/PENEIRA;APL;C1 HUMBOLDT WEDAG</v>
      </c>
      <c r="E97" s="114" t="str">
        <f>VLOOKUP(A97,[1]Planilha1!$B$1:$S$1947,4,FALSE)</f>
        <v>PC</v>
      </c>
      <c r="F97" s="114" t="str">
        <f>VLOOKUP(A97,[1]Planilha1!$B$1:$S$1947,5,FALSE)</f>
        <v>HUMBOLDT WED</v>
      </c>
      <c r="G97" s="114" t="str">
        <f>VLOOKUP(A97,[1]Planilha1!$B$1:$S$1947,6,FALSE)</f>
        <v>C1</v>
      </c>
      <c r="H97" s="114">
        <f>VLOOKUP(A97,[1]Planilha1!$B$1:$S$1947,7,FALSE)</f>
        <v>4</v>
      </c>
      <c r="I97" s="130">
        <f>VLOOKUP(A97,[1]Planilha1!$B$1:$S$1947,17,FALSE)</f>
        <v>85.674999999999997</v>
      </c>
      <c r="J97" s="130">
        <f t="shared" si="2"/>
        <v>342.7</v>
      </c>
      <c r="K97" s="114"/>
      <c r="L97" s="109"/>
      <c r="M97" s="109"/>
      <c r="N97" s="109"/>
      <c r="O97" s="109"/>
      <c r="P97" s="114" t="str">
        <f>VLOOKUP(A97,[1]Planilha1!$B$1:$S$1947,15,FALSE)</f>
        <v>20101622A</v>
      </c>
      <c r="Q97" s="114" t="str">
        <f>VLOOKUP(A97,[1]Planilha1!$B$1:$S$1947,16,FALSE)</f>
        <v>Peças e acessórios de peneiras</v>
      </c>
      <c r="R97" s="125"/>
      <c r="S97" s="114"/>
      <c r="T97" s="114"/>
      <c r="U97" s="114"/>
      <c r="V97" s="116">
        <v>0.5</v>
      </c>
      <c r="W97" s="125"/>
      <c r="X97" s="131" t="s">
        <v>155</v>
      </c>
      <c r="Y97" s="132" t="s">
        <v>154</v>
      </c>
      <c r="Z97" s="131" t="s">
        <v>153</v>
      </c>
      <c r="AA97" s="110" t="s">
        <v>160</v>
      </c>
    </row>
    <row r="98" spans="1:27" ht="33" customHeight="1" x14ac:dyDescent="0.2">
      <c r="A98" s="115">
        <v>15241749</v>
      </c>
      <c r="B98" s="109">
        <v>1089</v>
      </c>
      <c r="C98" s="110" t="s">
        <v>156</v>
      </c>
      <c r="D98" s="114" t="str">
        <f>VLOOKUP(A98,[1]Planilha1!$B$1:$S$1947,3,FALSE)</f>
        <v>ESCOVA CARVAO METALGRAFITE 80MM</v>
      </c>
      <c r="E98" s="114" t="str">
        <f>VLOOKUP(A98,[1]Planilha1!$B$1:$S$1947,4,FALSE)</f>
        <v>PC</v>
      </c>
      <c r="F98" s="114" t="str">
        <f>VLOOKUP(A98,[1]Planilha1!$B$1:$S$1947,5,FALSE)</f>
        <v>CARBONO LORE; MOLINOX; SCHUNK</v>
      </c>
      <c r="G98" s="114" t="str">
        <f>VLOOKUP(A98,[1]Planilha1!$B$1:$S$1947,6,FALSE)</f>
        <v>EG65 15,80X39,60X55,50MM; MG651; A12S 15,80X39,60X55,50MM</v>
      </c>
      <c r="H98" s="114">
        <f>VLOOKUP(A98,[1]Planilha1!$B$1:$S$1947,7,FALSE)</f>
        <v>6</v>
      </c>
      <c r="I98" s="130">
        <f>VLOOKUP(A98,[1]Planilha1!$B$1:$S$1947,17,FALSE)</f>
        <v>54.876666666666665</v>
      </c>
      <c r="J98" s="130">
        <f t="shared" si="2"/>
        <v>329.26</v>
      </c>
      <c r="K98" s="114"/>
      <c r="L98" s="109"/>
      <c r="M98" s="109"/>
      <c r="N98" s="109"/>
      <c r="O98" s="109"/>
      <c r="P98" s="114" t="str">
        <f>VLOOKUP(A98,[1]Planilha1!$B$1:$S$1947,15,FALSE)</f>
        <v>26101700</v>
      </c>
      <c r="Q98" s="114" t="str">
        <f>VLOOKUP(A98,[1]Planilha1!$B$1:$S$1947,16,FALSE)</f>
        <v>Componentes e acessórios de motores</v>
      </c>
      <c r="R98" s="125"/>
      <c r="S98" s="114"/>
      <c r="T98" s="114"/>
      <c r="U98" s="114"/>
      <c r="V98" s="116">
        <v>0.1</v>
      </c>
      <c r="W98" s="125"/>
      <c r="X98" s="131" t="s">
        <v>155</v>
      </c>
      <c r="Y98" s="132" t="s">
        <v>154</v>
      </c>
      <c r="Z98" s="131" t="s">
        <v>153</v>
      </c>
      <c r="AA98" s="110" t="s">
        <v>160</v>
      </c>
    </row>
    <row r="99" spans="1:27" ht="33" customHeight="1" x14ac:dyDescent="0.2">
      <c r="A99" s="117">
        <v>15512663</v>
      </c>
      <c r="B99" s="109">
        <v>1089</v>
      </c>
      <c r="C99" s="110" t="s">
        <v>156</v>
      </c>
      <c r="D99" s="114" t="str">
        <f>VLOOKUP(A99,[1]Planilha1!$B$1:$S$1947,3,FALSE)</f>
        <v>FUSIVEL LIMITADOR CORREN;3GA1115 SIEMENS</v>
      </c>
      <c r="E99" s="114" t="str">
        <f>VLOOKUP(A99,[1]Planilha1!$B$1:$S$1947,4,FALSE)</f>
        <v>PC</v>
      </c>
      <c r="F99" s="114" t="str">
        <f>VLOOKUP(A99,[1]Planilha1!$B$1:$S$1947,5,FALSE)</f>
        <v>SIEMENS; SIEMENS</v>
      </c>
      <c r="G99" s="114" t="str">
        <f>VLOOKUP(A99,[1]Planilha1!$B$1:$S$1947,6,FALSE)</f>
        <v>3GA11156KV40A; 3GA1115</v>
      </c>
      <c r="H99" s="114">
        <f>VLOOKUP(A99,[1]Planilha1!$B$1:$S$1947,7,FALSE)</f>
        <v>3</v>
      </c>
      <c r="I99" s="130">
        <f>VLOOKUP(A99,[1]Planilha1!$B$1:$S$1947,17,FALSE)</f>
        <v>109.44</v>
      </c>
      <c r="J99" s="130">
        <f t="shared" si="2"/>
        <v>328.32</v>
      </c>
      <c r="K99" s="112"/>
      <c r="L99" s="111"/>
      <c r="M99" s="111"/>
      <c r="N99" s="111"/>
      <c r="O99" s="111"/>
      <c r="P99" s="114" t="str">
        <f>VLOOKUP(A99,[1]Planilha1!$B$1:$S$1947,15,FALSE)</f>
        <v>39121732A</v>
      </c>
      <c r="Q99" s="114" t="str">
        <f>VLOOKUP(A99,[1]Planilha1!$B$1:$S$1947,16,FALSE)</f>
        <v>Material elétrico</v>
      </c>
      <c r="R99" s="123"/>
      <c r="S99" s="112"/>
      <c r="T99" s="112"/>
      <c r="U99" s="112"/>
      <c r="V99" s="113">
        <v>2</v>
      </c>
      <c r="W99" s="124"/>
      <c r="X99" s="131" t="s">
        <v>155</v>
      </c>
      <c r="Y99" s="132" t="s">
        <v>154</v>
      </c>
      <c r="Z99" s="131" t="s">
        <v>153</v>
      </c>
      <c r="AA99" s="110" t="s">
        <v>160</v>
      </c>
    </row>
    <row r="100" spans="1:27" ht="33" customHeight="1" x14ac:dyDescent="0.2">
      <c r="A100" s="117">
        <v>15199126</v>
      </c>
      <c r="B100" s="109">
        <v>1089</v>
      </c>
      <c r="C100" s="110" t="s">
        <v>156</v>
      </c>
      <c r="D100" s="114" t="str">
        <f>VLOOKUP(A100,[1]Planilha1!$B$1:$S$1947,3,FALSE)</f>
        <v>VALVULA COMPONENTE; TIPO;209-C11 LAVRITA</v>
      </c>
      <c r="E100" s="114" t="str">
        <f>VLOOKUP(A100,[1]Planilha1!$B$1:$S$1947,4,FALSE)</f>
        <v>PC</v>
      </c>
      <c r="F100" s="114" t="str">
        <f>VLOOKUP(A100,[1]Planilha1!$B$1:$S$1947,5,FALSE)</f>
        <v>LAVRITA ENGE</v>
      </c>
      <c r="G100" s="114" t="str">
        <f>VLOOKUP(A100,[1]Planilha1!$B$1:$S$1947,6,FALSE)</f>
        <v>209-C11</v>
      </c>
      <c r="H100" s="114">
        <f>VLOOKUP(A100,[1]Planilha1!$B$1:$S$1947,7,FALSE)</f>
        <v>2</v>
      </c>
      <c r="I100" s="130">
        <f>VLOOKUP(A100,[1]Planilha1!$B$1:$S$1947,17,FALSE)</f>
        <v>161.86500000000001</v>
      </c>
      <c r="J100" s="130">
        <f t="shared" si="2"/>
        <v>323.73</v>
      </c>
      <c r="K100" s="112"/>
      <c r="L100" s="111"/>
      <c r="M100" s="111"/>
      <c r="N100" s="111"/>
      <c r="O100" s="111"/>
      <c r="P100" s="114" t="str">
        <f>VLOOKUP(A100,[1]Planilha1!$B$1:$S$1947,15,FALSE)</f>
        <v>40141660A</v>
      </c>
      <c r="Q100" s="114" t="str">
        <f>VLOOKUP(A100,[1]Planilha1!$B$1:$S$1947,16,FALSE)</f>
        <v>Válvulas</v>
      </c>
      <c r="R100" s="123"/>
      <c r="S100" s="112"/>
      <c r="T100" s="112"/>
      <c r="U100" s="112"/>
      <c r="V100" s="113">
        <v>1</v>
      </c>
      <c r="W100" s="124"/>
      <c r="X100" s="131" t="s">
        <v>155</v>
      </c>
      <c r="Y100" s="132" t="s">
        <v>154</v>
      </c>
      <c r="Z100" s="131" t="s">
        <v>153</v>
      </c>
      <c r="AA100" s="110" t="s">
        <v>160</v>
      </c>
    </row>
    <row r="101" spans="1:27" ht="33" customHeight="1" x14ac:dyDescent="0.2">
      <c r="A101" s="117">
        <v>15280488</v>
      </c>
      <c r="B101" s="109">
        <v>1089</v>
      </c>
      <c r="C101" s="110" t="s">
        <v>156</v>
      </c>
      <c r="D101" s="114" t="str">
        <f>VLOOKUP(A101,[1]Planilha1!$B$1:$S$1947,3,FALSE)</f>
        <v>BOBINA P/CONTATOR;;3TY7 503-0AG1 SIEMENS</v>
      </c>
      <c r="E101" s="114" t="str">
        <f>VLOOKUP(A101,[1]Planilha1!$B$1:$S$1947,4,FALSE)</f>
        <v>PC</v>
      </c>
      <c r="F101" s="114" t="str">
        <f>VLOOKUP(A101,[1]Planilha1!$B$1:$S$1947,5,FALSE)</f>
        <v>SIEMENS; SIEMENS</v>
      </c>
      <c r="G101" s="114" t="str">
        <f>VLOOKUP(A101,[1]Planilha1!$B$1:$S$1947,6,FALSE)</f>
        <v>3TY7 503-0AG1; 3TY7 503-OAG1</v>
      </c>
      <c r="H101" s="114">
        <v>5</v>
      </c>
      <c r="I101" s="130">
        <f>VLOOKUP(A101,[1]Planilha1!$B$1:$S$1947,17,FALSE)</f>
        <v>63.938888888888897</v>
      </c>
      <c r="J101" s="130">
        <f t="shared" si="2"/>
        <v>319.69444444444446</v>
      </c>
      <c r="K101" s="112"/>
      <c r="L101" s="111"/>
      <c r="M101" s="111"/>
      <c r="N101" s="111"/>
      <c r="O101" s="111"/>
      <c r="P101" s="114" t="str">
        <f>VLOOKUP(A101,[1]Planilha1!$B$1:$S$1947,15,FALSE)</f>
        <v>39121732A</v>
      </c>
      <c r="Q101" s="114" t="str">
        <f>VLOOKUP(A101,[1]Planilha1!$B$1:$S$1947,16,FALSE)</f>
        <v>Material elétrico</v>
      </c>
      <c r="R101" s="123"/>
      <c r="S101" s="112"/>
      <c r="T101" s="112"/>
      <c r="U101" s="112"/>
      <c r="V101" s="113">
        <v>0.5</v>
      </c>
      <c r="W101" s="124"/>
      <c r="X101" s="131" t="s">
        <v>155</v>
      </c>
      <c r="Y101" s="132" t="s">
        <v>154</v>
      </c>
      <c r="Z101" s="131" t="s">
        <v>153</v>
      </c>
      <c r="AA101" s="110" t="s">
        <v>160</v>
      </c>
    </row>
    <row r="102" spans="1:27" ht="33" customHeight="1" x14ac:dyDescent="0.2">
      <c r="A102" s="115">
        <v>15390721</v>
      </c>
      <c r="B102" s="109">
        <v>1089</v>
      </c>
      <c r="C102" s="110" t="s">
        <v>156</v>
      </c>
      <c r="D102" s="114" t="str">
        <f>VLOOKUP(A102,[1]Planilha1!$B$1:$S$1947,3,FALSE)</f>
        <v>EIXO COMANDO 13078 BOZZA</v>
      </c>
      <c r="E102" s="114" t="str">
        <f>VLOOKUP(A102,[1]Planilha1!$B$1:$S$1947,4,FALSE)</f>
        <v>PC</v>
      </c>
      <c r="F102" s="114" t="str">
        <f>VLOOKUP(A102,[1]Planilha1!$B$1:$S$1947,5,FALSE)</f>
        <v>JOSE MURILIA</v>
      </c>
      <c r="G102" s="114" t="str">
        <f>VLOOKUP(A102,[1]Planilha1!$B$1:$S$1947,6,FALSE)</f>
        <v>13078</v>
      </c>
      <c r="H102" s="114">
        <f>VLOOKUP(A102,[1]Planilha1!$B$1:$S$1947,7,FALSE)</f>
        <v>5</v>
      </c>
      <c r="I102" s="130">
        <f>VLOOKUP(A102,[1]Planilha1!$B$1:$S$1947,17,FALSE)</f>
        <v>63.915999999999997</v>
      </c>
      <c r="J102" s="130">
        <f t="shared" si="2"/>
        <v>319.58</v>
      </c>
      <c r="K102" s="114"/>
      <c r="L102" s="109"/>
      <c r="M102" s="109"/>
      <c r="N102" s="109"/>
      <c r="O102" s="109"/>
      <c r="P102" s="114" t="str">
        <f>VLOOKUP(A102,[1]Planilha1!$B$1:$S$1947,15,FALSE)</f>
        <v>40142703B</v>
      </c>
      <c r="Q102" s="114" t="str">
        <f>VLOOKUP(A102,[1]Planilha1!$B$1:$S$1947,16,FALSE)</f>
        <v>Equipamento de lubrificação e suas peças e acessórios</v>
      </c>
      <c r="R102" s="125"/>
      <c r="S102" s="114"/>
      <c r="T102" s="114"/>
      <c r="U102" s="114"/>
      <c r="V102" s="116">
        <v>0.5</v>
      </c>
      <c r="W102" s="125"/>
      <c r="X102" s="131" t="s">
        <v>155</v>
      </c>
      <c r="Y102" s="132" t="s">
        <v>154</v>
      </c>
      <c r="Z102" s="131" t="s">
        <v>153</v>
      </c>
      <c r="AA102" s="110" t="s">
        <v>160</v>
      </c>
    </row>
    <row r="103" spans="1:27" ht="33" customHeight="1" x14ac:dyDescent="0.2">
      <c r="A103" s="115">
        <v>15519377</v>
      </c>
      <c r="B103" s="109">
        <v>1089</v>
      </c>
      <c r="C103" s="110" t="s">
        <v>156</v>
      </c>
      <c r="D103" s="114" t="str">
        <f>VLOOKUP(A103,[1]Planilha1!$B$1:$S$1947,3,FALSE)</f>
        <v>DISJUNTOR 800A TRIP</v>
      </c>
      <c r="E103" s="114" t="str">
        <f>VLOOKUP(A103,[1]Planilha1!$B$1:$S$1947,4,FALSE)</f>
        <v>PC</v>
      </c>
      <c r="F103" s="114" t="str">
        <f>VLOOKUP(A103,[1]Planilha1!$B$1:$S$1947,5,FALSE)</f>
        <v>TOSHIBA; TOSHIBA</v>
      </c>
      <c r="G103" s="114" t="str">
        <f>VLOOKUP(A103,[1]Planilha1!$B$1:$S$1947,6,FALSE)</f>
        <v>S800; S8003P800A</v>
      </c>
      <c r="H103" s="114">
        <f>VLOOKUP(A103,[1]Planilha1!$B$1:$S$1947,7,FALSE)</f>
        <v>1</v>
      </c>
      <c r="I103" s="130">
        <f>VLOOKUP(A103,[1]Planilha1!$B$1:$S$1947,17,FALSE)</f>
        <v>317.5</v>
      </c>
      <c r="J103" s="130">
        <f t="shared" si="2"/>
        <v>317.5</v>
      </c>
      <c r="K103" s="114"/>
      <c r="L103" s="109"/>
      <c r="M103" s="109"/>
      <c r="N103" s="109"/>
      <c r="O103" s="109"/>
      <c r="P103" s="114" t="str">
        <f>VLOOKUP(A103,[1]Planilha1!$B$1:$S$1947,15,FALSE)</f>
        <v>39121601</v>
      </c>
      <c r="Q103" s="114" t="str">
        <f>VLOOKUP(A103,[1]Planilha1!$B$1:$S$1947,16,FALSE)</f>
        <v>Disjuntores</v>
      </c>
      <c r="R103" s="125"/>
      <c r="S103" s="114"/>
      <c r="T103" s="114"/>
      <c r="U103" s="114"/>
      <c r="V103" s="116">
        <v>25</v>
      </c>
      <c r="W103" s="125"/>
      <c r="X103" s="131" t="s">
        <v>155</v>
      </c>
      <c r="Y103" s="132" t="s">
        <v>154</v>
      </c>
      <c r="Z103" s="131" t="s">
        <v>153</v>
      </c>
      <c r="AA103" s="110" t="s">
        <v>160</v>
      </c>
    </row>
    <row r="104" spans="1:27" ht="33" customHeight="1" x14ac:dyDescent="0.2">
      <c r="A104" s="133">
        <v>15291825</v>
      </c>
      <c r="B104" s="109">
        <v>1089</v>
      </c>
      <c r="C104" s="110" t="s">
        <v>156</v>
      </c>
      <c r="D104" s="114" t="str">
        <f>VLOOKUP(A104,[1]Planilha1!$B$1:$S$1947,3,FALSE)</f>
        <v>SOQUETE COMPONENTE; T;630122908 LIEBHERR</v>
      </c>
      <c r="E104" s="114" t="str">
        <f>VLOOKUP(A104,[1]Planilha1!$B$1:$S$1947,4,FALSE)</f>
        <v>PC</v>
      </c>
      <c r="F104" s="114" t="str">
        <f>VLOOKUP(A104,[1]Planilha1!$B$1:$S$1947,5,FALSE)</f>
        <v>LIEBHERR</v>
      </c>
      <c r="G104" s="114" t="str">
        <f>VLOOKUP(A104,[1]Planilha1!$B$1:$S$1947,6,FALSE)</f>
        <v>630122908</v>
      </c>
      <c r="H104" s="114">
        <f>VLOOKUP(A104,[1]Planilha1!$B$1:$S$1947,7,FALSE)</f>
        <v>38</v>
      </c>
      <c r="I104" s="130">
        <f>VLOOKUP(A104,[1]Planilha1!$B$1:$S$1947,17,FALSE)</f>
        <v>8.2660526315789475</v>
      </c>
      <c r="J104" s="130">
        <f t="shared" si="2"/>
        <v>314.11</v>
      </c>
      <c r="K104" s="114"/>
      <c r="L104" s="109"/>
      <c r="M104" s="109"/>
      <c r="N104" s="109"/>
      <c r="O104" s="109"/>
      <c r="P104" s="114" t="str">
        <f>VLOOKUP(A104,[1]Planilha1!$B$1:$S$1947,15,FALSE)</f>
        <v>39121732A</v>
      </c>
      <c r="Q104" s="114" t="str">
        <f>VLOOKUP(A104,[1]Planilha1!$B$1:$S$1947,16,FALSE)</f>
        <v>Material elétrico</v>
      </c>
      <c r="R104" s="125"/>
      <c r="S104" s="114"/>
      <c r="T104" s="114"/>
      <c r="U104" s="114"/>
      <c r="V104" s="116">
        <v>0.02</v>
      </c>
      <c r="W104" s="125"/>
      <c r="X104" s="131" t="s">
        <v>155</v>
      </c>
      <c r="Y104" s="132" t="s">
        <v>154</v>
      </c>
      <c r="Z104" s="131" t="s">
        <v>153</v>
      </c>
      <c r="AA104" s="110" t="s">
        <v>160</v>
      </c>
    </row>
    <row r="105" spans="1:27" ht="33" customHeight="1" x14ac:dyDescent="0.2">
      <c r="A105" s="115">
        <v>15205544</v>
      </c>
      <c r="B105" s="109">
        <v>1089</v>
      </c>
      <c r="C105" s="110" t="s">
        <v>156</v>
      </c>
      <c r="D105" s="114" t="str">
        <f>VLOOKUP(A105,[1]Planilha1!$B$1:$S$1947,3,FALSE)</f>
        <v>CONECTOR BARRA 50 A CREME 23MM</v>
      </c>
      <c r="E105" s="114" t="str">
        <f>VLOOKUP(A105,[1]Planilha1!$B$1:$S$1947,4,FALSE)</f>
        <v>PC</v>
      </c>
      <c r="F105" s="114" t="str">
        <f>VLOOKUP(A105,[1]Planilha1!$B$1:$S$1947,5,FALSE)</f>
        <v>SISA</v>
      </c>
      <c r="G105" s="114" t="str">
        <f>VLOOKUP(A105,[1]Planilha1!$B$1:$S$1947,6,FALSE)</f>
        <v>SRS-619-12-50</v>
      </c>
      <c r="H105" s="114">
        <f>VLOOKUP(A105,[1]Planilha1!$B$1:$S$1947,7,FALSE)</f>
        <v>40</v>
      </c>
      <c r="I105" s="130">
        <f>VLOOKUP(A105,[1]Planilha1!$B$1:$S$1947,17,FALSE)</f>
        <v>7.65</v>
      </c>
      <c r="J105" s="130">
        <f t="shared" si="2"/>
        <v>306</v>
      </c>
      <c r="K105" s="114"/>
      <c r="L105" s="109"/>
      <c r="M105" s="109"/>
      <c r="N105" s="109"/>
      <c r="O105" s="109"/>
      <c r="P105" s="114" t="str">
        <f>VLOOKUP(A105,[1]Planilha1!$B$1:$S$1947,15,FALSE)</f>
        <v>26120000</v>
      </c>
      <c r="Q105" s="114" t="str">
        <f>VLOOKUP(A105,[1]Planilha1!$B$1:$S$1947,16,FALSE)</f>
        <v>Fios e cabos e conexões elétricas</v>
      </c>
      <c r="R105" s="125"/>
      <c r="S105" s="114"/>
      <c r="T105" s="114"/>
      <c r="U105" s="114"/>
      <c r="V105" s="116">
        <v>0.1</v>
      </c>
      <c r="W105" s="125"/>
      <c r="X105" s="131" t="s">
        <v>155</v>
      </c>
      <c r="Y105" s="132" t="s">
        <v>154</v>
      </c>
      <c r="Z105" s="131" t="s">
        <v>153</v>
      </c>
      <c r="AA105" s="110" t="s">
        <v>160</v>
      </c>
    </row>
    <row r="106" spans="1:27" ht="33" customHeight="1" x14ac:dyDescent="0.2">
      <c r="A106" s="115">
        <v>15483297</v>
      </c>
      <c r="B106" s="109">
        <v>1089</v>
      </c>
      <c r="C106" s="110" t="s">
        <v>156</v>
      </c>
      <c r="D106" s="114" t="str">
        <f>VLOOKUP(A106,[1]Planilha1!$B$1:$S$1947,3,FALSE)</f>
        <v>LAMPADA HALOGENA HA 300-230V PHILIPS</v>
      </c>
      <c r="E106" s="114" t="str">
        <f>VLOOKUP(A106,[1]Planilha1!$B$1:$S$1947,4,FALSE)</f>
        <v>PC</v>
      </c>
      <c r="F106" s="114" t="str">
        <f>VLOOKUP(A106,[1]Planilha1!$B$1:$S$1947,5,FALSE)</f>
        <v>PHILIPS</v>
      </c>
      <c r="G106" s="114" t="str">
        <f>VLOOKUP(A106,[1]Planilha1!$B$1:$S$1947,6,FALSE)</f>
        <v>HA 300-230V</v>
      </c>
      <c r="H106" s="114">
        <f>VLOOKUP(A106,[1]Planilha1!$B$1:$S$1947,7,FALSE)</f>
        <v>73</v>
      </c>
      <c r="I106" s="130">
        <f>VLOOKUP(A106,[1]Planilha1!$B$1:$S$1947,17,FALSE)</f>
        <v>4.1250684931506845</v>
      </c>
      <c r="J106" s="130">
        <f t="shared" si="2"/>
        <v>301.12999999999994</v>
      </c>
      <c r="K106" s="114"/>
      <c r="L106" s="109"/>
      <c r="M106" s="109"/>
      <c r="N106" s="109"/>
      <c r="O106" s="109"/>
      <c r="P106" s="114" t="str">
        <f>VLOOKUP(A106,[1]Planilha1!$B$1:$S$1947,15,FALSE)</f>
        <v>39121732A</v>
      </c>
      <c r="Q106" s="114" t="str">
        <f>VLOOKUP(A106,[1]Planilha1!$B$1:$S$1947,16,FALSE)</f>
        <v>Material elétrico</v>
      </c>
      <c r="R106" s="125"/>
      <c r="S106" s="114"/>
      <c r="T106" s="114"/>
      <c r="U106" s="114"/>
      <c r="V106" s="116">
        <v>5.0000000000000001E-3</v>
      </c>
      <c r="W106" s="125"/>
      <c r="X106" s="131" t="s">
        <v>155</v>
      </c>
      <c r="Y106" s="132" t="s">
        <v>154</v>
      </c>
      <c r="Z106" s="131" t="s">
        <v>153</v>
      </c>
      <c r="AA106" s="110" t="s">
        <v>160</v>
      </c>
    </row>
    <row r="107" spans="1:27" ht="33" customHeight="1" x14ac:dyDescent="0.2">
      <c r="A107" s="115">
        <v>15280398</v>
      </c>
      <c r="B107" s="109">
        <v>1089</v>
      </c>
      <c r="C107" s="110" t="s">
        <v>156</v>
      </c>
      <c r="D107" s="114" t="str">
        <f>VLOOKUP(A107,[1]Planilha1!$B$1:$S$1947,3,FALSE)</f>
        <v>CUBO 53468289000 METSO</v>
      </c>
      <c r="E107" s="114" t="str">
        <f>VLOOKUP(A107,[1]Planilha1!$B$1:$S$1947,4,FALSE)</f>
        <v>PC</v>
      </c>
      <c r="F107" s="114" t="str">
        <f>VLOOKUP(A107,[1]Planilha1!$B$1:$S$1947,5,FALSE)</f>
        <v>METSO</v>
      </c>
      <c r="G107" s="114" t="str">
        <f>VLOOKUP(A107,[1]Planilha1!$B$1:$S$1947,6,FALSE)</f>
        <v>53468289000</v>
      </c>
      <c r="H107" s="114">
        <f>VLOOKUP(A107,[1]Planilha1!$B$1:$S$1947,7,FALSE)</f>
        <v>1</v>
      </c>
      <c r="I107" s="130">
        <f>VLOOKUP(A107,[1]Planilha1!$B$1:$S$1947,17,FALSE)</f>
        <v>300.8</v>
      </c>
      <c r="J107" s="130">
        <f t="shared" si="2"/>
        <v>300.8</v>
      </c>
      <c r="K107" s="114"/>
      <c r="L107" s="109"/>
      <c r="M107" s="109"/>
      <c r="N107" s="109"/>
      <c r="O107" s="109"/>
      <c r="P107" s="114" t="str">
        <f>VLOOKUP(A107,[1]Planilha1!$B$1:$S$1947,15,FALSE)</f>
        <v>20101622A</v>
      </c>
      <c r="Q107" s="114" t="str">
        <f>VLOOKUP(A107,[1]Planilha1!$B$1:$S$1947,16,FALSE)</f>
        <v>Peças e acessórios de peneiras</v>
      </c>
      <c r="R107" s="125"/>
      <c r="S107" s="114"/>
      <c r="T107" s="114"/>
      <c r="U107" s="114"/>
      <c r="V107" s="116">
        <v>5</v>
      </c>
      <c r="W107" s="125"/>
      <c r="X107" s="131" t="s">
        <v>155</v>
      </c>
      <c r="Y107" s="132" t="s">
        <v>154</v>
      </c>
      <c r="Z107" s="131" t="s">
        <v>153</v>
      </c>
      <c r="AA107" s="110" t="s">
        <v>160</v>
      </c>
    </row>
    <row r="108" spans="1:27" ht="33" customHeight="1" x14ac:dyDescent="0.2">
      <c r="A108" s="133">
        <v>15299733</v>
      </c>
      <c r="B108" s="109">
        <v>1089</v>
      </c>
      <c r="C108" s="110" t="s">
        <v>156</v>
      </c>
      <c r="D108" s="114" t="str">
        <f>VLOOKUP(A108,[1]Planilha1!$B$1:$S$1947,3,FALSE)</f>
        <v>PLUGUE 605254214 LIEBHERR</v>
      </c>
      <c r="E108" s="114" t="str">
        <f>VLOOKUP(A108,[1]Planilha1!$B$1:$S$1947,4,FALSE)</f>
        <v>PC</v>
      </c>
      <c r="F108" s="114" t="str">
        <f>VLOOKUP(A108,[1]Planilha1!$B$1:$S$1947,5,FALSE)</f>
        <v>LIEBHERR</v>
      </c>
      <c r="G108" s="114" t="str">
        <f>VLOOKUP(A108,[1]Planilha1!$B$1:$S$1947,6,FALSE)</f>
        <v>605254214</v>
      </c>
      <c r="H108" s="114">
        <f>VLOOKUP(A108,[1]Planilha1!$B$1:$S$1947,7,FALSE)</f>
        <v>20</v>
      </c>
      <c r="I108" s="130">
        <f>VLOOKUP(A108,[1]Planilha1!$B$1:$S$1947,17,FALSE)</f>
        <v>15.004499999999998</v>
      </c>
      <c r="J108" s="130">
        <f t="shared" ref="J108:J139" si="3">I108*H108</f>
        <v>300.08999999999997</v>
      </c>
      <c r="K108" s="114"/>
      <c r="L108" s="109"/>
      <c r="M108" s="109"/>
      <c r="N108" s="109"/>
      <c r="O108" s="109"/>
      <c r="P108" s="114" t="str">
        <f>VLOOKUP(A108,[1]Planilha1!$B$1:$S$1947,15,FALSE)</f>
        <v>24101664A</v>
      </c>
      <c r="Q108" s="114" t="str">
        <f>VLOOKUP(A108,[1]Planilha1!$B$1:$S$1947,16,FALSE)</f>
        <v>Peças acessórios equipamentos carregamento elevação</v>
      </c>
      <c r="R108" s="125"/>
      <c r="S108" s="114"/>
      <c r="T108" s="114"/>
      <c r="U108" s="114"/>
      <c r="V108" s="116">
        <v>0.2</v>
      </c>
      <c r="W108" s="125"/>
      <c r="X108" s="131" t="s">
        <v>155</v>
      </c>
      <c r="Y108" s="132" t="s">
        <v>154</v>
      </c>
      <c r="Z108" s="131" t="s">
        <v>153</v>
      </c>
      <c r="AA108" s="110" t="s">
        <v>160</v>
      </c>
    </row>
    <row r="109" spans="1:27" ht="33" customHeight="1" x14ac:dyDescent="0.2">
      <c r="A109" s="117">
        <v>15480945</v>
      </c>
      <c r="B109" s="109">
        <v>1089</v>
      </c>
      <c r="C109" s="110" t="s">
        <v>156</v>
      </c>
      <c r="D109" s="114" t="str">
        <f>VLOOKUP(A109,[1]Planilha1!$B$1:$S$1947,3,FALSE)</f>
        <v>LUMINARIA INDUSTRIAL L;C10 TELEM-TECNICA</v>
      </c>
      <c r="E109" s="114" t="str">
        <f>VLOOKUP(A109,[1]Planilha1!$B$1:$S$1947,4,FALSE)</f>
        <v>PC</v>
      </c>
      <c r="F109" s="114" t="str">
        <f>VLOOKUP(A109,[1]Planilha1!$B$1:$S$1947,5,FALSE)</f>
        <v>TELEM-TECNIC</v>
      </c>
      <c r="G109" s="114" t="str">
        <f>VLOOKUP(A109,[1]Planilha1!$B$1:$S$1947,6,FALSE)</f>
        <v>C10</v>
      </c>
      <c r="H109" s="114">
        <v>16</v>
      </c>
      <c r="I109" s="130">
        <f>VLOOKUP(A109,[1]Planilha1!$B$1:$S$1947,17,FALSE)</f>
        <v>18.218888888888888</v>
      </c>
      <c r="J109" s="130">
        <f t="shared" si="3"/>
        <v>291.5022222222222</v>
      </c>
      <c r="K109" s="112"/>
      <c r="L109" s="111"/>
      <c r="M109" s="111"/>
      <c r="N109" s="111"/>
      <c r="O109" s="111"/>
      <c r="P109" s="114" t="str">
        <f>VLOOKUP(A109,[1]Planilha1!$B$1:$S$1947,15,FALSE)</f>
        <v>39111609</v>
      </c>
      <c r="Q109" s="114" t="str">
        <f>VLOOKUP(A109,[1]Planilha1!$B$1:$S$1947,16,FALSE)</f>
        <v>Poste ou pedestal e ferragens de iluminação</v>
      </c>
      <c r="R109" s="123"/>
      <c r="S109" s="112"/>
      <c r="T109" s="112"/>
      <c r="U109" s="112"/>
      <c r="V109" s="113">
        <v>5.0000000000000001E-3</v>
      </c>
      <c r="W109" s="124"/>
      <c r="X109" s="131" t="s">
        <v>155</v>
      </c>
      <c r="Y109" s="132" t="s">
        <v>154</v>
      </c>
      <c r="Z109" s="131" t="s">
        <v>153</v>
      </c>
      <c r="AA109" s="110" t="s">
        <v>160</v>
      </c>
    </row>
    <row r="110" spans="1:27" ht="33" customHeight="1" x14ac:dyDescent="0.2">
      <c r="A110" s="115">
        <v>15223481</v>
      </c>
      <c r="B110" s="109">
        <v>1089</v>
      </c>
      <c r="C110" s="110" t="s">
        <v>156</v>
      </c>
      <c r="D110" s="114" t="str">
        <f>VLOOKUP(A110,[1]Planilha1!$B$1:$S$1947,3,FALSE)</f>
        <v>RELE TRIP SOBRECARG BIMETALICO; FAIXA RE</v>
      </c>
      <c r="E110" s="114" t="str">
        <f>VLOOKUP(A110,[1]Planilha1!$B$1:$S$1947,4,FALSE)</f>
        <v>PC</v>
      </c>
      <c r="F110" s="114" t="str">
        <f>VLOOKUP(A110,[1]Planilha1!$B$1:$S$1947,5,FALSE)</f>
        <v>SCHNEIDER</v>
      </c>
      <c r="G110" s="114" t="str">
        <f>VLOOKUP(A110,[1]Planilha1!$B$1:$S$1947,6,FALSE)</f>
        <v>LR1-D40353</v>
      </c>
      <c r="H110" s="114">
        <f>VLOOKUP(A110,[1]Planilha1!$B$1:$S$1947,7,FALSE)</f>
        <v>2</v>
      </c>
      <c r="I110" s="130">
        <f>VLOOKUP(A110,[1]Planilha1!$B$1:$S$1947,17,FALSE)</f>
        <v>143.26499999999999</v>
      </c>
      <c r="J110" s="130">
        <f t="shared" si="3"/>
        <v>286.52999999999997</v>
      </c>
      <c r="K110" s="114"/>
      <c r="L110" s="109"/>
      <c r="M110" s="109"/>
      <c r="N110" s="109"/>
      <c r="O110" s="109"/>
      <c r="P110" s="114" t="str">
        <f>VLOOKUP(A110,[1]Planilha1!$B$1:$S$1947,15,FALSE)</f>
        <v>39122325</v>
      </c>
      <c r="Q110" s="114" t="str">
        <f>VLOOKUP(A110,[1]Planilha1!$B$1:$S$1947,16,FALSE)</f>
        <v>Relé de aplicação geral</v>
      </c>
      <c r="R110" s="125"/>
      <c r="S110" s="114"/>
      <c r="T110" s="114"/>
      <c r="U110" s="114"/>
      <c r="V110" s="116">
        <v>0.2</v>
      </c>
      <c r="W110" s="125"/>
      <c r="X110" s="131" t="s">
        <v>155</v>
      </c>
      <c r="Y110" s="132" t="s">
        <v>154</v>
      </c>
      <c r="Z110" s="131" t="s">
        <v>153</v>
      </c>
      <c r="AA110" s="110" t="s">
        <v>160</v>
      </c>
    </row>
    <row r="111" spans="1:27" ht="33" customHeight="1" x14ac:dyDescent="0.2">
      <c r="A111" s="115">
        <v>15243167</v>
      </c>
      <c r="B111" s="109">
        <v>1089</v>
      </c>
      <c r="C111" s="110" t="s">
        <v>156</v>
      </c>
      <c r="D111" s="114" t="str">
        <f>VLOOKUP(A111,[1]Planilha1!$B$1:$S$1947,3,FALSE)</f>
        <v>ESCOVA CARVAO METALGRAFITE 55MM</v>
      </c>
      <c r="E111" s="114" t="str">
        <f>VLOOKUP(A111,[1]Planilha1!$B$1:$S$1947,4,FALSE)</f>
        <v>PC</v>
      </c>
      <c r="F111" s="114" t="str">
        <f>VLOOKUP(A111,[1]Planilha1!$B$1:$S$1947,5,FALSE)</f>
        <v>CARBONO LORE; MOLINOX; SEECIL-RINGS</v>
      </c>
      <c r="G111" s="114" t="str">
        <f>VLOOKUP(A111,[1]Planilha1!$B$1:$S$1947,6,FALSE)</f>
        <v>CG65 12X25X35MM; MG651; RC67 12X25X35MM</v>
      </c>
      <c r="H111" s="114">
        <f>VLOOKUP(A111,[1]Planilha1!$B$1:$S$1947,7,FALSE)</f>
        <v>6</v>
      </c>
      <c r="I111" s="130">
        <f>VLOOKUP(A111,[1]Planilha1!$B$1:$S$1947,17,FALSE)</f>
        <v>47.636666666666663</v>
      </c>
      <c r="J111" s="130">
        <f t="shared" si="3"/>
        <v>285.82</v>
      </c>
      <c r="K111" s="114"/>
      <c r="L111" s="109"/>
      <c r="M111" s="109"/>
      <c r="N111" s="109"/>
      <c r="O111" s="109"/>
      <c r="P111" s="114" t="str">
        <f>VLOOKUP(A111,[1]Planilha1!$B$1:$S$1947,15,FALSE)</f>
        <v>26101700</v>
      </c>
      <c r="Q111" s="114" t="str">
        <f>VLOOKUP(A111,[1]Planilha1!$B$1:$S$1947,16,FALSE)</f>
        <v>Componentes e acessórios de motores</v>
      </c>
      <c r="R111" s="125"/>
      <c r="S111" s="114"/>
      <c r="T111" s="114"/>
      <c r="U111" s="114"/>
      <c r="V111" s="116">
        <v>0.1</v>
      </c>
      <c r="W111" s="125"/>
      <c r="X111" s="131" t="s">
        <v>155</v>
      </c>
      <c r="Y111" s="132" t="s">
        <v>154</v>
      </c>
      <c r="Z111" s="131" t="s">
        <v>153</v>
      </c>
      <c r="AA111" s="110" t="s">
        <v>160</v>
      </c>
    </row>
    <row r="112" spans="1:27" ht="33" customHeight="1" x14ac:dyDescent="0.2">
      <c r="A112" s="115">
        <v>15337691</v>
      </c>
      <c r="B112" s="109">
        <v>1089</v>
      </c>
      <c r="C112" s="110" t="s">
        <v>156</v>
      </c>
      <c r="D112" s="114" t="str">
        <f>VLOOKUP(A112,[1]Planilha1!$B$1:$S$1947,3,FALSE)</f>
        <v>LAMPADA INCANDESCENTE 220V BA9S/13</v>
      </c>
      <c r="E112" s="114" t="str">
        <f>VLOOKUP(A112,[1]Planilha1!$B$1:$S$1947,4,FALSE)</f>
        <v>PC</v>
      </c>
      <c r="F112" s="114" t="str">
        <f>VLOOKUP(A112,[1]Planilha1!$B$1:$S$1947,5,FALSE)</f>
        <v>KOOMEI</v>
      </c>
      <c r="G112" s="114" t="str">
        <f>VLOOKUP(A112,[1]Planilha1!$B$1:$S$1947,6,FALSE)</f>
        <v>K-45 BA9S 220V 5W</v>
      </c>
      <c r="H112" s="114">
        <f>VLOOKUP(A112,[1]Planilha1!$B$1:$S$1947,7,FALSE)</f>
        <v>131</v>
      </c>
      <c r="I112" s="130">
        <f>VLOOKUP(A112,[1]Planilha1!$B$1:$S$1947,17,FALSE)</f>
        <v>2.1780152671755726</v>
      </c>
      <c r="J112" s="130">
        <f t="shared" si="3"/>
        <v>285.32</v>
      </c>
      <c r="K112" s="114"/>
      <c r="L112" s="109"/>
      <c r="M112" s="109"/>
      <c r="N112" s="109"/>
      <c r="O112" s="109"/>
      <c r="P112" s="114" t="str">
        <f>VLOOKUP(A112,[1]Planilha1!$B$1:$S$1947,15,FALSE)</f>
        <v>39121732A</v>
      </c>
      <c r="Q112" s="114" t="str">
        <f>VLOOKUP(A112,[1]Planilha1!$B$1:$S$1947,16,FALSE)</f>
        <v>Material elétrico</v>
      </c>
      <c r="R112" s="125"/>
      <c r="S112" s="114"/>
      <c r="T112" s="114"/>
      <c r="U112" s="114"/>
      <c r="V112" s="116">
        <v>0.01</v>
      </c>
      <c r="W112" s="125"/>
      <c r="X112" s="131" t="s">
        <v>155</v>
      </c>
      <c r="Y112" s="132" t="s">
        <v>154</v>
      </c>
      <c r="Z112" s="131" t="s">
        <v>153</v>
      </c>
      <c r="AA112" s="110" t="s">
        <v>160</v>
      </c>
    </row>
    <row r="113" spans="1:27" ht="33" customHeight="1" x14ac:dyDescent="0.2">
      <c r="A113" s="115">
        <v>15299250</v>
      </c>
      <c r="B113" s="109">
        <v>1089</v>
      </c>
      <c r="C113" s="110" t="s">
        <v>156</v>
      </c>
      <c r="D113" s="114" t="str">
        <f>VLOOKUP(A113,[1]Planilha1!$B$1:$S$1947,3,FALSE)</f>
        <v>RETENTOR NBR 196,85MM 234,95MM</v>
      </c>
      <c r="E113" s="114" t="str">
        <f>VLOOKUP(A113,[1]Planilha1!$B$1:$S$1947,4,FALSE)</f>
        <v>PC</v>
      </c>
      <c r="F113" s="114" t="str">
        <f>VLOOKUP(A113,[1]Planilha1!$B$1:$S$1947,5,FALSE)</f>
        <v>VEDABRAS; FALK</v>
      </c>
      <c r="G113" s="114" t="str">
        <f>VLOOKUP(A113,[1]Planilha1!$B$1:$S$1947,6,FALSE)</f>
        <v>30513A2; 912767</v>
      </c>
      <c r="H113" s="114">
        <f>VLOOKUP(A113,[1]Planilha1!$B$1:$S$1947,7,FALSE)</f>
        <v>8</v>
      </c>
      <c r="I113" s="130">
        <f>VLOOKUP(A113,[1]Planilha1!$B$1:$S$1947,17,FALSE)</f>
        <v>35.153750000000002</v>
      </c>
      <c r="J113" s="130">
        <f t="shared" si="3"/>
        <v>281.23</v>
      </c>
      <c r="K113" s="114"/>
      <c r="L113" s="109"/>
      <c r="M113" s="109"/>
      <c r="N113" s="109"/>
      <c r="O113" s="109"/>
      <c r="P113" s="114" t="str">
        <f>VLOOKUP(A113,[1]Planilha1!$B$1:$S$1947,15,FALSE)</f>
        <v>31180000</v>
      </c>
      <c r="Q113" s="114" t="str">
        <f>VLOOKUP(A113,[1]Planilha1!$B$1:$S$1947,16,FALSE)</f>
        <v>Juntas e vedações</v>
      </c>
      <c r="R113" s="125"/>
      <c r="S113" s="114"/>
      <c r="T113" s="114"/>
      <c r="U113" s="114"/>
      <c r="V113" s="116">
        <v>0.5</v>
      </c>
      <c r="W113" s="125"/>
      <c r="X113" s="131" t="s">
        <v>155</v>
      </c>
      <c r="Y113" s="132" t="s">
        <v>154</v>
      </c>
      <c r="Z113" s="131" t="s">
        <v>153</v>
      </c>
      <c r="AA113" s="110" t="s">
        <v>160</v>
      </c>
    </row>
    <row r="114" spans="1:27" ht="33" customHeight="1" x14ac:dyDescent="0.2">
      <c r="A114" s="133">
        <v>15270038</v>
      </c>
      <c r="B114" s="109">
        <v>1089</v>
      </c>
      <c r="C114" s="110" t="s">
        <v>156</v>
      </c>
      <c r="D114" s="114" t="str">
        <f>VLOOKUP(A114,[1]Planilha1!$B$1:$S$1947,3,FALSE)</f>
        <v>FILTRO FLUIDO 30MIC</v>
      </c>
      <c r="E114" s="114" t="str">
        <f>VLOOKUP(A114,[1]Planilha1!$B$1:$S$1947,4,FALSE)</f>
        <v>PC</v>
      </c>
      <c r="F114" s="114" t="str">
        <f>VLOOKUP(A114,[1]Planilha1!$B$1:$S$1947,5,FALSE)</f>
        <v>PARKER</v>
      </c>
      <c r="G114" s="114" t="str">
        <f>VLOOKUP(A114,[1]Planilha1!$B$1:$S$1947,6,FALSE)</f>
        <v>3538-1200</v>
      </c>
      <c r="H114" s="114">
        <f>VLOOKUP(A114,[1]Planilha1!$B$1:$S$1947,7,FALSE)</f>
        <v>1</v>
      </c>
      <c r="I114" s="130">
        <f>VLOOKUP(A114,[1]Planilha1!$B$1:$S$1947,17,FALSE)</f>
        <v>278.47000000000003</v>
      </c>
      <c r="J114" s="130">
        <f t="shared" si="3"/>
        <v>278.47000000000003</v>
      </c>
      <c r="K114" s="114"/>
      <c r="L114" s="109"/>
      <c r="M114" s="109"/>
      <c r="N114" s="109"/>
      <c r="O114" s="109"/>
      <c r="P114" s="114" t="str">
        <f>VLOOKUP(A114,[1]Planilha1!$B$1:$S$1947,15,FALSE)</f>
        <v>40161534A</v>
      </c>
      <c r="Q114" s="114" t="str">
        <f>VLOOKUP(A114,[1]Planilha1!$B$1:$S$1947,16,FALSE)</f>
        <v>Filtros</v>
      </c>
      <c r="R114" s="125"/>
      <c r="S114" s="114"/>
      <c r="T114" s="114"/>
      <c r="U114" s="114"/>
      <c r="V114" s="116">
        <v>1</v>
      </c>
      <c r="W114" s="125"/>
      <c r="X114" s="131" t="s">
        <v>155</v>
      </c>
      <c r="Y114" s="132" t="s">
        <v>154</v>
      </c>
      <c r="Z114" s="131" t="s">
        <v>153</v>
      </c>
      <c r="AA114" s="110" t="s">
        <v>160</v>
      </c>
    </row>
    <row r="115" spans="1:27" ht="33" customHeight="1" x14ac:dyDescent="0.2">
      <c r="A115" s="115">
        <v>15511061</v>
      </c>
      <c r="B115" s="109">
        <v>1089</v>
      </c>
      <c r="C115" s="110" t="s">
        <v>156</v>
      </c>
      <c r="D115" s="114" t="str">
        <f>VLOOKUP(A115,[1]Planilha1!$B$1:$S$1947,3,FALSE)</f>
        <v>ESCOVA CARVAO METALGRAFITE</v>
      </c>
      <c r="E115" s="114" t="str">
        <f>VLOOKUP(A115,[1]Planilha1!$B$1:$S$1947,4,FALSE)</f>
        <v>PC</v>
      </c>
      <c r="F115" s="114" t="str">
        <f>VLOOKUP(A115,[1]Planilha1!$B$1:$S$1947,5,FALSE)</f>
        <v>CARBONO LORE; SEECIL-RINGS; MOLINOX</v>
      </c>
      <c r="G115" s="114" t="str">
        <f>VLOOKUP(A115,[1]Planilha1!$B$1:$S$1947,6,FALSE)</f>
        <v>RC53-6X20X20MM; RC53-6X20X20MM; MG50</v>
      </c>
      <c r="H115" s="114">
        <f>VLOOKUP(A115,[1]Planilha1!$B$1:$S$1947,7,FALSE)</f>
        <v>46</v>
      </c>
      <c r="I115" s="130">
        <f>VLOOKUP(A115,[1]Planilha1!$B$1:$S$1947,17,FALSE)</f>
        <v>6.01</v>
      </c>
      <c r="J115" s="130">
        <f t="shared" si="3"/>
        <v>276.45999999999998</v>
      </c>
      <c r="K115" s="114"/>
      <c r="L115" s="109"/>
      <c r="M115" s="109"/>
      <c r="N115" s="109"/>
      <c r="O115" s="109"/>
      <c r="P115" s="114" t="str">
        <f>VLOOKUP(A115,[1]Planilha1!$B$1:$S$1947,15,FALSE)</f>
        <v>26101700</v>
      </c>
      <c r="Q115" s="114" t="str">
        <f>VLOOKUP(A115,[1]Planilha1!$B$1:$S$1947,16,FALSE)</f>
        <v>Componentes e acessórios de motores</v>
      </c>
      <c r="R115" s="125"/>
      <c r="S115" s="114"/>
      <c r="T115" s="114"/>
      <c r="U115" s="114"/>
      <c r="V115" s="116">
        <v>5.0000000000000001E-3</v>
      </c>
      <c r="W115" s="125"/>
      <c r="X115" s="131" t="s">
        <v>155</v>
      </c>
      <c r="Y115" s="132" t="s">
        <v>154</v>
      </c>
      <c r="Z115" s="131" t="s">
        <v>153</v>
      </c>
      <c r="AA115" s="110" t="s">
        <v>160</v>
      </c>
    </row>
    <row r="116" spans="1:27" ht="33" customHeight="1" x14ac:dyDescent="0.2">
      <c r="A116" s="115">
        <v>15492247</v>
      </c>
      <c r="B116" s="109">
        <v>1089</v>
      </c>
      <c r="C116" s="110" t="s">
        <v>156</v>
      </c>
      <c r="D116" s="114" t="str">
        <f>VLOOKUP(A116,[1]Planilha1!$B$1:$S$1947,3,FALSE)</f>
        <v>FUSIVEL LIMIT CORR 63 A 4,16 KV</v>
      </c>
      <c r="E116" s="114" t="str">
        <f>VLOOKUP(A116,[1]Planilha1!$B$1:$S$1947,4,FALSE)</f>
        <v>PC</v>
      </c>
      <c r="F116" s="114" t="str">
        <f>VLOOKUP(A116,[1]Planilha1!$B$1:$S$1947,5,FALSE)</f>
        <v>MONTEMA</v>
      </c>
      <c r="G116" s="114" t="str">
        <f>VLOOKUP(A116,[1]Planilha1!$B$1:$S$1947,6,FALSE)</f>
        <v>IN-63A</v>
      </c>
      <c r="H116" s="114">
        <f>VLOOKUP(A116,[1]Planilha1!$B$1:$S$1947,7,FALSE)</f>
        <v>1</v>
      </c>
      <c r="I116" s="130">
        <f>VLOOKUP(A116,[1]Planilha1!$B$1:$S$1947,17,FALSE)</f>
        <v>275</v>
      </c>
      <c r="J116" s="130">
        <f t="shared" si="3"/>
        <v>275</v>
      </c>
      <c r="K116" s="114"/>
      <c r="L116" s="109"/>
      <c r="M116" s="109"/>
      <c r="N116" s="109"/>
      <c r="O116" s="109"/>
      <c r="P116" s="114" t="str">
        <f>VLOOKUP(A116,[1]Planilha1!$B$1:$S$1947,15,FALSE)</f>
        <v>39121732A</v>
      </c>
      <c r="Q116" s="114" t="str">
        <f>VLOOKUP(A116,[1]Planilha1!$B$1:$S$1947,16,FALSE)</f>
        <v>Material elétrico</v>
      </c>
      <c r="R116" s="125"/>
      <c r="S116" s="114"/>
      <c r="T116" s="114"/>
      <c r="U116" s="114"/>
      <c r="V116" s="116">
        <v>5</v>
      </c>
      <c r="W116" s="125"/>
      <c r="X116" s="131" t="s">
        <v>155</v>
      </c>
      <c r="Y116" s="132" t="s">
        <v>154</v>
      </c>
      <c r="Z116" s="131" t="s">
        <v>153</v>
      </c>
      <c r="AA116" s="110" t="s">
        <v>160</v>
      </c>
    </row>
    <row r="117" spans="1:27" ht="33" customHeight="1" x14ac:dyDescent="0.2">
      <c r="A117" s="117">
        <v>15369114</v>
      </c>
      <c r="B117" s="109">
        <v>1089</v>
      </c>
      <c r="C117" s="110" t="s">
        <v>156</v>
      </c>
      <c r="D117" s="114" t="str">
        <f>VLOOKUP(A117,[1]Planilha1!$B$1:$S$1947,3,FALSE)</f>
        <v>RESISTOR COMPONENTE.;C9034-2-4D1 ELETELE</v>
      </c>
      <c r="E117" s="114" t="str">
        <f>VLOOKUP(A117,[1]Planilha1!$B$1:$S$1947,4,FALSE)</f>
        <v>PC</v>
      </c>
      <c r="F117" s="114" t="str">
        <f>VLOOKUP(A117,[1]Planilha1!$B$1:$S$1947,5,FALSE)</f>
        <v>ELETELE</v>
      </c>
      <c r="G117" s="114" t="str">
        <f>VLOOKUP(A117,[1]Planilha1!$B$1:$S$1947,6,FALSE)</f>
        <v>C9034-2-4D1</v>
      </c>
      <c r="H117" s="114">
        <f>VLOOKUP(A117,[1]Planilha1!$B$1:$S$1947,7,FALSE)</f>
        <v>1</v>
      </c>
      <c r="I117" s="130">
        <f>VLOOKUP(A117,[1]Planilha1!$B$1:$S$1947,17,FALSE)</f>
        <v>272.69</v>
      </c>
      <c r="J117" s="130">
        <f t="shared" si="3"/>
        <v>272.69</v>
      </c>
      <c r="K117" s="112"/>
      <c r="L117" s="111"/>
      <c r="M117" s="111"/>
      <c r="N117" s="111"/>
      <c r="O117" s="111"/>
      <c r="P117" s="114" t="str">
        <f>VLOOKUP(A117,[1]Planilha1!$B$1:$S$1947,15,FALSE)</f>
        <v>32121619A</v>
      </c>
      <c r="Q117" s="114" t="str">
        <f>VLOOKUP(A117,[1]Planilha1!$B$1:$S$1947,16,FALSE)</f>
        <v>Banco de resistor</v>
      </c>
      <c r="R117" s="123"/>
      <c r="S117" s="112"/>
      <c r="T117" s="112"/>
      <c r="U117" s="112"/>
      <c r="V117" s="113">
        <v>0.2</v>
      </c>
      <c r="W117" s="124"/>
      <c r="X117" s="131" t="s">
        <v>155</v>
      </c>
      <c r="Y117" s="132" t="s">
        <v>154</v>
      </c>
      <c r="Z117" s="131" t="s">
        <v>153</v>
      </c>
      <c r="AA117" s="110" t="s">
        <v>160</v>
      </c>
    </row>
    <row r="118" spans="1:27" ht="33" customHeight="1" x14ac:dyDescent="0.2">
      <c r="A118" s="115">
        <v>15219331</v>
      </c>
      <c r="B118" s="109">
        <v>1089</v>
      </c>
      <c r="C118" s="110" t="s">
        <v>156</v>
      </c>
      <c r="D118" s="114" t="str">
        <f>VLOOKUP(A118,[1]Planilha1!$B$1:$S$1947,3,FALSE)</f>
        <v>RELE TRIP SOBRECARG BIMETALICO; FAIXA RE</v>
      </c>
      <c r="E118" s="114" t="str">
        <f>VLOOKUP(A118,[1]Planilha1!$B$1:$S$1947,4,FALSE)</f>
        <v>PC</v>
      </c>
      <c r="F118" s="114" t="str">
        <f>VLOOKUP(A118,[1]Planilha1!$B$1:$S$1947,5,FALSE)</f>
        <v>SCHNEIDER</v>
      </c>
      <c r="G118" s="114" t="str">
        <f>VLOOKUP(A118,[1]Planilha1!$B$1:$S$1947,6,FALSE)</f>
        <v>LR1-D09310</v>
      </c>
      <c r="H118" s="114">
        <v>6</v>
      </c>
      <c r="I118" s="130">
        <f>VLOOKUP(A118,[1]Planilha1!$B$1:$S$1947,17,FALSE)</f>
        <v>44.89142857142857</v>
      </c>
      <c r="J118" s="130">
        <f t="shared" si="3"/>
        <v>269.3485714285714</v>
      </c>
      <c r="K118" s="114"/>
      <c r="L118" s="109"/>
      <c r="M118" s="109"/>
      <c r="N118" s="109"/>
      <c r="O118" s="109"/>
      <c r="P118" s="114" t="str">
        <f>VLOOKUP(A118,[1]Planilha1!$B$1:$S$1947,15,FALSE)</f>
        <v>39122325</v>
      </c>
      <c r="Q118" s="114" t="str">
        <f>VLOOKUP(A118,[1]Planilha1!$B$1:$S$1947,16,FALSE)</f>
        <v>Relé de aplicação geral</v>
      </c>
      <c r="R118" s="125"/>
      <c r="S118" s="114"/>
      <c r="T118" s="114"/>
      <c r="U118" s="114"/>
      <c r="V118" s="116">
        <v>0.1</v>
      </c>
      <c r="W118" s="125"/>
      <c r="X118" s="131" t="s">
        <v>155</v>
      </c>
      <c r="Y118" s="132" t="s">
        <v>154</v>
      </c>
      <c r="Z118" s="131" t="s">
        <v>153</v>
      </c>
      <c r="AA118" s="110" t="s">
        <v>160</v>
      </c>
    </row>
    <row r="119" spans="1:27" ht="33" customHeight="1" x14ac:dyDescent="0.2">
      <c r="A119" s="115">
        <v>15448593</v>
      </c>
      <c r="B119" s="109">
        <v>1089</v>
      </c>
      <c r="C119" s="110" t="s">
        <v>156</v>
      </c>
      <c r="D119" s="114" t="str">
        <f>VLOOKUP(A119,[1]Planilha1!$B$1:$S$1947,3,FALSE)</f>
        <v>VED PLAN 1619614300 ATLAS COPCO</v>
      </c>
      <c r="E119" s="114" t="str">
        <f>VLOOKUP(A119,[1]Planilha1!$B$1:$S$1947,4,FALSE)</f>
        <v>PC</v>
      </c>
      <c r="F119" s="114" t="str">
        <f>VLOOKUP(A119,[1]Planilha1!$B$1:$S$1947,5,FALSE)</f>
        <v>ATLASCOPCO; ATLAS COPCO</v>
      </c>
      <c r="G119" s="114" t="str">
        <f>VLOOKUP(A119,[1]Planilha1!$B$1:$S$1947,6,FALSE)</f>
        <v>1619614300; 1619614300</v>
      </c>
      <c r="H119" s="114">
        <f>VLOOKUP(A119,[1]Planilha1!$B$1:$S$1947,7,FALSE)</f>
        <v>3</v>
      </c>
      <c r="I119" s="130">
        <f>VLOOKUP(A119,[1]Planilha1!$B$1:$S$1947,17,FALSE)</f>
        <v>89.36</v>
      </c>
      <c r="J119" s="130">
        <f t="shared" si="3"/>
        <v>268.08</v>
      </c>
      <c r="K119" s="114"/>
      <c r="L119" s="109"/>
      <c r="M119" s="109"/>
      <c r="N119" s="109"/>
      <c r="O119" s="109"/>
      <c r="P119" s="114" t="str">
        <f>VLOOKUP(A119,[1]Planilha1!$B$1:$S$1947,15,FALSE)</f>
        <v>40151800</v>
      </c>
      <c r="Q119" s="114" t="str">
        <f>VLOOKUP(A119,[1]Planilha1!$B$1:$S$1947,16,FALSE)</f>
        <v>Peças e acessórios de compressores</v>
      </c>
      <c r="R119" s="125"/>
      <c r="S119" s="114"/>
      <c r="T119" s="114"/>
      <c r="U119" s="114"/>
      <c r="V119" s="116">
        <v>0.05</v>
      </c>
      <c r="W119" s="125"/>
      <c r="X119" s="131" t="s">
        <v>155</v>
      </c>
      <c r="Y119" s="132" t="s">
        <v>154</v>
      </c>
      <c r="Z119" s="131" t="s">
        <v>153</v>
      </c>
      <c r="AA119" s="110" t="s">
        <v>160</v>
      </c>
    </row>
    <row r="120" spans="1:27" ht="33" customHeight="1" x14ac:dyDescent="0.2">
      <c r="A120" s="115">
        <v>15397018</v>
      </c>
      <c r="B120" s="109">
        <v>1089</v>
      </c>
      <c r="C120" s="110" t="s">
        <v>156</v>
      </c>
      <c r="D120" s="114" t="str">
        <f>VLOOKUP(A120,[1]Planilha1!$B$1:$S$1947,3,FALSE)</f>
        <v>FUSIVEL CART RETAR 600VCA 15A</v>
      </c>
      <c r="E120" s="114" t="str">
        <f>VLOOKUP(A120,[1]Planilha1!$B$1:$S$1947,4,FALSE)</f>
        <v>PC</v>
      </c>
      <c r="F120" s="114" t="str">
        <f>VLOOKUP(A120,[1]Planilha1!$B$1:$S$1947,5,FALSE)</f>
        <v>BUSSMANN; EMERSON</v>
      </c>
      <c r="G120" s="114" t="str">
        <f>VLOOKUP(A120,[1]Planilha1!$B$1:$S$1947,6,FALSE)</f>
        <v>LP-CC-15; LP-CC-15</v>
      </c>
      <c r="H120" s="114">
        <f>VLOOKUP(A120,[1]Planilha1!$B$1:$S$1947,7,FALSE)</f>
        <v>8</v>
      </c>
      <c r="I120" s="130">
        <f>VLOOKUP(A120,[1]Planilha1!$B$1:$S$1947,17,FALSE)</f>
        <v>33.241250000000001</v>
      </c>
      <c r="J120" s="130">
        <f t="shared" si="3"/>
        <v>265.93</v>
      </c>
      <c r="K120" s="114"/>
      <c r="L120" s="109"/>
      <c r="M120" s="109"/>
      <c r="N120" s="109"/>
      <c r="O120" s="109"/>
      <c r="P120" s="114" t="str">
        <f>VLOOKUP(A120,[1]Planilha1!$B$1:$S$1947,15,FALSE)</f>
        <v>39121732A</v>
      </c>
      <c r="Q120" s="114" t="str">
        <f>VLOOKUP(A120,[1]Planilha1!$B$1:$S$1947,16,FALSE)</f>
        <v>Material elétrico</v>
      </c>
      <c r="R120" s="125"/>
      <c r="S120" s="114"/>
      <c r="T120" s="114"/>
      <c r="U120" s="114"/>
      <c r="V120" s="116">
        <v>0.01</v>
      </c>
      <c r="W120" s="125"/>
      <c r="X120" s="131" t="s">
        <v>155</v>
      </c>
      <c r="Y120" s="132" t="s">
        <v>154</v>
      </c>
      <c r="Z120" s="131" t="s">
        <v>153</v>
      </c>
      <c r="AA120" s="110" t="s">
        <v>160</v>
      </c>
    </row>
    <row r="121" spans="1:27" ht="33" customHeight="1" x14ac:dyDescent="0.2">
      <c r="A121" s="115">
        <v>15402717</v>
      </c>
      <c r="B121" s="109">
        <v>1089</v>
      </c>
      <c r="C121" s="110" t="s">
        <v>156</v>
      </c>
      <c r="D121" s="114" t="str">
        <f>VLOOKUP(A121,[1]Planilha1!$B$1:$S$1947,3,FALSE)</f>
        <v>INDICADOR COMPONENTE;TIPO.;124023 GETMAN</v>
      </c>
      <c r="E121" s="114" t="str">
        <f>VLOOKUP(A121,[1]Planilha1!$B$1:$S$1947,4,FALSE)</f>
        <v>PC</v>
      </c>
      <c r="F121" s="114" t="str">
        <f>VLOOKUP(A121,[1]Planilha1!$B$1:$S$1947,5,FALSE)</f>
        <v>CATERPILLAR; GARDNER DENV; CATERPILLAR</v>
      </c>
      <c r="G121" s="114" t="str">
        <f>VLOOKUP(A121,[1]Planilha1!$B$1:$S$1947,6,FALSE)</f>
        <v>4K8515; 2993401; 247256</v>
      </c>
      <c r="H121" s="114">
        <f>VLOOKUP(A121,[1]Planilha1!$B$1:$S$1947,7,FALSE)</f>
        <v>5</v>
      </c>
      <c r="I121" s="130">
        <f>VLOOKUP(A121,[1]Planilha1!$B$1:$S$1947,17,FALSE)</f>
        <v>52.86</v>
      </c>
      <c r="J121" s="130">
        <f t="shared" si="3"/>
        <v>264.3</v>
      </c>
      <c r="K121" s="114"/>
      <c r="L121" s="109"/>
      <c r="M121" s="109"/>
      <c r="N121" s="109"/>
      <c r="O121" s="109"/>
      <c r="P121" s="114" t="str">
        <f>VLOOKUP(A121,[1]Planilha1!$B$1:$S$1947,15,FALSE)</f>
        <v>41112200</v>
      </c>
      <c r="Q121" s="114" t="str">
        <f>VLOOKUP(A121,[1]Planilha1!$B$1:$S$1947,16,FALSE)</f>
        <v>Instrumentos de medição de temperatura e calor</v>
      </c>
      <c r="R121" s="125"/>
      <c r="S121" s="114"/>
      <c r="T121" s="114"/>
      <c r="U121" s="114"/>
      <c r="V121" s="116">
        <v>0.3</v>
      </c>
      <c r="W121" s="125"/>
      <c r="X121" s="131" t="s">
        <v>155</v>
      </c>
      <c r="Y121" s="132" t="s">
        <v>154</v>
      </c>
      <c r="Z121" s="131" t="s">
        <v>153</v>
      </c>
      <c r="AA121" s="110" t="s">
        <v>160</v>
      </c>
    </row>
    <row r="122" spans="1:27" ht="33" customHeight="1" x14ac:dyDescent="0.2">
      <c r="A122" s="133">
        <v>15258041</v>
      </c>
      <c r="B122" s="109">
        <v>1089</v>
      </c>
      <c r="C122" s="110" t="s">
        <v>156</v>
      </c>
      <c r="D122" s="114" t="str">
        <f>VLOOKUP(A122,[1]Planilha1!$B$1:$S$1947,3,FALSE)</f>
        <v>LUVA COMPONENTE; TIPO: ST;0460012 GASCOM</v>
      </c>
      <c r="E122" s="114" t="str">
        <f>VLOOKUP(A122,[1]Planilha1!$B$1:$S$1947,4,FALSE)</f>
        <v>PC</v>
      </c>
      <c r="F122" s="114" t="str">
        <f>VLOOKUP(A122,[1]Planilha1!$B$1:$S$1947,5,FALSE)</f>
        <v>GASCOM</v>
      </c>
      <c r="G122" s="114" t="str">
        <f>VLOOKUP(A122,[1]Planilha1!$B$1:$S$1947,6,FALSE)</f>
        <v>0460012</v>
      </c>
      <c r="H122" s="114">
        <f>VLOOKUP(A122,[1]Planilha1!$B$1:$S$1947,7,FALSE)</f>
        <v>3</v>
      </c>
      <c r="I122" s="130">
        <f>VLOOKUP(A122,[1]Planilha1!$B$1:$S$1947,17,FALSE)</f>
        <v>87.69</v>
      </c>
      <c r="J122" s="130">
        <f t="shared" si="3"/>
        <v>263.07</v>
      </c>
      <c r="K122" s="114"/>
      <c r="L122" s="109"/>
      <c r="M122" s="109"/>
      <c r="N122" s="109"/>
      <c r="O122" s="109"/>
      <c r="P122" s="114" t="str">
        <f>VLOOKUP(A122,[1]Planilha1!$B$1:$S$1947,15,FALSE)</f>
        <v>31163005</v>
      </c>
      <c r="Q122" s="114" t="str">
        <f>VLOOKUP(A122,[1]Planilha1!$B$1:$S$1947,16,FALSE)</f>
        <v>Luvas de acoplamento</v>
      </c>
      <c r="R122" s="125"/>
      <c r="S122" s="114"/>
      <c r="T122" s="114"/>
      <c r="U122" s="114"/>
      <c r="V122" s="116">
        <v>0.5</v>
      </c>
      <c r="W122" s="125"/>
      <c r="X122" s="131" t="s">
        <v>155</v>
      </c>
      <c r="Y122" s="132" t="s">
        <v>154</v>
      </c>
      <c r="Z122" s="131" t="s">
        <v>153</v>
      </c>
      <c r="AA122" s="110" t="s">
        <v>160</v>
      </c>
    </row>
    <row r="123" spans="1:27" ht="33" customHeight="1" x14ac:dyDescent="0.2">
      <c r="A123" s="117">
        <v>15233825</v>
      </c>
      <c r="B123" s="109">
        <v>1089</v>
      </c>
      <c r="C123" s="110" t="s">
        <v>156</v>
      </c>
      <c r="D123" s="114" t="str">
        <f>VLOOKUP(A123,[1]Planilha1!$B$1:$S$1947,3,FALSE)</f>
        <v>TIRISTOR SCR SKT100/12C SEMIKRON</v>
      </c>
      <c r="E123" s="114" t="str">
        <f>VLOOKUP(A123,[1]Planilha1!$B$1:$S$1947,4,FALSE)</f>
        <v>PC</v>
      </c>
      <c r="F123" s="114" t="str">
        <f>VLOOKUP(A123,[1]Planilha1!$B$1:$S$1947,5,FALSE)</f>
        <v>SEMIKRON; SEMIKRON</v>
      </c>
      <c r="G123" s="114" t="str">
        <f>VLOOKUP(A123,[1]Planilha1!$B$1:$S$1947,6,FALSE)</f>
        <v>SKT100/12C; SKT 100/12E</v>
      </c>
      <c r="H123" s="114">
        <f>VLOOKUP(A123,[1]Planilha1!$B$1:$S$1947,7,FALSE)</f>
        <v>4</v>
      </c>
      <c r="I123" s="130">
        <f>VLOOKUP(A123,[1]Planilha1!$B$1:$S$1947,17,FALSE)</f>
        <v>64.957499999999996</v>
      </c>
      <c r="J123" s="130">
        <f t="shared" si="3"/>
        <v>259.83</v>
      </c>
      <c r="K123" s="112"/>
      <c r="L123" s="111"/>
      <c r="M123" s="111"/>
      <c r="N123" s="111"/>
      <c r="O123" s="111"/>
      <c r="P123" s="114" t="str">
        <f>VLOOKUP(A123,[1]Planilha1!$B$1:$S$1947,15,FALSE)</f>
        <v>32131000</v>
      </c>
      <c r="Q123" s="114" t="str">
        <f>VLOOKUP(A123,[1]Planilha1!$B$1:$S$1947,16,FALSE)</f>
        <v>Peças e insumos e acessórios de componentes eletrônicos</v>
      </c>
      <c r="R123" s="123"/>
      <c r="S123" s="112"/>
      <c r="T123" s="112"/>
      <c r="U123" s="112"/>
      <c r="V123" s="113">
        <v>0.2</v>
      </c>
      <c r="W123" s="124"/>
      <c r="X123" s="131" t="s">
        <v>155</v>
      </c>
      <c r="Y123" s="132" t="s">
        <v>154</v>
      </c>
      <c r="Z123" s="131" t="s">
        <v>153</v>
      </c>
      <c r="AA123" s="110" t="s">
        <v>160</v>
      </c>
    </row>
    <row r="124" spans="1:27" ht="33" customHeight="1" x14ac:dyDescent="0.2">
      <c r="A124" s="115">
        <v>15213181</v>
      </c>
      <c r="B124" s="109">
        <v>1089</v>
      </c>
      <c r="C124" s="110" t="s">
        <v>156</v>
      </c>
      <c r="D124" s="114" t="str">
        <f>VLOOKUP(A124,[1]Planilha1!$B$1:$S$1947,3,FALSE)</f>
        <v>RELE CORRENTE;FUNCAO SOBRECORRENTE;TI;CA</v>
      </c>
      <c r="E124" s="114" t="str">
        <f>VLOOKUP(A124,[1]Planilha1!$B$1:$S$1947,4,FALSE)</f>
        <v>PC</v>
      </c>
      <c r="F124" s="114" t="str">
        <f>VLOOKUP(A124,[1]Planilha1!$B$1:$S$1947,5,FALSE)</f>
        <v/>
      </c>
      <c r="G124" s="114" t="str">
        <f>VLOOKUP(A124,[1]Planilha1!$B$1:$S$1947,6,FALSE)</f>
        <v/>
      </c>
      <c r="H124" s="114">
        <f>VLOOKUP(A124,[1]Planilha1!$B$1:$S$1947,7,FALSE)</f>
        <v>2</v>
      </c>
      <c r="I124" s="130">
        <f>VLOOKUP(A124,[1]Planilha1!$B$1:$S$1947,17,FALSE)</f>
        <v>128.30000000000001</v>
      </c>
      <c r="J124" s="130">
        <f t="shared" si="3"/>
        <v>256.60000000000002</v>
      </c>
      <c r="K124" s="114"/>
      <c r="L124" s="109"/>
      <c r="M124" s="109"/>
      <c r="N124" s="109"/>
      <c r="O124" s="109"/>
      <c r="P124" s="114" t="str">
        <f>VLOOKUP(A124,[1]Planilha1!$B$1:$S$1947,15,FALSE)</f>
        <v>39122325</v>
      </c>
      <c r="Q124" s="114" t="str">
        <f>VLOOKUP(A124,[1]Planilha1!$B$1:$S$1947,16,FALSE)</f>
        <v>Relé de aplicação geral</v>
      </c>
      <c r="R124" s="125"/>
      <c r="S124" s="114"/>
      <c r="T124" s="114"/>
      <c r="U124" s="114"/>
      <c r="V124" s="116">
        <v>5</v>
      </c>
      <c r="W124" s="125"/>
      <c r="X124" s="131" t="s">
        <v>155</v>
      </c>
      <c r="Y124" s="132" t="s">
        <v>154</v>
      </c>
      <c r="Z124" s="131" t="s">
        <v>153</v>
      </c>
      <c r="AA124" s="110" t="s">
        <v>160</v>
      </c>
    </row>
    <row r="125" spans="1:27" ht="33" customHeight="1" x14ac:dyDescent="0.2">
      <c r="A125" s="115">
        <v>15429354</v>
      </c>
      <c r="B125" s="109">
        <v>1089</v>
      </c>
      <c r="C125" s="110" t="s">
        <v>156</v>
      </c>
      <c r="D125" s="114" t="str">
        <f>VLOOKUP(A125,[1]Planilha1!$B$1:$S$1947,3,FALSE)</f>
        <v>RETENTOR NBR 135MM 160MM</v>
      </c>
      <c r="E125" s="114" t="str">
        <f>VLOOKUP(A125,[1]Planilha1!$B$1:$S$1947,4,FALSE)</f>
        <v>PC</v>
      </c>
      <c r="F125" s="114" t="str">
        <f>VLOOKUP(A125,[1]Planilha1!$B$1:$S$1947,5,FALSE)</f>
        <v>DICETTI</v>
      </c>
      <c r="G125" s="114" t="str">
        <f>VLOOKUP(A125,[1]Planilha1!$B$1:$S$1947,6,FALSE)</f>
        <v>1007965-3</v>
      </c>
      <c r="H125" s="114">
        <f>VLOOKUP(A125,[1]Planilha1!$B$1:$S$1947,7,FALSE)</f>
        <v>6</v>
      </c>
      <c r="I125" s="130">
        <f>VLOOKUP(A125,[1]Planilha1!$B$1:$S$1947,17,FALSE)</f>
        <v>42.606666666666662</v>
      </c>
      <c r="J125" s="130">
        <f t="shared" si="3"/>
        <v>255.64</v>
      </c>
      <c r="K125" s="114"/>
      <c r="L125" s="109"/>
      <c r="M125" s="109"/>
      <c r="N125" s="109"/>
      <c r="O125" s="109"/>
      <c r="P125" s="114" t="str">
        <f>VLOOKUP(A125,[1]Planilha1!$B$1:$S$1947,15,FALSE)</f>
        <v>31180000</v>
      </c>
      <c r="Q125" s="114" t="str">
        <f>VLOOKUP(A125,[1]Planilha1!$B$1:$S$1947,16,FALSE)</f>
        <v>Juntas e vedações</v>
      </c>
      <c r="R125" s="125"/>
      <c r="S125" s="114"/>
      <c r="T125" s="114"/>
      <c r="U125" s="114"/>
      <c r="V125" s="116">
        <v>0.1</v>
      </c>
      <c r="W125" s="125"/>
      <c r="X125" s="131" t="s">
        <v>155</v>
      </c>
      <c r="Y125" s="132" t="s">
        <v>154</v>
      </c>
      <c r="Z125" s="131" t="s">
        <v>153</v>
      </c>
      <c r="AA125" s="110" t="s">
        <v>160</v>
      </c>
    </row>
    <row r="126" spans="1:27" ht="33" customHeight="1" x14ac:dyDescent="0.2">
      <c r="A126" s="117">
        <v>15401045</v>
      </c>
      <c r="B126" s="109">
        <v>1089</v>
      </c>
      <c r="C126" s="110" t="s">
        <v>156</v>
      </c>
      <c r="D126" s="114" t="str">
        <f>VLOOKUP(A126,[1]Planilha1!$B$1:$S$1947,3,FALSE)</f>
        <v>CABECA EGLT6012REC ENGELETRO</v>
      </c>
      <c r="E126" s="114" t="str">
        <f>VLOOKUP(A126,[1]Planilha1!$B$1:$S$1947,4,FALSE)</f>
        <v>PC</v>
      </c>
      <c r="F126" s="114" t="str">
        <f>VLOOKUP(A126,[1]Planilha1!$B$1:$S$1947,5,FALSE)</f>
        <v>ENGELETRO</v>
      </c>
      <c r="G126" s="114" t="str">
        <f>VLOOKUP(A126,[1]Planilha1!$B$1:$S$1947,6,FALSE)</f>
        <v>EGLT6012REC</v>
      </c>
      <c r="H126" s="114">
        <f>VLOOKUP(A126,[1]Planilha1!$B$1:$S$1947,7,FALSE)</f>
        <v>3</v>
      </c>
      <c r="I126" s="130">
        <f>VLOOKUP(A126,[1]Planilha1!$B$1:$S$1947,17,FALSE)</f>
        <v>83.806666666666658</v>
      </c>
      <c r="J126" s="130">
        <f t="shared" si="3"/>
        <v>251.41999999999996</v>
      </c>
      <c r="K126" s="112"/>
      <c r="L126" s="111"/>
      <c r="M126" s="111"/>
      <c r="N126" s="111"/>
      <c r="O126" s="111"/>
      <c r="P126" s="114" t="str">
        <f>VLOOKUP(A126,[1]Planilha1!$B$1:$S$1947,15,FALSE)</f>
        <v>26111615A</v>
      </c>
      <c r="Q126" s="114" t="str">
        <f>VLOOKUP(A126,[1]Planilha1!$B$1:$S$1947,16,FALSE)</f>
        <v>Peças e acessórios de geradores de energia</v>
      </c>
      <c r="R126" s="123"/>
      <c r="S126" s="112"/>
      <c r="T126" s="112"/>
      <c r="U126" s="112"/>
      <c r="V126" s="113">
        <v>2</v>
      </c>
      <c r="W126" s="124"/>
      <c r="X126" s="131" t="s">
        <v>155</v>
      </c>
      <c r="Y126" s="132" t="s">
        <v>154</v>
      </c>
      <c r="Z126" s="131" t="s">
        <v>153</v>
      </c>
      <c r="AA126" s="110" t="s">
        <v>160</v>
      </c>
    </row>
    <row r="127" spans="1:27" ht="33" customHeight="1" x14ac:dyDescent="0.2">
      <c r="A127" s="115">
        <v>15348652</v>
      </c>
      <c r="B127" s="109">
        <v>1089</v>
      </c>
      <c r="C127" s="110" t="s">
        <v>156</v>
      </c>
      <c r="D127" s="114" t="str">
        <f>VLOOKUP(A127,[1]Planilha1!$B$1:$S$1947,3,FALSE)</f>
        <v>TOMADA ELET 440V 32A TP LATAO</v>
      </c>
      <c r="E127" s="114" t="str">
        <f>VLOOKUP(A127,[1]Planilha1!$B$1:$S$1947,4,FALSE)</f>
        <v>PC</v>
      </c>
      <c r="F127" s="114" t="str">
        <f>VLOOKUP(A127,[1]Planilha1!$B$1:$S$1947,5,FALSE)</f>
        <v>SAMPLA</v>
      </c>
      <c r="G127" s="114" t="str">
        <f>VLOOKUP(A127,[1]Planilha1!$B$1:$S$1947,6,FALSE)</f>
        <v>MPP1413N000</v>
      </c>
      <c r="H127" s="114">
        <f>VLOOKUP(A127,[1]Planilha1!$B$1:$S$1947,7,FALSE)</f>
        <v>1</v>
      </c>
      <c r="I127" s="130">
        <f>VLOOKUP(A127,[1]Planilha1!$B$1:$S$1947,17,FALSE)</f>
        <v>249.17</v>
      </c>
      <c r="J127" s="130">
        <f t="shared" si="3"/>
        <v>249.17</v>
      </c>
      <c r="K127" s="114"/>
      <c r="L127" s="109"/>
      <c r="M127" s="109"/>
      <c r="N127" s="109"/>
      <c r="O127" s="109"/>
      <c r="P127" s="114" t="str">
        <f>VLOOKUP(A127,[1]Planilha1!$B$1:$S$1947,15,FALSE)</f>
        <v>39121732A</v>
      </c>
      <c r="Q127" s="114" t="str">
        <f>VLOOKUP(A127,[1]Planilha1!$B$1:$S$1947,16,FALSE)</f>
        <v>Material elétrico</v>
      </c>
      <c r="R127" s="125"/>
      <c r="S127" s="114"/>
      <c r="T127" s="114"/>
      <c r="U127" s="114"/>
      <c r="V127" s="116">
        <v>0.1</v>
      </c>
      <c r="W127" s="125"/>
      <c r="X127" s="131" t="s">
        <v>155</v>
      </c>
      <c r="Y127" s="132" t="s">
        <v>154</v>
      </c>
      <c r="Z127" s="131" t="s">
        <v>153</v>
      </c>
      <c r="AA127" s="110" t="s">
        <v>160</v>
      </c>
    </row>
    <row r="128" spans="1:27" ht="33" customHeight="1" x14ac:dyDescent="0.2">
      <c r="A128" s="115">
        <v>15244396</v>
      </c>
      <c r="B128" s="109">
        <v>1089</v>
      </c>
      <c r="C128" s="110" t="s">
        <v>156</v>
      </c>
      <c r="D128" s="114" t="str">
        <f>VLOOKUP(A128,[1]Planilha1!$B$1:$S$1947,3,FALSE)</f>
        <v>ESCOVA ELETRICA;MATERIAL ME;MG75 MOLINOX</v>
      </c>
      <c r="E128" s="114" t="str">
        <f>VLOOKUP(A128,[1]Planilha1!$B$1:$S$1947,4,FALSE)</f>
        <v>PC</v>
      </c>
      <c r="F128" s="114" t="str">
        <f>VLOOKUP(A128,[1]Planilha1!$B$1:$S$1947,5,FALSE)</f>
        <v>CARBONO LORE; SCHUNK EBE; SEECIL-RINGS</v>
      </c>
      <c r="G128" s="114" t="str">
        <f>VLOOKUP(A128,[1]Planilha1!$B$1:$S$1947,6,FALSE)</f>
        <v>CG33; E49X; RC87</v>
      </c>
      <c r="H128" s="114">
        <f>VLOOKUP(A128,[1]Planilha1!$B$1:$S$1947,7,FALSE)</f>
        <v>3</v>
      </c>
      <c r="I128" s="130">
        <f>VLOOKUP(A128,[1]Planilha1!$B$1:$S$1947,17,FALSE)</f>
        <v>83.013333333333335</v>
      </c>
      <c r="J128" s="130">
        <f t="shared" si="3"/>
        <v>249.04000000000002</v>
      </c>
      <c r="K128" s="114"/>
      <c r="L128" s="109"/>
      <c r="M128" s="109"/>
      <c r="N128" s="109"/>
      <c r="O128" s="109"/>
      <c r="P128" s="114" t="str">
        <f>VLOOKUP(A128,[1]Planilha1!$B$1:$S$1947,15,FALSE)</f>
        <v>26101700</v>
      </c>
      <c r="Q128" s="114" t="str">
        <f>VLOOKUP(A128,[1]Planilha1!$B$1:$S$1947,16,FALSE)</f>
        <v>Componentes e acessórios de motores</v>
      </c>
      <c r="R128" s="125"/>
      <c r="S128" s="114"/>
      <c r="T128" s="114"/>
      <c r="U128" s="114"/>
      <c r="V128" s="116">
        <v>1</v>
      </c>
      <c r="W128" s="125"/>
      <c r="X128" s="131" t="s">
        <v>155</v>
      </c>
      <c r="Y128" s="132" t="s">
        <v>154</v>
      </c>
      <c r="Z128" s="131" t="s">
        <v>153</v>
      </c>
      <c r="AA128" s="110" t="s">
        <v>160</v>
      </c>
    </row>
    <row r="129" spans="1:27" ht="33" customHeight="1" x14ac:dyDescent="0.2">
      <c r="A129" s="115">
        <v>15440186</v>
      </c>
      <c r="B129" s="109">
        <v>1089</v>
      </c>
      <c r="C129" s="110" t="s">
        <v>156</v>
      </c>
      <c r="D129" s="114" t="str">
        <f>VLOOKUP(A129,[1]Planilha1!$B$1:$S$1947,3,FALSE)</f>
        <v>PINHAO DESENHO-COME 214 267 29-0002</v>
      </c>
      <c r="E129" s="114" t="str">
        <f>VLOOKUP(A129,[1]Planilha1!$B$1:$S$1947,4,FALSE)</f>
        <v>PC</v>
      </c>
      <c r="F129" s="114" t="str">
        <f>VLOOKUP(A129,[1]Planilha1!$B$1:$S$1947,5,FALSE)</f>
        <v/>
      </c>
      <c r="G129" s="114" t="str">
        <f>VLOOKUP(A129,[1]Planilha1!$B$1:$S$1947,6,FALSE)</f>
        <v/>
      </c>
      <c r="H129" s="114">
        <f>VLOOKUP(A129,[1]Planilha1!$B$1:$S$1947,7,FALSE)</f>
        <v>1</v>
      </c>
      <c r="I129" s="130">
        <f>VLOOKUP(A129,[1]Planilha1!$B$1:$S$1947,17,FALSE)</f>
        <v>248.32</v>
      </c>
      <c r="J129" s="130">
        <f t="shared" si="3"/>
        <v>248.32</v>
      </c>
      <c r="K129" s="114"/>
      <c r="L129" s="109"/>
      <c r="M129" s="109"/>
      <c r="N129" s="109"/>
      <c r="O129" s="109"/>
      <c r="P129" s="114" t="str">
        <f>VLOOKUP(A129,[1]Planilha1!$B$1:$S$1947,15,FALSE)</f>
        <v>26111524</v>
      </c>
      <c r="Q129" s="114" t="str">
        <f>VLOOKUP(A129,[1]Planilha1!$B$1:$S$1947,16,FALSE)</f>
        <v>Unidades de engrenagem</v>
      </c>
      <c r="R129" s="125"/>
      <c r="S129" s="114"/>
      <c r="T129" s="114"/>
      <c r="U129" s="114"/>
      <c r="V129" s="116">
        <v>3</v>
      </c>
      <c r="W129" s="125"/>
      <c r="X129" s="131" t="s">
        <v>155</v>
      </c>
      <c r="Y129" s="132" t="s">
        <v>154</v>
      </c>
      <c r="Z129" s="131" t="s">
        <v>153</v>
      </c>
      <c r="AA129" s="110" t="s">
        <v>160</v>
      </c>
    </row>
    <row r="130" spans="1:27" ht="33" customHeight="1" x14ac:dyDescent="0.2">
      <c r="A130" s="115">
        <v>15243051</v>
      </c>
      <c r="B130" s="109">
        <v>1089</v>
      </c>
      <c r="C130" s="110" t="s">
        <v>156</v>
      </c>
      <c r="D130" s="114" t="str">
        <f>VLOOKUP(A130,[1]Planilha1!$B$1:$S$1947,3,FALSE)</f>
        <v>ESCOVA CARVAO ELETROGRAFITE</v>
      </c>
      <c r="E130" s="114" t="str">
        <f>VLOOKUP(A130,[1]Planilha1!$B$1:$S$1947,4,FALSE)</f>
        <v>PC</v>
      </c>
      <c r="F130" s="114" t="str">
        <f>VLOOKUP(A130,[1]Planilha1!$B$1:$S$1947,5,FALSE)</f>
        <v>CARBONO LORE; MOLINOX; SEECIL-RINGS</v>
      </c>
      <c r="G130" s="114" t="str">
        <f>VLOOKUP(A130,[1]Planilha1!$B$1:$S$1947,6,FALSE)</f>
        <v>EG34D-10X20X22MM; AC121-10X20X22MM; RE54-10X20X22MM</v>
      </c>
      <c r="H130" s="114">
        <f>VLOOKUP(A130,[1]Planilha1!$B$1:$S$1947,7,FALSE)</f>
        <v>10</v>
      </c>
      <c r="I130" s="130">
        <f>VLOOKUP(A130,[1]Planilha1!$B$1:$S$1947,17,FALSE)</f>
        <v>24.824999999999999</v>
      </c>
      <c r="J130" s="130">
        <f t="shared" si="3"/>
        <v>248.25</v>
      </c>
      <c r="K130" s="114"/>
      <c r="L130" s="109"/>
      <c r="M130" s="109"/>
      <c r="N130" s="109"/>
      <c r="O130" s="109"/>
      <c r="P130" s="114" t="str">
        <f>VLOOKUP(A130,[1]Planilha1!$B$1:$S$1947,15,FALSE)</f>
        <v>26101700</v>
      </c>
      <c r="Q130" s="114" t="str">
        <f>VLOOKUP(A130,[1]Planilha1!$B$1:$S$1947,16,FALSE)</f>
        <v>Componentes e acessórios de motores</v>
      </c>
      <c r="R130" s="125"/>
      <c r="S130" s="114"/>
      <c r="T130" s="114"/>
      <c r="U130" s="114"/>
      <c r="V130" s="116">
        <v>0.01</v>
      </c>
      <c r="W130" s="125"/>
      <c r="X130" s="131" t="s">
        <v>155</v>
      </c>
      <c r="Y130" s="132" t="s">
        <v>154</v>
      </c>
      <c r="Z130" s="131" t="s">
        <v>153</v>
      </c>
      <c r="AA130" s="110" t="s">
        <v>160</v>
      </c>
    </row>
    <row r="131" spans="1:27" ht="33" customHeight="1" x14ac:dyDescent="0.2">
      <c r="A131" s="115">
        <v>15370918</v>
      </c>
      <c r="B131" s="109">
        <v>1089</v>
      </c>
      <c r="C131" s="110" t="s">
        <v>156</v>
      </c>
      <c r="D131" s="114" t="str">
        <f>VLOOKUP(A131,[1]Planilha1!$B$1:$S$1947,3,FALSE)</f>
        <v>LUMINARIA GLINDA 2X16W GUARILUX</v>
      </c>
      <c r="E131" s="114" t="str">
        <f>VLOOKUP(A131,[1]Planilha1!$B$1:$S$1947,4,FALSE)</f>
        <v>PC</v>
      </c>
      <c r="F131" s="114" t="str">
        <f>VLOOKUP(A131,[1]Planilha1!$B$1:$S$1947,5,FALSE)</f>
        <v>GUARILUX</v>
      </c>
      <c r="G131" s="114" t="str">
        <f>VLOOKUP(A131,[1]Planilha1!$B$1:$S$1947,6,FALSE)</f>
        <v>GLINDA 2X16W</v>
      </c>
      <c r="H131" s="114">
        <v>9</v>
      </c>
      <c r="I131" s="130">
        <f>VLOOKUP(A131,[1]Planilha1!$B$1:$S$1947,17,FALSE)</f>
        <v>27.324000000000002</v>
      </c>
      <c r="J131" s="130">
        <f t="shared" si="3"/>
        <v>245.91600000000003</v>
      </c>
      <c r="K131" s="114"/>
      <c r="L131" s="109"/>
      <c r="M131" s="109"/>
      <c r="N131" s="109"/>
      <c r="O131" s="109"/>
      <c r="P131" s="114" t="str">
        <f>VLOOKUP(A131,[1]Planilha1!$B$1:$S$1947,15,FALSE)</f>
        <v>39111609</v>
      </c>
      <c r="Q131" s="114" t="str">
        <f>VLOOKUP(A131,[1]Planilha1!$B$1:$S$1947,16,FALSE)</f>
        <v>Poste ou pedestal e ferragens de iluminação</v>
      </c>
      <c r="R131" s="125"/>
      <c r="S131" s="114"/>
      <c r="T131" s="114"/>
      <c r="U131" s="114"/>
      <c r="V131" s="116">
        <v>2</v>
      </c>
      <c r="W131" s="125"/>
      <c r="X131" s="131" t="s">
        <v>155</v>
      </c>
      <c r="Y131" s="132" t="s">
        <v>154</v>
      </c>
      <c r="Z131" s="131" t="s">
        <v>153</v>
      </c>
      <c r="AA131" s="110" t="s">
        <v>160</v>
      </c>
    </row>
    <row r="132" spans="1:27" ht="33" customHeight="1" x14ac:dyDescent="0.2">
      <c r="A132" s="133">
        <v>15519925</v>
      </c>
      <c r="B132" s="109">
        <v>1089</v>
      </c>
      <c r="C132" s="110" t="s">
        <v>156</v>
      </c>
      <c r="D132" s="114" t="str">
        <f>VLOOKUP(A132,[1]Planilha1!$B$1:$S$1947,3,FALSE)</f>
        <v>CHAVE REVERSORA LC2-D25F7 SCHNEIDER</v>
      </c>
      <c r="E132" s="114" t="str">
        <f>VLOOKUP(A132,[1]Planilha1!$B$1:$S$1947,4,FALSE)</f>
        <v>PC</v>
      </c>
      <c r="F132" s="114" t="str">
        <f>VLOOKUP(A132,[1]Planilha1!$B$1:$S$1947,5,FALSE)</f>
        <v>SCHNEIDER</v>
      </c>
      <c r="G132" s="114" t="str">
        <f>VLOOKUP(A132,[1]Planilha1!$B$1:$S$1947,6,FALSE)</f>
        <v>LC2-D25F7</v>
      </c>
      <c r="H132" s="114">
        <f>VLOOKUP(A132,[1]Planilha1!$B$1:$S$1947,7,FALSE)</f>
        <v>1</v>
      </c>
      <c r="I132" s="130">
        <f>VLOOKUP(A132,[1]Planilha1!$B$1:$S$1947,17,FALSE)</f>
        <v>244.45</v>
      </c>
      <c r="J132" s="130">
        <f t="shared" si="3"/>
        <v>244.45</v>
      </c>
      <c r="K132" s="114"/>
      <c r="L132" s="109"/>
      <c r="M132" s="109"/>
      <c r="N132" s="109"/>
      <c r="O132" s="109"/>
      <c r="P132" s="114" t="str">
        <f>VLOOKUP(A132,[1]Planilha1!$B$1:$S$1947,15,FALSE)</f>
        <v>39121732A</v>
      </c>
      <c r="Q132" s="114" t="str">
        <f>VLOOKUP(A132,[1]Planilha1!$B$1:$S$1947,16,FALSE)</f>
        <v>Material elétrico</v>
      </c>
      <c r="R132" s="125"/>
      <c r="S132" s="114"/>
      <c r="T132" s="114"/>
      <c r="U132" s="114"/>
      <c r="V132" s="116">
        <v>1</v>
      </c>
      <c r="W132" s="125"/>
      <c r="X132" s="131" t="s">
        <v>155</v>
      </c>
      <c r="Y132" s="132" t="s">
        <v>154</v>
      </c>
      <c r="Z132" s="131" t="s">
        <v>153</v>
      </c>
      <c r="AA132" s="110" t="s">
        <v>160</v>
      </c>
    </row>
    <row r="133" spans="1:27" ht="33" customHeight="1" x14ac:dyDescent="0.2">
      <c r="A133" s="115">
        <v>15403020</v>
      </c>
      <c r="B133" s="109">
        <v>1089</v>
      </c>
      <c r="C133" s="110" t="s">
        <v>156</v>
      </c>
      <c r="D133" s="114" t="str">
        <f>VLOOKUP(A133,[1]Planilha1!$B$1:$S$1947,3,FALSE)</f>
        <v>MANGUEIRA MONTADA NAO METALICA 2781-12 A</v>
      </c>
      <c r="E133" s="114" t="str">
        <f>VLOOKUP(A133,[1]Planilha1!$B$1:$S$1947,4,FALSE)</f>
        <v>PC</v>
      </c>
      <c r="F133" s="114" t="str">
        <f>VLOOKUP(A133,[1]Planilha1!$B$1:$S$1947,5,FALSE)</f>
        <v>AEROQUIP</v>
      </c>
      <c r="G133" s="114" t="str">
        <f>VLOOKUP(A133,[1]Planilha1!$B$1:$S$1947,6,FALSE)</f>
        <v>2781-12</v>
      </c>
      <c r="H133" s="114">
        <f>VLOOKUP(A133,[1]Planilha1!$B$1:$S$1947,7,FALSE)</f>
        <v>3</v>
      </c>
      <c r="I133" s="130">
        <f>VLOOKUP(A133,[1]Planilha1!$B$1:$S$1947,17,FALSE)</f>
        <v>80</v>
      </c>
      <c r="J133" s="130">
        <f t="shared" si="3"/>
        <v>240</v>
      </c>
      <c r="K133" s="114"/>
      <c r="L133" s="109"/>
      <c r="M133" s="109"/>
      <c r="N133" s="109"/>
      <c r="O133" s="109"/>
      <c r="P133" s="114" t="str">
        <f>VLOOKUP(A133,[1]Planilha1!$B$1:$S$1947,15,FALSE)</f>
        <v>40142000</v>
      </c>
      <c r="Q133" s="114" t="str">
        <f>VLOOKUP(A133,[1]Planilha1!$B$1:$S$1947,16,FALSE)</f>
        <v>Mangueiras</v>
      </c>
      <c r="R133" s="125"/>
      <c r="S133" s="114"/>
      <c r="T133" s="114"/>
      <c r="U133" s="114"/>
      <c r="V133" s="116">
        <v>1</v>
      </c>
      <c r="W133" s="125"/>
      <c r="X133" s="131" t="s">
        <v>155</v>
      </c>
      <c r="Y133" s="132" t="s">
        <v>154</v>
      </c>
      <c r="Z133" s="131" t="s">
        <v>153</v>
      </c>
      <c r="AA133" s="110" t="s">
        <v>160</v>
      </c>
    </row>
    <row r="134" spans="1:27" ht="33" customHeight="1" x14ac:dyDescent="0.2">
      <c r="A134" s="115">
        <v>15363475</v>
      </c>
      <c r="B134" s="109">
        <v>1089</v>
      </c>
      <c r="C134" s="110" t="s">
        <v>156</v>
      </c>
      <c r="D134" s="114" t="str">
        <f>VLOOKUP(A134,[1]Planilha1!$B$1:$S$1947,3,FALSE)</f>
        <v>RETENTOR NBR 201,61MM 231,77MM</v>
      </c>
      <c r="E134" s="114" t="str">
        <f>VLOOKUP(A134,[1]Planilha1!$B$1:$S$1947,4,FALSE)</f>
        <v>PC</v>
      </c>
      <c r="F134" s="114" t="str">
        <f>VLOOKUP(A134,[1]Planilha1!$B$1:$S$1947,5,FALSE)</f>
        <v>STEPHENS-ADA; STEPHENS-ADA; DICETTI</v>
      </c>
      <c r="G134" s="114" t="str">
        <f>VLOOKUP(A134,[1]Planilha1!$B$1:$S$1947,6,FALSE)</f>
        <v>BL77114353X3590; 53X3590; 1001791-7</v>
      </c>
      <c r="H134" s="114">
        <f>VLOOKUP(A134,[1]Planilha1!$B$1:$S$1947,7,FALSE)</f>
        <v>4</v>
      </c>
      <c r="I134" s="130">
        <f>VLOOKUP(A134,[1]Planilha1!$B$1:$S$1947,17,FALSE)</f>
        <v>59.9</v>
      </c>
      <c r="J134" s="130">
        <f t="shared" si="3"/>
        <v>239.6</v>
      </c>
      <c r="K134" s="114"/>
      <c r="L134" s="109"/>
      <c r="M134" s="109"/>
      <c r="N134" s="109"/>
      <c r="O134" s="109"/>
      <c r="P134" s="114" t="str">
        <f>VLOOKUP(A134,[1]Planilha1!$B$1:$S$1947,15,FALSE)</f>
        <v>31180000</v>
      </c>
      <c r="Q134" s="114" t="str">
        <f>VLOOKUP(A134,[1]Planilha1!$B$1:$S$1947,16,FALSE)</f>
        <v>Juntas e vedações</v>
      </c>
      <c r="R134" s="125"/>
      <c r="S134" s="114"/>
      <c r="T134" s="114"/>
      <c r="U134" s="114"/>
      <c r="V134" s="116">
        <v>0.5</v>
      </c>
      <c r="W134" s="125"/>
      <c r="X134" s="131" t="s">
        <v>155</v>
      </c>
      <c r="Y134" s="132" t="s">
        <v>154</v>
      </c>
      <c r="Z134" s="131" t="s">
        <v>153</v>
      </c>
      <c r="AA134" s="110" t="s">
        <v>160</v>
      </c>
    </row>
    <row r="135" spans="1:27" ht="33" customHeight="1" x14ac:dyDescent="0.2">
      <c r="A135" s="117">
        <v>15334156</v>
      </c>
      <c r="B135" s="109">
        <v>1089</v>
      </c>
      <c r="C135" s="110" t="s">
        <v>156</v>
      </c>
      <c r="D135" s="114" t="str">
        <f>VLOOKUP(A135,[1]Planilha1!$B$1:$S$1947,3,FALSE)</f>
        <v>MANOMETRO MONT 2.1/2POL 0A20KGF/CM2</v>
      </c>
      <c r="E135" s="114" t="str">
        <f>VLOOKUP(A135,[1]Planilha1!$B$1:$S$1947,4,FALSE)</f>
        <v>PC</v>
      </c>
      <c r="F135" s="114" t="str">
        <f>VLOOKUP(A135,[1]Planilha1!$B$1:$S$1947,5,FALSE)</f>
        <v>SAMPLA</v>
      </c>
      <c r="G135" s="114" t="str">
        <f>VLOOKUP(A135,[1]Planilha1!$B$1:$S$1947,6,FALSE)</f>
        <v>MPP0083N000</v>
      </c>
      <c r="H135" s="114">
        <f>VLOOKUP(A135,[1]Planilha1!$B$1:$S$1947,7,FALSE)</f>
        <v>1</v>
      </c>
      <c r="I135" s="130">
        <f>VLOOKUP(A135,[1]Planilha1!$B$1:$S$1947,17,FALSE)</f>
        <v>239.57</v>
      </c>
      <c r="J135" s="130">
        <f t="shared" si="3"/>
        <v>239.57</v>
      </c>
      <c r="K135" s="112"/>
      <c r="L135" s="111"/>
      <c r="M135" s="111"/>
      <c r="N135" s="111"/>
      <c r="O135" s="111"/>
      <c r="P135" s="114" t="str">
        <f>VLOOKUP(A135,[1]Planilha1!$B$1:$S$1947,15,FALSE)</f>
        <v>41112400</v>
      </c>
      <c r="Q135" s="114" t="str">
        <f>VLOOKUP(A135,[1]Planilha1!$B$1:$S$1947,16,FALSE)</f>
        <v>Instrumentos de medição e controle de pressão</v>
      </c>
      <c r="R135" s="123"/>
      <c r="S135" s="112"/>
      <c r="T135" s="112"/>
      <c r="U135" s="112"/>
      <c r="V135" s="113">
        <v>0.2</v>
      </c>
      <c r="W135" s="124"/>
      <c r="X135" s="131" t="s">
        <v>155</v>
      </c>
      <c r="Y135" s="132" t="s">
        <v>154</v>
      </c>
      <c r="Z135" s="131" t="s">
        <v>153</v>
      </c>
      <c r="AA135" s="110" t="s">
        <v>160</v>
      </c>
    </row>
    <row r="136" spans="1:27" ht="33" customHeight="1" x14ac:dyDescent="0.2">
      <c r="A136" s="115">
        <v>15417915</v>
      </c>
      <c r="B136" s="109">
        <v>1089</v>
      </c>
      <c r="C136" s="110" t="s">
        <v>156</v>
      </c>
      <c r="D136" s="114" t="str">
        <f>VLOOKUP(A136,[1]Planilha1!$B$1:$S$1947,3,FALSE)</f>
        <v>MANGUEIRA MONT 3/4POL 250MM 215BAR</v>
      </c>
      <c r="E136" s="114" t="str">
        <f>VLOOKUP(A136,[1]Planilha1!$B$1:$S$1947,4,FALSE)</f>
        <v>PC</v>
      </c>
      <c r="F136" s="114" t="str">
        <f>VLOOKUP(A136,[1]Planilha1!$B$1:$S$1947,5,FALSE)</f>
        <v>MANULI</v>
      </c>
      <c r="G136" s="114" t="str">
        <f>VLOOKUP(A136,[1]Planilha1!$B$1:$S$1947,6,FALSE)</f>
        <v>2T-12 M11210-36 M21693-36 250</v>
      </c>
      <c r="H136" s="114">
        <v>5</v>
      </c>
      <c r="I136" s="130">
        <f>VLOOKUP(A136,[1]Planilha1!$B$1:$S$1947,17,FALSE)</f>
        <v>47.68</v>
      </c>
      <c r="J136" s="130">
        <f t="shared" si="3"/>
        <v>238.4</v>
      </c>
      <c r="K136" s="114"/>
      <c r="L136" s="109"/>
      <c r="M136" s="109"/>
      <c r="N136" s="109"/>
      <c r="O136" s="109"/>
      <c r="P136" s="114" t="str">
        <f>VLOOKUP(A136,[1]Planilha1!$B$1:$S$1947,15,FALSE)</f>
        <v>40142000</v>
      </c>
      <c r="Q136" s="114" t="str">
        <f>VLOOKUP(A136,[1]Planilha1!$B$1:$S$1947,16,FALSE)</f>
        <v>Mangueiras</v>
      </c>
      <c r="R136" s="125"/>
      <c r="S136" s="114"/>
      <c r="T136" s="114"/>
      <c r="U136" s="114"/>
      <c r="V136" s="116">
        <v>1</v>
      </c>
      <c r="W136" s="125"/>
      <c r="X136" s="131" t="s">
        <v>155</v>
      </c>
      <c r="Y136" s="132" t="s">
        <v>154</v>
      </c>
      <c r="Z136" s="131" t="s">
        <v>153</v>
      </c>
      <c r="AA136" s="110" t="s">
        <v>160</v>
      </c>
    </row>
    <row r="137" spans="1:27" ht="33" customHeight="1" x14ac:dyDescent="0.2">
      <c r="A137" s="115">
        <v>15290296</v>
      </c>
      <c r="B137" s="109">
        <v>1089</v>
      </c>
      <c r="C137" s="110" t="s">
        <v>156</v>
      </c>
      <c r="D137" s="114" t="str">
        <f>VLOOKUP(A137,[1]Planilha1!$B$1:$S$1947,3,FALSE)</f>
        <v>RELE COMPONENTE; APLI;630121508 LIEBHERR</v>
      </c>
      <c r="E137" s="114" t="str">
        <f>VLOOKUP(A137,[1]Planilha1!$B$1:$S$1947,4,FALSE)</f>
        <v>PC</v>
      </c>
      <c r="F137" s="114" t="str">
        <f>VLOOKUP(A137,[1]Planilha1!$B$1:$S$1947,5,FALSE)</f>
        <v>LIEBHERR</v>
      </c>
      <c r="G137" s="114" t="str">
        <f>VLOOKUP(A137,[1]Planilha1!$B$1:$S$1947,6,FALSE)</f>
        <v>630121508</v>
      </c>
      <c r="H137" s="114">
        <f>VLOOKUP(A137,[1]Planilha1!$B$1:$S$1947,7,FALSE)</f>
        <v>6</v>
      </c>
      <c r="I137" s="130">
        <f>VLOOKUP(A137,[1]Planilha1!$B$1:$S$1947,17,FALSE)</f>
        <v>38.58</v>
      </c>
      <c r="J137" s="130">
        <f t="shared" si="3"/>
        <v>231.48</v>
      </c>
      <c r="K137" s="114"/>
      <c r="L137" s="109"/>
      <c r="M137" s="109"/>
      <c r="N137" s="109"/>
      <c r="O137" s="109"/>
      <c r="P137" s="114" t="str">
        <f>VLOOKUP(A137,[1]Planilha1!$B$1:$S$1947,15,FALSE)</f>
        <v>39122325</v>
      </c>
      <c r="Q137" s="114" t="str">
        <f>VLOOKUP(A137,[1]Planilha1!$B$1:$S$1947,16,FALSE)</f>
        <v>Relé de aplicação geral</v>
      </c>
      <c r="R137" s="125"/>
      <c r="S137" s="114"/>
      <c r="T137" s="114"/>
      <c r="U137" s="114"/>
      <c r="V137" s="116">
        <v>0.02</v>
      </c>
      <c r="W137" s="125"/>
      <c r="X137" s="131" t="s">
        <v>155</v>
      </c>
      <c r="Y137" s="132" t="s">
        <v>154</v>
      </c>
      <c r="Z137" s="131" t="s">
        <v>153</v>
      </c>
      <c r="AA137" s="110" t="s">
        <v>160</v>
      </c>
    </row>
    <row r="138" spans="1:27" ht="33" customHeight="1" x14ac:dyDescent="0.2">
      <c r="A138" s="115">
        <v>15357538</v>
      </c>
      <c r="B138" s="109">
        <v>1089</v>
      </c>
      <c r="C138" s="110" t="s">
        <v>156</v>
      </c>
      <c r="D138" s="114" t="str">
        <f>VLOOKUP(A138,[1]Planilha1!$B$1:$S$1947,3,FALSE)</f>
        <v>SINALIZADOR VERM 30,5 MM</v>
      </c>
      <c r="E138" s="114" t="str">
        <f>VLOOKUP(A138,[1]Planilha1!$B$1:$S$1947,4,FALSE)</f>
        <v>PC</v>
      </c>
      <c r="F138" s="114" t="str">
        <f>VLOOKUP(A138,[1]Planilha1!$B$1:$S$1947,5,FALSE)</f>
        <v>EATON; EATON</v>
      </c>
      <c r="G138" s="114" t="str">
        <f>VLOOKUP(A138,[1]Planilha1!$B$1:$S$1947,6,FALSE)</f>
        <v>54/22-VM; 54/22-R</v>
      </c>
      <c r="H138" s="114">
        <f>VLOOKUP(A138,[1]Planilha1!$B$1:$S$1947,7,FALSE)</f>
        <v>6</v>
      </c>
      <c r="I138" s="130">
        <f>VLOOKUP(A138,[1]Planilha1!$B$1:$S$1947,17,FALSE)</f>
        <v>38.425000000000004</v>
      </c>
      <c r="J138" s="130">
        <f t="shared" si="3"/>
        <v>230.55</v>
      </c>
      <c r="K138" s="114"/>
      <c r="L138" s="109"/>
      <c r="M138" s="109"/>
      <c r="N138" s="109"/>
      <c r="O138" s="109"/>
      <c r="P138" s="114" t="str">
        <f>VLOOKUP(A138,[1]Planilha1!$B$1:$S$1947,15,FALSE)</f>
        <v>46160000</v>
      </c>
      <c r="Q138" s="114" t="str">
        <f>VLOOKUP(A138,[1]Planilha1!$B$1:$S$1947,16,FALSE)</f>
        <v>Segurança e proteção pública</v>
      </c>
      <c r="R138" s="125"/>
      <c r="S138" s="114"/>
      <c r="T138" s="114"/>
      <c r="U138" s="114"/>
      <c r="V138" s="116">
        <v>0.1</v>
      </c>
      <c r="W138" s="125"/>
      <c r="X138" s="131" t="s">
        <v>155</v>
      </c>
      <c r="Y138" s="132" t="s">
        <v>154</v>
      </c>
      <c r="Z138" s="131" t="s">
        <v>153</v>
      </c>
      <c r="AA138" s="110" t="s">
        <v>160</v>
      </c>
    </row>
    <row r="139" spans="1:27" ht="33" customHeight="1" x14ac:dyDescent="0.2">
      <c r="A139" s="115">
        <v>15299589</v>
      </c>
      <c r="B139" s="109">
        <v>1089</v>
      </c>
      <c r="C139" s="110" t="s">
        <v>156</v>
      </c>
      <c r="D139" s="114" t="str">
        <f>VLOOKUP(A139,[1]Planilha1!$B$1:$S$1947,3,FALSE)</f>
        <v>DIAFRAGMA P/VA;PVRV-50319 FLUID CONTROLS</v>
      </c>
      <c r="E139" s="114" t="str">
        <f>VLOOKUP(A139,[1]Planilha1!$B$1:$S$1947,4,FALSE)</f>
        <v>PC</v>
      </c>
      <c r="F139" s="114" t="str">
        <f>VLOOKUP(A139,[1]Planilha1!$B$1:$S$1947,5,FALSE)</f>
        <v>FLUID CONTRO</v>
      </c>
      <c r="G139" s="114" t="str">
        <f>VLOOKUP(A139,[1]Planilha1!$B$1:$S$1947,6,FALSE)</f>
        <v>PVRV-50319</v>
      </c>
      <c r="H139" s="114">
        <f>VLOOKUP(A139,[1]Planilha1!$B$1:$S$1947,7,FALSE)</f>
        <v>5</v>
      </c>
      <c r="I139" s="130">
        <f>VLOOKUP(A139,[1]Planilha1!$B$1:$S$1947,17,FALSE)</f>
        <v>46.055999999999997</v>
      </c>
      <c r="J139" s="130">
        <f t="shared" si="3"/>
        <v>230.27999999999997</v>
      </c>
      <c r="K139" s="114"/>
      <c r="L139" s="109"/>
      <c r="M139" s="109"/>
      <c r="N139" s="109"/>
      <c r="O139" s="109"/>
      <c r="P139" s="114" t="str">
        <f>VLOOKUP(A139,[1]Planilha1!$B$1:$S$1947,15,FALSE)</f>
        <v>40141616</v>
      </c>
      <c r="Q139" s="114" t="str">
        <f>VLOOKUP(A139,[1]Planilha1!$B$1:$S$1947,16,FALSE)</f>
        <v>Peças e acessórios de válvulas</v>
      </c>
      <c r="R139" s="125"/>
      <c r="S139" s="114"/>
      <c r="T139" s="114"/>
      <c r="U139" s="114"/>
      <c r="V139" s="116">
        <v>0.1</v>
      </c>
      <c r="W139" s="125"/>
      <c r="X139" s="131" t="s">
        <v>155</v>
      </c>
      <c r="Y139" s="132" t="s">
        <v>154</v>
      </c>
      <c r="Z139" s="131" t="s">
        <v>153</v>
      </c>
      <c r="AA139" s="110" t="s">
        <v>160</v>
      </c>
    </row>
    <row r="140" spans="1:27" ht="33" customHeight="1" x14ac:dyDescent="0.2">
      <c r="A140" s="115">
        <v>15363077</v>
      </c>
      <c r="B140" s="109">
        <v>1089</v>
      </c>
      <c r="C140" s="110" t="s">
        <v>156</v>
      </c>
      <c r="D140" s="114" t="str">
        <f>VLOOKUP(A140,[1]Planilha1!$B$1:$S$1947,3,FALSE)</f>
        <v>MOLA COMPONENTE; ;2253736200 ATLAS COPCO</v>
      </c>
      <c r="E140" s="114" t="str">
        <f>VLOOKUP(A140,[1]Planilha1!$B$1:$S$1947,4,FALSE)</f>
        <v>PC</v>
      </c>
      <c r="F140" s="114" t="str">
        <f>VLOOKUP(A140,[1]Planilha1!$B$1:$S$1947,5,FALSE)</f>
        <v>ATLASCOPCO</v>
      </c>
      <c r="G140" s="114" t="str">
        <f>VLOOKUP(A140,[1]Planilha1!$B$1:$S$1947,6,FALSE)</f>
        <v>2253736200</v>
      </c>
      <c r="H140" s="114">
        <f>VLOOKUP(A140,[1]Planilha1!$B$1:$S$1947,7,FALSE)</f>
        <v>1</v>
      </c>
      <c r="I140" s="130">
        <f>VLOOKUP(A140,[1]Planilha1!$B$1:$S$1947,17,FALSE)</f>
        <v>229.8</v>
      </c>
      <c r="J140" s="130">
        <f t="shared" ref="J140:J171" si="4">I140*H140</f>
        <v>229.8</v>
      </c>
      <c r="K140" s="114"/>
      <c r="L140" s="109"/>
      <c r="M140" s="109"/>
      <c r="N140" s="109"/>
      <c r="O140" s="109"/>
      <c r="P140" s="114" t="str">
        <f>VLOOKUP(A140,[1]Planilha1!$B$1:$S$1947,15,FALSE)</f>
        <v>31161900</v>
      </c>
      <c r="Q140" s="114" t="str">
        <f>VLOOKUP(A140,[1]Planilha1!$B$1:$S$1947,16,FALSE)</f>
        <v>Molas</v>
      </c>
      <c r="R140" s="125"/>
      <c r="S140" s="114"/>
      <c r="T140" s="114"/>
      <c r="U140" s="114"/>
      <c r="V140" s="116">
        <v>3</v>
      </c>
      <c r="W140" s="125"/>
      <c r="X140" s="131" t="s">
        <v>155</v>
      </c>
      <c r="Y140" s="132" t="s">
        <v>154</v>
      </c>
      <c r="Z140" s="131" t="s">
        <v>153</v>
      </c>
      <c r="AA140" s="110" t="s">
        <v>160</v>
      </c>
    </row>
    <row r="141" spans="1:27" ht="33" customHeight="1" x14ac:dyDescent="0.2">
      <c r="A141" s="115">
        <v>15395307</v>
      </c>
      <c r="B141" s="109">
        <v>1089</v>
      </c>
      <c r="C141" s="110" t="s">
        <v>156</v>
      </c>
      <c r="D141" s="114" t="str">
        <f>VLOOKUP(A141,[1]Planilha1!$B$1:$S$1947,3,FALSE)</f>
        <v>DISCO 509.279.000 EXIMPORT</v>
      </c>
      <c r="E141" s="114" t="str">
        <f>VLOOKUP(A141,[1]Planilha1!$B$1:$S$1947,4,FALSE)</f>
        <v>PC</v>
      </c>
      <c r="F141" s="114" t="str">
        <f>VLOOKUP(A141,[1]Planilha1!$B$1:$S$1947,5,FALSE)</f>
        <v>WABCO; EXIMPORT</v>
      </c>
      <c r="G141" s="114" t="str">
        <f>VLOOKUP(A141,[1]Planilha1!$B$1:$S$1947,6,FALSE)</f>
        <v>BC5805; 509.279.000</v>
      </c>
      <c r="H141" s="114">
        <f>VLOOKUP(A141,[1]Planilha1!$B$1:$S$1947,7,FALSE)</f>
        <v>100</v>
      </c>
      <c r="I141" s="130">
        <f>VLOOKUP(A141,[1]Planilha1!$B$1:$S$1947,17,FALSE)</f>
        <v>2.2269999999999999</v>
      </c>
      <c r="J141" s="130">
        <f t="shared" si="4"/>
        <v>222.7</v>
      </c>
      <c r="K141" s="114"/>
      <c r="L141" s="109"/>
      <c r="M141" s="109"/>
      <c r="N141" s="109"/>
      <c r="O141" s="109"/>
      <c r="P141" s="114" t="str">
        <f>VLOOKUP(A141,[1]Planilha1!$B$1:$S$1947,15,FALSE)</f>
        <v>40142300</v>
      </c>
      <c r="Q141" s="114" t="str">
        <f>VLOOKUP(A141,[1]Planilha1!$B$1:$S$1947,16,FALSE)</f>
        <v>Conexões de tubos</v>
      </c>
      <c r="R141" s="125"/>
      <c r="S141" s="114"/>
      <c r="T141" s="114"/>
      <c r="U141" s="114"/>
      <c r="V141" s="116">
        <v>5.0000000000000001E-3</v>
      </c>
      <c r="W141" s="125"/>
      <c r="X141" s="131" t="s">
        <v>155</v>
      </c>
      <c r="Y141" s="132" t="s">
        <v>154</v>
      </c>
      <c r="Z141" s="131" t="s">
        <v>153</v>
      </c>
      <c r="AA141" s="110" t="s">
        <v>160</v>
      </c>
    </row>
    <row r="142" spans="1:27" ht="33" customHeight="1" x14ac:dyDescent="0.2">
      <c r="A142" s="117">
        <v>15260395</v>
      </c>
      <c r="B142" s="109">
        <v>1089</v>
      </c>
      <c r="C142" s="110" t="s">
        <v>156</v>
      </c>
      <c r="D142" s="114" t="str">
        <f>VLOOKUP(A142,[1]Planilha1!$B$1:$S$1947,3,FALSE)</f>
        <v>BOBINA P/CONTATOR;;3TY7 463-OAG1 SIEMENS</v>
      </c>
      <c r="E142" s="114" t="str">
        <f>VLOOKUP(A142,[1]Planilha1!$B$1:$S$1947,4,FALSE)</f>
        <v>PC</v>
      </c>
      <c r="F142" s="114" t="str">
        <f>VLOOKUP(A142,[1]Planilha1!$B$1:$S$1947,5,FALSE)</f>
        <v>SIEMENS; SIEMENS</v>
      </c>
      <c r="G142" s="114" t="str">
        <f>VLOOKUP(A142,[1]Planilha1!$B$1:$S$1947,6,FALSE)</f>
        <v>3TY7 463-OAG1; 3TY7 463-0AG1</v>
      </c>
      <c r="H142" s="114">
        <f>VLOOKUP(A142,[1]Planilha1!$B$1:$S$1947,7,FALSE)</f>
        <v>10</v>
      </c>
      <c r="I142" s="130">
        <f>VLOOKUP(A142,[1]Planilha1!$B$1:$S$1947,17,FALSE)</f>
        <v>21.891999999999999</v>
      </c>
      <c r="J142" s="130">
        <f t="shared" si="4"/>
        <v>218.92</v>
      </c>
      <c r="K142" s="112"/>
      <c r="L142" s="111"/>
      <c r="M142" s="111"/>
      <c r="N142" s="111"/>
      <c r="O142" s="111"/>
      <c r="P142" s="114" t="str">
        <f>VLOOKUP(A142,[1]Planilha1!$B$1:$S$1947,15,FALSE)</f>
        <v>39121732A</v>
      </c>
      <c r="Q142" s="114" t="str">
        <f>VLOOKUP(A142,[1]Planilha1!$B$1:$S$1947,16,FALSE)</f>
        <v>Material elétrico</v>
      </c>
      <c r="R142" s="123"/>
      <c r="S142" s="112"/>
      <c r="T142" s="112"/>
      <c r="U142" s="112"/>
      <c r="V142" s="113">
        <v>0.1</v>
      </c>
      <c r="W142" s="124"/>
      <c r="X142" s="131" t="s">
        <v>155</v>
      </c>
      <c r="Y142" s="132" t="s">
        <v>154</v>
      </c>
      <c r="Z142" s="131" t="s">
        <v>153</v>
      </c>
      <c r="AA142" s="110" t="s">
        <v>160</v>
      </c>
    </row>
    <row r="143" spans="1:27" ht="33" customHeight="1" x14ac:dyDescent="0.2">
      <c r="A143" s="115">
        <v>15380240</v>
      </c>
      <c r="B143" s="109">
        <v>1089</v>
      </c>
      <c r="C143" s="110" t="s">
        <v>156</v>
      </c>
      <c r="D143" s="114" t="str">
        <f>VLOOKUP(A143,[1]Planilha1!$B$1:$S$1947,3,FALSE)</f>
        <v>ELEMENTO ELASTICO; APLICACAO: VICFLEX MV</v>
      </c>
      <c r="E143" s="114" t="str">
        <f>VLOOKUP(A143,[1]Planilha1!$B$1:$S$1947,4,FALSE)</f>
        <v>PC</v>
      </c>
      <c r="F143" s="114" t="str">
        <f>VLOOKUP(A143,[1]Planilha1!$B$1:$S$1947,5,FALSE)</f>
        <v>VICFLEX</v>
      </c>
      <c r="G143" s="114" t="str">
        <f>VLOOKUP(A143,[1]Planilha1!$B$1:$S$1947,6,FALSE)</f>
        <v>MV-70 ELEM ELASTICO</v>
      </c>
      <c r="H143" s="114">
        <v>2</v>
      </c>
      <c r="I143" s="130">
        <f>VLOOKUP(A143,[1]Planilha1!$B$1:$S$1947,17,FALSE)</f>
        <v>109.14666666666666</v>
      </c>
      <c r="J143" s="130">
        <f t="shared" si="4"/>
        <v>218.29333333333332</v>
      </c>
      <c r="K143" s="114"/>
      <c r="L143" s="109"/>
      <c r="M143" s="109"/>
      <c r="N143" s="109"/>
      <c r="O143" s="109"/>
      <c r="P143" s="114" t="str">
        <f>VLOOKUP(A143,[1]Planilha1!$B$1:$S$1947,15,FALSE)</f>
        <v>13101500</v>
      </c>
      <c r="Q143" s="114" t="str">
        <f>VLOOKUP(A143,[1]Planilha1!$B$1:$S$1947,16,FALSE)</f>
        <v>Borracha natural</v>
      </c>
      <c r="R143" s="125"/>
      <c r="S143" s="114"/>
      <c r="T143" s="114"/>
      <c r="U143" s="114"/>
      <c r="V143" s="116">
        <v>0.3</v>
      </c>
      <c r="W143" s="125"/>
      <c r="X143" s="131" t="s">
        <v>155</v>
      </c>
      <c r="Y143" s="132" t="s">
        <v>154</v>
      </c>
      <c r="Z143" s="131" t="s">
        <v>153</v>
      </c>
      <c r="AA143" s="110" t="s">
        <v>160</v>
      </c>
    </row>
    <row r="144" spans="1:27" ht="33" customHeight="1" x14ac:dyDescent="0.2">
      <c r="A144" s="115">
        <v>15357238</v>
      </c>
      <c r="B144" s="109">
        <v>1089</v>
      </c>
      <c r="C144" s="110" t="s">
        <v>156</v>
      </c>
      <c r="D144" s="114" t="str">
        <f>VLOOKUP(A144,[1]Planilha1!$B$1:$S$1947,3,FALSE)</f>
        <v>MANGUEIRA MONTADA NAO METALICA CA</v>
      </c>
      <c r="E144" s="114" t="str">
        <f>VLOOKUP(A144,[1]Planilha1!$B$1:$S$1947,4,FALSE)</f>
        <v>PC</v>
      </c>
      <c r="F144" s="114" t="str">
        <f>VLOOKUP(A144,[1]Planilha1!$B$1:$S$1947,5,FALSE)</f>
        <v/>
      </c>
      <c r="G144" s="114" t="str">
        <f>VLOOKUP(A144,[1]Planilha1!$B$1:$S$1947,6,FALSE)</f>
        <v/>
      </c>
      <c r="H144" s="114">
        <f>VLOOKUP(A144,[1]Planilha1!$B$1:$S$1947,7,FALSE)</f>
        <v>2</v>
      </c>
      <c r="I144" s="130">
        <f>VLOOKUP(A144,[1]Planilha1!$B$1:$S$1947,17,FALSE)</f>
        <v>109.06</v>
      </c>
      <c r="J144" s="130">
        <f t="shared" si="4"/>
        <v>218.12</v>
      </c>
      <c r="K144" s="114"/>
      <c r="L144" s="109"/>
      <c r="M144" s="109"/>
      <c r="N144" s="109"/>
      <c r="O144" s="109"/>
      <c r="P144" s="114" t="str">
        <f>VLOOKUP(A144,[1]Planilha1!$B$1:$S$1947,15,FALSE)</f>
        <v>40142000</v>
      </c>
      <c r="Q144" s="114" t="str">
        <f>VLOOKUP(A144,[1]Planilha1!$B$1:$S$1947,16,FALSE)</f>
        <v>Mangueiras</v>
      </c>
      <c r="R144" s="125"/>
      <c r="S144" s="114"/>
      <c r="T144" s="114"/>
      <c r="U144" s="114"/>
      <c r="V144" s="116">
        <v>3</v>
      </c>
      <c r="W144" s="125"/>
      <c r="X144" s="131" t="s">
        <v>155</v>
      </c>
      <c r="Y144" s="132" t="s">
        <v>154</v>
      </c>
      <c r="Z144" s="131" t="s">
        <v>153</v>
      </c>
      <c r="AA144" s="110" t="s">
        <v>160</v>
      </c>
    </row>
    <row r="145" spans="1:27" ht="33" customHeight="1" x14ac:dyDescent="0.2">
      <c r="A145" s="115">
        <v>15425486</v>
      </c>
      <c r="B145" s="109">
        <v>1089</v>
      </c>
      <c r="C145" s="110" t="s">
        <v>156</v>
      </c>
      <c r="D145" s="114" t="str">
        <f>VLOOKUP(A145,[1]Planilha1!$B$1:$S$1947,3,FALSE)</f>
        <v>VENTILADOR COMPONENTE;;VZ3V667 SCHNEIDER</v>
      </c>
      <c r="E145" s="114" t="str">
        <f>VLOOKUP(A145,[1]Planilha1!$B$1:$S$1947,4,FALSE)</f>
        <v>PC</v>
      </c>
      <c r="F145" s="114" t="str">
        <f>VLOOKUP(A145,[1]Planilha1!$B$1:$S$1947,5,FALSE)</f>
        <v>SCHNEIDER</v>
      </c>
      <c r="G145" s="114" t="str">
        <f>VLOOKUP(A145,[1]Planilha1!$B$1:$S$1947,6,FALSE)</f>
        <v>VZ3V667</v>
      </c>
      <c r="H145" s="114">
        <f>VLOOKUP(A145,[1]Planilha1!$B$1:$S$1947,7,FALSE)</f>
        <v>1</v>
      </c>
      <c r="I145" s="130">
        <f>VLOOKUP(A145,[1]Planilha1!$B$1:$S$1947,17,FALSE)</f>
        <v>213.01</v>
      </c>
      <c r="J145" s="130">
        <f t="shared" si="4"/>
        <v>213.01</v>
      </c>
      <c r="K145" s="114"/>
      <c r="L145" s="109"/>
      <c r="M145" s="109"/>
      <c r="N145" s="109"/>
      <c r="O145" s="109"/>
      <c r="P145" s="114" t="str">
        <f>VLOOKUP(A145,[1]Planilha1!$B$1:$S$1947,15,FALSE)</f>
        <v>40101604</v>
      </c>
      <c r="Q145" s="114" t="str">
        <f>VLOOKUP(A145,[1]Planilha1!$B$1:$S$1947,16,FALSE)</f>
        <v>Ventiladores</v>
      </c>
      <c r="R145" s="125"/>
      <c r="S145" s="114"/>
      <c r="T145" s="114"/>
      <c r="U145" s="114"/>
      <c r="V145" s="116">
        <v>1</v>
      </c>
      <c r="W145" s="125"/>
      <c r="X145" s="131" t="s">
        <v>155</v>
      </c>
      <c r="Y145" s="132" t="s">
        <v>154</v>
      </c>
      <c r="Z145" s="131" t="s">
        <v>153</v>
      </c>
      <c r="AA145" s="110" t="s">
        <v>160</v>
      </c>
    </row>
    <row r="146" spans="1:27" ht="33" customHeight="1" x14ac:dyDescent="0.2">
      <c r="A146" s="115">
        <v>15424846</v>
      </c>
      <c r="B146" s="109">
        <v>1089</v>
      </c>
      <c r="C146" s="110" t="s">
        <v>156</v>
      </c>
      <c r="D146" s="114" t="str">
        <f>VLOOKUP(A146,[1]Planilha1!$B$1:$S$1947,3,FALSE)</f>
        <v>VEDACAO PLANA</v>
      </c>
      <c r="E146" s="114" t="str">
        <f>VLOOKUP(A146,[1]Planilha1!$B$1:$S$1947,4,FALSE)</f>
        <v>PC</v>
      </c>
      <c r="F146" s="114" t="str">
        <f>VLOOKUP(A146,[1]Planilha1!$B$1:$S$1947,5,FALSE)</f>
        <v>FRM</v>
      </c>
      <c r="G146" s="114" t="str">
        <f>VLOOKUP(A146,[1]Planilha1!$B$1:$S$1947,6,FALSE)</f>
        <v>Z160</v>
      </c>
      <c r="H146" s="114">
        <f>VLOOKUP(A146,[1]Planilha1!$B$1:$S$1947,7,FALSE)</f>
        <v>2</v>
      </c>
      <c r="I146" s="130">
        <f>VLOOKUP(A146,[1]Planilha1!$B$1:$S$1947,17,FALSE)</f>
        <v>106.325</v>
      </c>
      <c r="J146" s="130">
        <f t="shared" si="4"/>
        <v>212.65</v>
      </c>
      <c r="K146" s="114"/>
      <c r="L146" s="109"/>
      <c r="M146" s="109"/>
      <c r="N146" s="109"/>
      <c r="O146" s="109"/>
      <c r="P146" s="114" t="str">
        <f>VLOOKUP(A146,[1]Planilha1!$B$1:$S$1947,15,FALSE)</f>
        <v>31180000</v>
      </c>
      <c r="Q146" s="114" t="str">
        <f>VLOOKUP(A146,[1]Planilha1!$B$1:$S$1947,16,FALSE)</f>
        <v>Juntas e vedações</v>
      </c>
      <c r="R146" s="125"/>
      <c r="S146" s="114"/>
      <c r="T146" s="114"/>
      <c r="U146" s="114"/>
      <c r="V146" s="116">
        <v>0.1</v>
      </c>
      <c r="W146" s="125"/>
      <c r="X146" s="131" t="s">
        <v>155</v>
      </c>
      <c r="Y146" s="132" t="s">
        <v>154</v>
      </c>
      <c r="Z146" s="131" t="s">
        <v>153</v>
      </c>
      <c r="AA146" s="110" t="s">
        <v>160</v>
      </c>
    </row>
    <row r="147" spans="1:27" ht="33" customHeight="1" x14ac:dyDescent="0.2">
      <c r="A147" s="115">
        <v>15347079</v>
      </c>
      <c r="B147" s="109">
        <v>1089</v>
      </c>
      <c r="C147" s="110" t="s">
        <v>156</v>
      </c>
      <c r="D147" s="114" t="str">
        <f>VLOOKUP(A147,[1]Planilha1!$B$1:$S$1947,3,FALSE)</f>
        <v>MANGUEIRA MONTADA NAO METALICA; MATERIAL</v>
      </c>
      <c r="E147" s="114" t="str">
        <f>VLOOKUP(A147,[1]Planilha1!$B$1:$S$1947,4,FALSE)</f>
        <v>M</v>
      </c>
      <c r="F147" s="114" t="str">
        <f>VLOOKUP(A147,[1]Planilha1!$B$1:$S$1947,5,FALSE)</f>
        <v>GOODYEAR</v>
      </c>
      <c r="G147" s="114" t="str">
        <f>VLOOKUP(A147,[1]Planilha1!$B$1:$S$1947,6,FALSE)</f>
        <v>MULTIPURPOSE 300 1/2POL</v>
      </c>
      <c r="H147" s="114">
        <f>VLOOKUP(A147,[1]Planilha1!$B$1:$S$1947,7,FALSE)</f>
        <v>15</v>
      </c>
      <c r="I147" s="130">
        <f>VLOOKUP(A147,[1]Planilha1!$B$1:$S$1947,17,FALSE)</f>
        <v>13.629999999999999</v>
      </c>
      <c r="J147" s="130">
        <f t="shared" si="4"/>
        <v>204.45</v>
      </c>
      <c r="K147" s="114"/>
      <c r="L147" s="109"/>
      <c r="M147" s="109"/>
      <c r="N147" s="109"/>
      <c r="O147" s="109"/>
      <c r="P147" s="114" t="str">
        <f>VLOOKUP(A147,[1]Planilha1!$B$1:$S$1947,15,FALSE)</f>
        <v>40142000</v>
      </c>
      <c r="Q147" s="114" t="str">
        <f>VLOOKUP(A147,[1]Planilha1!$B$1:$S$1947,16,FALSE)</f>
        <v>Mangueiras</v>
      </c>
      <c r="R147" s="125"/>
      <c r="S147" s="114"/>
      <c r="T147" s="114"/>
      <c r="U147" s="114"/>
      <c r="V147" s="116">
        <v>0.5</v>
      </c>
      <c r="W147" s="125"/>
      <c r="X147" s="131" t="s">
        <v>155</v>
      </c>
      <c r="Y147" s="132" t="s">
        <v>154</v>
      </c>
      <c r="Z147" s="131" t="s">
        <v>153</v>
      </c>
      <c r="AA147" s="110" t="s">
        <v>160</v>
      </c>
    </row>
    <row r="148" spans="1:27" ht="33" customHeight="1" x14ac:dyDescent="0.2">
      <c r="A148" s="115">
        <v>15481379</v>
      </c>
      <c r="B148" s="109">
        <v>1089</v>
      </c>
      <c r="C148" s="110" t="s">
        <v>156</v>
      </c>
      <c r="D148" s="114" t="str">
        <f>VLOOKUP(A148,[1]Planilha1!$B$1:$S$1947,3,FALSE)</f>
        <v>PINO P/VIRADOR VAGAO;APLICACAO VIRADO;CA</v>
      </c>
      <c r="E148" s="114" t="str">
        <f>VLOOKUP(A148,[1]Planilha1!$B$1:$S$1947,4,FALSE)</f>
        <v>PC</v>
      </c>
      <c r="F148" s="114" t="str">
        <f>VLOOKUP(A148,[1]Planilha1!$B$1:$S$1947,5,FALSE)</f>
        <v/>
      </c>
      <c r="G148" s="114" t="str">
        <f>VLOOKUP(A148,[1]Planilha1!$B$1:$S$1947,6,FALSE)</f>
        <v/>
      </c>
      <c r="H148" s="114">
        <f>VLOOKUP(A148,[1]Planilha1!$B$1:$S$1947,7,FALSE)</f>
        <v>2</v>
      </c>
      <c r="I148" s="130">
        <f>VLOOKUP(A148,[1]Planilha1!$B$1:$S$1947,17,FALSE)</f>
        <v>100</v>
      </c>
      <c r="J148" s="130">
        <f t="shared" si="4"/>
        <v>200</v>
      </c>
      <c r="K148" s="114"/>
      <c r="L148" s="109"/>
      <c r="M148" s="109"/>
      <c r="N148" s="109"/>
      <c r="O148" s="109"/>
      <c r="P148" s="114" t="str">
        <f>VLOOKUP(A148,[1]Planilha1!$B$1:$S$1947,15,FALSE)</f>
        <v>31162400</v>
      </c>
      <c r="Q148" s="114" t="str">
        <f>VLOOKUP(A148,[1]Planilha1!$B$1:$S$1947,16,FALSE)</f>
        <v>Fixadores diversos</v>
      </c>
      <c r="R148" s="125"/>
      <c r="S148" s="114"/>
      <c r="T148" s="114"/>
      <c r="U148" s="114"/>
      <c r="V148" s="116">
        <v>20</v>
      </c>
      <c r="W148" s="125"/>
      <c r="X148" s="131" t="s">
        <v>155</v>
      </c>
      <c r="Y148" s="132" t="s">
        <v>154</v>
      </c>
      <c r="Z148" s="131" t="s">
        <v>153</v>
      </c>
      <c r="AA148" s="110" t="s">
        <v>160</v>
      </c>
    </row>
    <row r="149" spans="1:27" ht="33" customHeight="1" x14ac:dyDescent="0.2">
      <c r="A149" s="115">
        <v>15498393</v>
      </c>
      <c r="B149" s="109">
        <v>1089</v>
      </c>
      <c r="C149" s="110" t="s">
        <v>156</v>
      </c>
      <c r="D149" s="114" t="str">
        <f>VLOOKUP(A149,[1]Planilha1!$B$1:$S$1947,3,FALSE)</f>
        <v>CRUZETA 10211680-CRUZETA HUMBOLDT WEDAG</v>
      </c>
      <c r="E149" s="114" t="str">
        <f>VLOOKUP(A149,[1]Planilha1!$B$1:$S$1947,4,FALSE)</f>
        <v>PC</v>
      </c>
      <c r="F149" s="114" t="str">
        <f>VLOOKUP(A149,[1]Planilha1!$B$1:$S$1947,5,FALSE)</f>
        <v>HUMBOLDT WED</v>
      </c>
      <c r="G149" s="114" t="str">
        <f>VLOOKUP(A149,[1]Planilha1!$B$1:$S$1947,6,FALSE)</f>
        <v>10211680-CRUZETA</v>
      </c>
      <c r="H149" s="114">
        <f>VLOOKUP(A149,[1]Planilha1!$B$1:$S$1947,7,FALSE)</f>
        <v>2</v>
      </c>
      <c r="I149" s="130">
        <f>VLOOKUP(A149,[1]Planilha1!$B$1:$S$1947,17,FALSE)</f>
        <v>99.224999999999994</v>
      </c>
      <c r="J149" s="130">
        <f t="shared" si="4"/>
        <v>198.45</v>
      </c>
      <c r="K149" s="114"/>
      <c r="L149" s="109"/>
      <c r="M149" s="109"/>
      <c r="N149" s="109"/>
      <c r="O149" s="109"/>
      <c r="P149" s="114" t="str">
        <f>VLOOKUP(A149,[1]Planilha1!$B$1:$S$1947,15,FALSE)</f>
        <v>26111508</v>
      </c>
      <c r="Q149" s="114" t="str">
        <f>VLOOKUP(A149,[1]Planilha1!$B$1:$S$1947,16,FALSE)</f>
        <v>Transmissores de força mecânica</v>
      </c>
      <c r="R149" s="125"/>
      <c r="S149" s="114"/>
      <c r="T149" s="114"/>
      <c r="U149" s="114"/>
      <c r="V149" s="116">
        <v>2</v>
      </c>
      <c r="W149" s="125"/>
      <c r="X149" s="131" t="s">
        <v>155</v>
      </c>
      <c r="Y149" s="132" t="s">
        <v>154</v>
      </c>
      <c r="Z149" s="131" t="s">
        <v>153</v>
      </c>
      <c r="AA149" s="110" t="s">
        <v>160</v>
      </c>
    </row>
    <row r="150" spans="1:27" ht="33" customHeight="1" x14ac:dyDescent="0.2">
      <c r="A150" s="115">
        <v>15272995</v>
      </c>
      <c r="B150" s="109">
        <v>1089</v>
      </c>
      <c r="C150" s="110" t="s">
        <v>156</v>
      </c>
      <c r="D150" s="114" t="str">
        <f>VLOOKUP(A150,[1]Planilha1!$B$1:$S$1947,3,FALSE)</f>
        <v>BUCHA COMPONENTE. - CA;CA</v>
      </c>
      <c r="E150" s="114" t="str">
        <f>VLOOKUP(A150,[1]Planilha1!$B$1:$S$1947,4,FALSE)</f>
        <v>PC</v>
      </c>
      <c r="F150" s="114" t="str">
        <f>VLOOKUP(A150,[1]Planilha1!$B$1:$S$1947,5,FALSE)</f>
        <v/>
      </c>
      <c r="G150" s="114" t="str">
        <f>VLOOKUP(A150,[1]Planilha1!$B$1:$S$1947,6,FALSE)</f>
        <v/>
      </c>
      <c r="H150" s="114">
        <f>VLOOKUP(A150,[1]Planilha1!$B$1:$S$1947,7,FALSE)</f>
        <v>2</v>
      </c>
      <c r="I150" s="130">
        <f>VLOOKUP(A150,[1]Planilha1!$B$1:$S$1947,17,FALSE)</f>
        <v>95.94</v>
      </c>
      <c r="J150" s="130">
        <f t="shared" si="4"/>
        <v>191.88</v>
      </c>
      <c r="K150" s="114"/>
      <c r="L150" s="109"/>
      <c r="M150" s="109"/>
      <c r="N150" s="109"/>
      <c r="O150" s="109"/>
      <c r="P150" s="114" t="str">
        <f>VLOOKUP(A150,[1]Planilha1!$B$1:$S$1947,15,FALSE)</f>
        <v>31162400</v>
      </c>
      <c r="Q150" s="114" t="str">
        <f>VLOOKUP(A150,[1]Planilha1!$B$1:$S$1947,16,FALSE)</f>
        <v>Fixadores diversos</v>
      </c>
      <c r="R150" s="125"/>
      <c r="S150" s="114"/>
      <c r="T150" s="114"/>
      <c r="U150" s="114"/>
      <c r="V150" s="116">
        <v>5</v>
      </c>
      <c r="W150" s="125"/>
      <c r="X150" s="131" t="s">
        <v>155</v>
      </c>
      <c r="Y150" s="132" t="s">
        <v>154</v>
      </c>
      <c r="Z150" s="131" t="s">
        <v>153</v>
      </c>
      <c r="AA150" s="110" t="s">
        <v>160</v>
      </c>
    </row>
    <row r="151" spans="1:27" ht="33" customHeight="1" x14ac:dyDescent="0.2">
      <c r="A151" s="115">
        <v>15224587</v>
      </c>
      <c r="B151" s="109">
        <v>1089</v>
      </c>
      <c r="C151" s="110" t="s">
        <v>156</v>
      </c>
      <c r="D151" s="114" t="str">
        <f>VLOOKUP(A151,[1]Planilha1!$B$1:$S$1947,3,FALSE)</f>
        <v>RELE TRIP SOBRECARG BIMETALICO; FAIXA RE</v>
      </c>
      <c r="E151" s="114" t="str">
        <f>VLOOKUP(A151,[1]Planilha1!$B$1:$S$1947,4,FALSE)</f>
        <v>PC</v>
      </c>
      <c r="F151" s="114" t="str">
        <f>VLOOKUP(A151,[1]Planilha1!$B$1:$S$1947,5,FALSE)</f>
        <v>SVEDALA; SIEMENS; KLOCKNER</v>
      </c>
      <c r="G151" s="114" t="str">
        <f>VLOOKUP(A151,[1]Planilha1!$B$1:$S$1947,6,FALSE)</f>
        <v>59969024502S; 3UA52 00-1E; Z1-4</v>
      </c>
      <c r="H151" s="114">
        <f>VLOOKUP(A151,[1]Planilha1!$B$1:$S$1947,7,FALSE)</f>
        <v>4</v>
      </c>
      <c r="I151" s="130">
        <f>VLOOKUP(A151,[1]Planilha1!$B$1:$S$1947,17,FALSE)</f>
        <v>47.927500000000002</v>
      </c>
      <c r="J151" s="130">
        <f t="shared" si="4"/>
        <v>191.71</v>
      </c>
      <c r="K151" s="114"/>
      <c r="L151" s="109"/>
      <c r="M151" s="109"/>
      <c r="N151" s="109"/>
      <c r="O151" s="109"/>
      <c r="P151" s="114" t="str">
        <f>VLOOKUP(A151,[1]Planilha1!$B$1:$S$1947,15,FALSE)</f>
        <v>39122325</v>
      </c>
      <c r="Q151" s="114" t="str">
        <f>VLOOKUP(A151,[1]Planilha1!$B$1:$S$1947,16,FALSE)</f>
        <v>Relé de aplicação geral</v>
      </c>
      <c r="R151" s="125"/>
      <c r="S151" s="114"/>
      <c r="T151" s="114"/>
      <c r="U151" s="114"/>
      <c r="V151" s="116">
        <v>0.2</v>
      </c>
      <c r="W151" s="125"/>
      <c r="X151" s="131" t="s">
        <v>155</v>
      </c>
      <c r="Y151" s="132" t="s">
        <v>154</v>
      </c>
      <c r="Z151" s="131" t="s">
        <v>153</v>
      </c>
      <c r="AA151" s="110" t="s">
        <v>160</v>
      </c>
    </row>
    <row r="152" spans="1:27" ht="33" customHeight="1" x14ac:dyDescent="0.2">
      <c r="A152" s="115">
        <v>15482687</v>
      </c>
      <c r="B152" s="109">
        <v>1089</v>
      </c>
      <c r="C152" s="110" t="s">
        <v>156</v>
      </c>
      <c r="D152" s="114" t="str">
        <f>VLOOKUP(A152,[1]Planilha1!$B$1:$S$1947,3,FALSE)</f>
        <v>SAPATA COMPONENTE;TIPO. FRE;1104245A EMH</v>
      </c>
      <c r="E152" s="114" t="str">
        <f>VLOOKUP(A152,[1]Planilha1!$B$1:$S$1947,4,FALSE)</f>
        <v>JG</v>
      </c>
      <c r="F152" s="114" t="str">
        <f>VLOOKUP(A152,[1]Planilha1!$B$1:$S$1947,5,FALSE)</f>
        <v>EMH</v>
      </c>
      <c r="G152" s="114" t="str">
        <f>VLOOKUP(A152,[1]Planilha1!$B$1:$S$1947,6,FALSE)</f>
        <v>1104245A</v>
      </c>
      <c r="H152" s="114">
        <f>VLOOKUP(A152,[1]Planilha1!$B$1:$S$1947,7,FALSE)</f>
        <v>2</v>
      </c>
      <c r="I152" s="130">
        <f>VLOOKUP(A152,[1]Planilha1!$B$1:$S$1947,17,FALSE)</f>
        <v>93.474999999999994</v>
      </c>
      <c r="J152" s="130">
        <f t="shared" si="4"/>
        <v>186.95</v>
      </c>
      <c r="K152" s="114"/>
      <c r="L152" s="109"/>
      <c r="M152" s="109"/>
      <c r="N152" s="109"/>
      <c r="O152" s="109"/>
      <c r="P152" s="114" t="str">
        <f>VLOOKUP(A152,[1]Planilha1!$B$1:$S$1947,15,FALSE)</f>
        <v>26112100</v>
      </c>
      <c r="Q152" s="114" t="str">
        <f>VLOOKUP(A152,[1]Planilha1!$B$1:$S$1947,16,FALSE)</f>
        <v>Sistemas de freios industriais</v>
      </c>
      <c r="R152" s="125"/>
      <c r="S152" s="114"/>
      <c r="T152" s="114"/>
      <c r="U152" s="114"/>
      <c r="V152" s="116">
        <v>0.3</v>
      </c>
      <c r="W152" s="125"/>
      <c r="X152" s="131" t="s">
        <v>155</v>
      </c>
      <c r="Y152" s="132" t="s">
        <v>154</v>
      </c>
      <c r="Z152" s="131" t="s">
        <v>153</v>
      </c>
      <c r="AA152" s="110" t="s">
        <v>160</v>
      </c>
    </row>
    <row r="153" spans="1:27" ht="33" customHeight="1" x14ac:dyDescent="0.2">
      <c r="A153" s="117">
        <v>15212889</v>
      </c>
      <c r="B153" s="109">
        <v>1089</v>
      </c>
      <c r="C153" s="110" t="s">
        <v>156</v>
      </c>
      <c r="D153" s="114" t="str">
        <f>VLOOKUP(A153,[1]Planilha1!$B$1:$S$1947,3,FALSE)</f>
        <v>CONTATOR TRIPOLAR</v>
      </c>
      <c r="E153" s="114" t="str">
        <f>VLOOKUP(A153,[1]Planilha1!$B$1:$S$1947,4,FALSE)</f>
        <v>PC</v>
      </c>
      <c r="F153" s="114" t="str">
        <f>VLOOKUP(A153,[1]Planilha1!$B$1:$S$1947,5,FALSE)</f>
        <v>P&amp;H; SCHNEIDER</v>
      </c>
      <c r="G153" s="114" t="str">
        <f>VLOOKUP(A153,[1]Planilha1!$B$1:$S$1947,6,FALSE)</f>
        <v>58000003026; LC1-D2510F6</v>
      </c>
      <c r="H153" s="114">
        <v>3</v>
      </c>
      <c r="I153" s="130">
        <f>VLOOKUP(A153,[1]Planilha1!$B$1:$S$1947,17,FALSE)</f>
        <v>62.267999999999994</v>
      </c>
      <c r="J153" s="130">
        <f t="shared" si="4"/>
        <v>186.80399999999997</v>
      </c>
      <c r="K153" s="114"/>
      <c r="L153" s="109"/>
      <c r="M153" s="109"/>
      <c r="N153" s="109"/>
      <c r="O153" s="109"/>
      <c r="P153" s="114" t="str">
        <f>VLOOKUP(A153,[1]Planilha1!$B$1:$S$1947,15,FALSE)</f>
        <v>39121732A</v>
      </c>
      <c r="Q153" s="114" t="str">
        <f>VLOOKUP(A153,[1]Planilha1!$B$1:$S$1947,16,FALSE)</f>
        <v>Material elétrico</v>
      </c>
      <c r="R153" s="125"/>
      <c r="S153" s="114"/>
      <c r="T153" s="114"/>
      <c r="U153" s="114"/>
      <c r="V153" s="116">
        <v>0.5</v>
      </c>
      <c r="W153" s="125"/>
      <c r="X153" s="131" t="s">
        <v>155</v>
      </c>
      <c r="Y153" s="132" t="s">
        <v>154</v>
      </c>
      <c r="Z153" s="131" t="s">
        <v>153</v>
      </c>
      <c r="AA153" s="110" t="s">
        <v>160</v>
      </c>
    </row>
    <row r="154" spans="1:27" ht="33" customHeight="1" x14ac:dyDescent="0.2">
      <c r="A154" s="115">
        <v>15221319</v>
      </c>
      <c r="B154" s="109">
        <v>1089</v>
      </c>
      <c r="C154" s="110" t="s">
        <v>156</v>
      </c>
      <c r="D154" s="114" t="str">
        <f>VLOOKUP(A154,[1]Planilha1!$B$1:$S$1947,3,FALSE)</f>
        <v>RELE AUXILIAR ENCAIXE; TIPO ENCAIXE: PAR</v>
      </c>
      <c r="E154" s="114" t="str">
        <f>VLOOKUP(A154,[1]Planilha1!$B$1:$S$1947,4,FALSE)</f>
        <v>PC</v>
      </c>
      <c r="F154" s="114" t="str">
        <f>VLOOKUP(A154,[1]Planilha1!$B$1:$S$1947,5,FALSE)</f>
        <v>TOSHIBA; TOSHIBA</v>
      </c>
      <c r="G154" s="114" t="str">
        <f>VLOOKUP(A154,[1]Planilha1!$B$1:$S$1947,6,FALSE)</f>
        <v>KA1PD3AC220V; 7K3H0178-55 POS. 1ZX</v>
      </c>
      <c r="H154" s="114">
        <f>VLOOKUP(A154,[1]Planilha1!$B$1:$S$1947,7,FALSE)</f>
        <v>2</v>
      </c>
      <c r="I154" s="130">
        <f>VLOOKUP(A154,[1]Planilha1!$B$1:$S$1947,17,FALSE)</f>
        <v>92.78</v>
      </c>
      <c r="J154" s="130">
        <f t="shared" si="4"/>
        <v>185.56</v>
      </c>
      <c r="K154" s="114"/>
      <c r="L154" s="109"/>
      <c r="M154" s="109"/>
      <c r="N154" s="109"/>
      <c r="O154" s="109"/>
      <c r="P154" s="114" t="str">
        <f>VLOOKUP(A154,[1]Planilha1!$B$1:$S$1947,15,FALSE)</f>
        <v>39122325</v>
      </c>
      <c r="Q154" s="114" t="str">
        <f>VLOOKUP(A154,[1]Planilha1!$B$1:$S$1947,16,FALSE)</f>
        <v>Relé de aplicação geral</v>
      </c>
      <c r="R154" s="125"/>
      <c r="S154" s="114"/>
      <c r="T154" s="114"/>
      <c r="U154" s="114"/>
      <c r="V154" s="116">
        <v>0.5</v>
      </c>
      <c r="W154" s="125"/>
      <c r="X154" s="131" t="s">
        <v>155</v>
      </c>
      <c r="Y154" s="132" t="s">
        <v>154</v>
      </c>
      <c r="Z154" s="131" t="s">
        <v>153</v>
      </c>
      <c r="AA154" s="110" t="s">
        <v>160</v>
      </c>
    </row>
    <row r="155" spans="1:27" ht="33" customHeight="1" x14ac:dyDescent="0.2">
      <c r="A155" s="115">
        <v>15422296</v>
      </c>
      <c r="B155" s="109">
        <v>1089</v>
      </c>
      <c r="C155" s="110" t="s">
        <v>156</v>
      </c>
      <c r="D155" s="114" t="str">
        <f>VLOOKUP(A155,[1]Planilha1!$B$1:$S$1947,3,FALSE)</f>
        <v>DIODO RETIF TIPO ROSCA 1600 V 70 A</v>
      </c>
      <c r="E155" s="114" t="str">
        <f>VLOOKUP(A155,[1]Planilha1!$B$1:$S$1947,4,FALSE)</f>
        <v>PC</v>
      </c>
      <c r="F155" s="114" t="str">
        <f>VLOOKUP(A155,[1]Planilha1!$B$1:$S$1947,5,FALSE)</f>
        <v>SEMIKRON</v>
      </c>
      <c r="G155" s="114" t="str">
        <f>VLOOKUP(A155,[1]Planilha1!$B$1:$S$1947,6,FALSE)</f>
        <v>SKN 71/16</v>
      </c>
      <c r="H155" s="114">
        <f>VLOOKUP(A155,[1]Planilha1!$B$1:$S$1947,7,FALSE)</f>
        <v>4</v>
      </c>
      <c r="I155" s="130">
        <f>VLOOKUP(A155,[1]Planilha1!$B$1:$S$1947,17,FALSE)</f>
        <v>46.247500000000002</v>
      </c>
      <c r="J155" s="130">
        <f t="shared" si="4"/>
        <v>184.99</v>
      </c>
      <c r="K155" s="114"/>
      <c r="L155" s="109"/>
      <c r="M155" s="109"/>
      <c r="N155" s="109"/>
      <c r="O155" s="109"/>
      <c r="P155" s="114" t="str">
        <f>VLOOKUP(A155,[1]Planilha1!$B$1:$S$1947,15,FALSE)</f>
        <v>32131000</v>
      </c>
      <c r="Q155" s="114" t="str">
        <f>VLOOKUP(A155,[1]Planilha1!$B$1:$S$1947,16,FALSE)</f>
        <v>Peças e insumos e acessórios de componentes eletrônicos</v>
      </c>
      <c r="R155" s="125"/>
      <c r="S155" s="114"/>
      <c r="T155" s="114"/>
      <c r="U155" s="114"/>
      <c r="V155" s="116">
        <v>0.02</v>
      </c>
      <c r="W155" s="125"/>
      <c r="X155" s="131" t="s">
        <v>155</v>
      </c>
      <c r="Y155" s="132" t="s">
        <v>154</v>
      </c>
      <c r="Z155" s="131" t="s">
        <v>153</v>
      </c>
      <c r="AA155" s="110" t="s">
        <v>160</v>
      </c>
    </row>
    <row r="156" spans="1:27" ht="33" customHeight="1" x14ac:dyDescent="0.2">
      <c r="A156" s="115">
        <v>15222994</v>
      </c>
      <c r="B156" s="109">
        <v>1089</v>
      </c>
      <c r="C156" s="110" t="s">
        <v>156</v>
      </c>
      <c r="D156" s="114" t="str">
        <f>VLOOKUP(A156,[1]Planilha1!$B$1:$S$1947,3,FALSE)</f>
        <v>CONTATO JG C;DESENHO-DN-900-08-0190 CVRD</v>
      </c>
      <c r="E156" s="114" t="str">
        <f>VLOOKUP(A156,[1]Planilha1!$B$1:$S$1947,4,FALSE)</f>
        <v>PC</v>
      </c>
      <c r="F156" s="114" t="str">
        <f>VLOOKUP(A156,[1]Planilha1!$B$1:$S$1947,5,FALSE)</f>
        <v/>
      </c>
      <c r="G156" s="114" t="str">
        <f>VLOOKUP(A156,[1]Planilha1!$B$1:$S$1947,6,FALSE)</f>
        <v/>
      </c>
      <c r="H156" s="114">
        <f>VLOOKUP(A156,[1]Planilha1!$B$1:$S$1947,7,FALSE)</f>
        <v>5</v>
      </c>
      <c r="I156" s="130">
        <f>VLOOKUP(A156,[1]Planilha1!$B$1:$S$1947,17,FALSE)</f>
        <v>36.646000000000001</v>
      </c>
      <c r="J156" s="130">
        <f t="shared" si="4"/>
        <v>183.23000000000002</v>
      </c>
      <c r="K156" s="114"/>
      <c r="L156" s="109"/>
      <c r="M156" s="109"/>
      <c r="N156" s="109"/>
      <c r="O156" s="109"/>
      <c r="P156" s="114" t="str">
        <f>VLOOKUP(A156,[1]Planilha1!$B$1:$S$1947,15,FALSE)</f>
        <v>39121732A</v>
      </c>
      <c r="Q156" s="114" t="str">
        <f>VLOOKUP(A156,[1]Planilha1!$B$1:$S$1947,16,FALSE)</f>
        <v>Material elétrico</v>
      </c>
      <c r="R156" s="125"/>
      <c r="S156" s="114"/>
      <c r="T156" s="114"/>
      <c r="U156" s="114"/>
      <c r="V156" s="116">
        <v>1</v>
      </c>
      <c r="W156" s="125"/>
      <c r="X156" s="131" t="s">
        <v>155</v>
      </c>
      <c r="Y156" s="132" t="s">
        <v>154</v>
      </c>
      <c r="Z156" s="131" t="s">
        <v>153</v>
      </c>
      <c r="AA156" s="110" t="s">
        <v>160</v>
      </c>
    </row>
    <row r="157" spans="1:27" ht="33" customHeight="1" x14ac:dyDescent="0.2">
      <c r="A157" s="115">
        <v>15225358</v>
      </c>
      <c r="B157" s="109">
        <v>1089</v>
      </c>
      <c r="C157" s="110" t="s">
        <v>156</v>
      </c>
      <c r="D157" s="114" t="str">
        <f>VLOOKUP(A157,[1]Planilha1!$B$1:$S$1947,3,FALSE)</f>
        <v>BLOCO CONTATO AUX INSTANTANEO; CONF CONT</v>
      </c>
      <c r="E157" s="114" t="str">
        <f>VLOOKUP(A157,[1]Planilha1!$B$1:$S$1947,4,FALSE)</f>
        <v>PC</v>
      </c>
      <c r="F157" s="114" t="str">
        <f>VLOOKUP(A157,[1]Planilha1!$B$1:$S$1947,5,FALSE)</f>
        <v>SCHNEIDER</v>
      </c>
      <c r="G157" s="114" t="str">
        <f>VLOOKUP(A157,[1]Planilha1!$B$1:$S$1947,6,FALSE)</f>
        <v>ZC4-GM2</v>
      </c>
      <c r="H157" s="114">
        <f>VLOOKUP(A157,[1]Planilha1!$B$1:$S$1947,7,FALSE)</f>
        <v>3</v>
      </c>
      <c r="I157" s="130">
        <f>VLOOKUP(A157,[1]Planilha1!$B$1:$S$1947,17,FALSE)</f>
        <v>60.669999999999995</v>
      </c>
      <c r="J157" s="130">
        <f t="shared" si="4"/>
        <v>182.01</v>
      </c>
      <c r="K157" s="114"/>
      <c r="L157" s="109"/>
      <c r="M157" s="109"/>
      <c r="N157" s="109"/>
      <c r="O157" s="109"/>
      <c r="P157" s="114" t="str">
        <f>VLOOKUP(A157,[1]Planilha1!$B$1:$S$1947,15,FALSE)</f>
        <v>39121732A</v>
      </c>
      <c r="Q157" s="114" t="str">
        <f>VLOOKUP(A157,[1]Planilha1!$B$1:$S$1947,16,FALSE)</f>
        <v>Material elétrico</v>
      </c>
      <c r="R157" s="125"/>
      <c r="S157" s="114"/>
      <c r="T157" s="114"/>
      <c r="U157" s="114"/>
      <c r="V157" s="116">
        <v>0.05</v>
      </c>
      <c r="W157" s="125"/>
      <c r="X157" s="131" t="s">
        <v>155</v>
      </c>
      <c r="Y157" s="132" t="s">
        <v>154</v>
      </c>
      <c r="Z157" s="131" t="s">
        <v>153</v>
      </c>
      <c r="AA157" s="110" t="s">
        <v>160</v>
      </c>
    </row>
    <row r="158" spans="1:27" ht="33" customHeight="1" x14ac:dyDescent="0.2">
      <c r="A158" s="117">
        <v>15402419</v>
      </c>
      <c r="B158" s="109">
        <v>1089</v>
      </c>
      <c r="C158" s="110" t="s">
        <v>156</v>
      </c>
      <c r="D158" s="114" t="str">
        <f>VLOOKUP(A158,[1]Planilha1!$B$1:$S$1947,3,FALSE)</f>
        <v>LENTE COMPONENTE; APLICACA;P/RT19 RONTAN</v>
      </c>
      <c r="E158" s="114" t="str">
        <f>VLOOKUP(A158,[1]Planilha1!$B$1:$S$1947,4,FALSE)</f>
        <v>PC</v>
      </c>
      <c r="F158" s="114" t="str">
        <f>VLOOKUP(A158,[1]Planilha1!$B$1:$S$1947,5,FALSE)</f>
        <v>RONTAN</v>
      </c>
      <c r="G158" s="114" t="str">
        <f>VLOOKUP(A158,[1]Planilha1!$B$1:$S$1947,6,FALSE)</f>
        <v>P/RT19</v>
      </c>
      <c r="H158" s="114">
        <f>VLOOKUP(A158,[1]Planilha1!$B$1:$S$1947,7,FALSE)</f>
        <v>4</v>
      </c>
      <c r="I158" s="130">
        <f>VLOOKUP(A158,[1]Planilha1!$B$1:$S$1947,17,FALSE)</f>
        <v>45</v>
      </c>
      <c r="J158" s="130">
        <f t="shared" si="4"/>
        <v>180</v>
      </c>
      <c r="K158" s="112"/>
      <c r="L158" s="111"/>
      <c r="M158" s="111"/>
      <c r="N158" s="111"/>
      <c r="O158" s="111"/>
      <c r="P158" s="114" t="str">
        <f>VLOOKUP(A158,[1]Planilha1!$B$1:$S$1947,15,FALSE)</f>
        <v>45000000</v>
      </c>
      <c r="Q158" s="114" t="str">
        <f>VLOOKUP(A158,[1]Planilha1!$B$1:$S$1947,16,FALSE)</f>
        <v>Equipamentos suprimentos fotográficos audiovisuais impressão</v>
      </c>
      <c r="R158" s="123"/>
      <c r="S158" s="112"/>
      <c r="T158" s="112"/>
      <c r="U158" s="112"/>
      <c r="V158" s="113">
        <v>0.2</v>
      </c>
      <c r="W158" s="124"/>
      <c r="X158" s="131" t="s">
        <v>155</v>
      </c>
      <c r="Y158" s="132" t="s">
        <v>154</v>
      </c>
      <c r="Z158" s="131" t="s">
        <v>153</v>
      </c>
      <c r="AA158" s="110" t="s">
        <v>160</v>
      </c>
    </row>
    <row r="159" spans="1:27" ht="33" customHeight="1" x14ac:dyDescent="0.2">
      <c r="A159" s="115">
        <v>15484459</v>
      </c>
      <c r="B159" s="109">
        <v>1089</v>
      </c>
      <c r="C159" s="110" t="s">
        <v>156</v>
      </c>
      <c r="D159" s="114" t="str">
        <f>VLOOKUP(A159,[1]Planilha1!$B$1:$S$1947,3,FALSE)</f>
        <v>EIXO COMPONE;DESENHO-DN011020701/8 SUPOT</v>
      </c>
      <c r="E159" s="114" t="str">
        <f>VLOOKUP(A159,[1]Planilha1!$B$1:$S$1947,4,FALSE)</f>
        <v>PC</v>
      </c>
      <c r="F159" s="114" t="str">
        <f>VLOOKUP(A159,[1]Planilha1!$B$1:$S$1947,5,FALSE)</f>
        <v/>
      </c>
      <c r="G159" s="114" t="str">
        <f>VLOOKUP(A159,[1]Planilha1!$B$1:$S$1947,6,FALSE)</f>
        <v/>
      </c>
      <c r="H159" s="114">
        <f>VLOOKUP(A159,[1]Planilha1!$B$1:$S$1947,7,FALSE)</f>
        <v>1</v>
      </c>
      <c r="I159" s="130">
        <f>VLOOKUP(A159,[1]Planilha1!$B$1:$S$1947,17,FALSE)</f>
        <v>179.14</v>
      </c>
      <c r="J159" s="130">
        <f t="shared" si="4"/>
        <v>179.14</v>
      </c>
      <c r="K159" s="114"/>
      <c r="L159" s="109"/>
      <c r="M159" s="109"/>
      <c r="N159" s="109"/>
      <c r="O159" s="109"/>
      <c r="P159" s="114" t="str">
        <f>VLOOKUP(A159,[1]Planilha1!$B$1:$S$1947,15,FALSE)</f>
        <v>26111508</v>
      </c>
      <c r="Q159" s="114" t="str">
        <f>VLOOKUP(A159,[1]Planilha1!$B$1:$S$1947,16,FALSE)</f>
        <v>Transmissores de força mecânica</v>
      </c>
      <c r="R159" s="125"/>
      <c r="S159" s="114"/>
      <c r="T159" s="114"/>
      <c r="U159" s="114"/>
      <c r="V159" s="116">
        <v>2</v>
      </c>
      <c r="W159" s="125"/>
      <c r="X159" s="131" t="s">
        <v>155</v>
      </c>
      <c r="Y159" s="132" t="s">
        <v>154</v>
      </c>
      <c r="Z159" s="131" t="s">
        <v>153</v>
      </c>
      <c r="AA159" s="110" t="s">
        <v>160</v>
      </c>
    </row>
    <row r="160" spans="1:27" ht="33" customHeight="1" x14ac:dyDescent="0.2">
      <c r="A160" s="115">
        <v>15271329</v>
      </c>
      <c r="B160" s="109">
        <v>1089</v>
      </c>
      <c r="C160" s="110" t="s">
        <v>156</v>
      </c>
      <c r="D160" s="114" t="str">
        <f>VLOOKUP(A160,[1]Planilha1!$B$1:$S$1947,3,FALSE)</f>
        <v>UNIAO ELETRODUTO UX/FF-2 BE BLINDA</v>
      </c>
      <c r="E160" s="114" t="str">
        <f>VLOOKUP(A160,[1]Planilha1!$B$1:$S$1947,4,FALSE)</f>
        <v>PC</v>
      </c>
      <c r="F160" s="114" t="str">
        <f>VLOOKUP(A160,[1]Planilha1!$B$1:$S$1947,5,FALSE)</f>
        <v>BLINDA</v>
      </c>
      <c r="G160" s="114" t="str">
        <f>VLOOKUP(A160,[1]Planilha1!$B$1:$S$1947,6,FALSE)</f>
        <v>UX/FF-2 BE</v>
      </c>
      <c r="H160" s="114">
        <f>VLOOKUP(A160,[1]Planilha1!$B$1:$S$1947,7,FALSE)</f>
        <v>19</v>
      </c>
      <c r="I160" s="130">
        <f>VLOOKUP(A160,[1]Planilha1!$B$1:$S$1947,17,FALSE)</f>
        <v>9.391578947368421</v>
      </c>
      <c r="J160" s="130">
        <f t="shared" si="4"/>
        <v>178.44</v>
      </c>
      <c r="K160" s="114"/>
      <c r="L160" s="109"/>
      <c r="M160" s="109"/>
      <c r="N160" s="109"/>
      <c r="O160" s="109"/>
      <c r="P160" s="114" t="str">
        <f>VLOOKUP(A160,[1]Planilha1!$B$1:$S$1947,15,FALSE)</f>
        <v>40142300</v>
      </c>
      <c r="Q160" s="114" t="str">
        <f>VLOOKUP(A160,[1]Planilha1!$B$1:$S$1947,16,FALSE)</f>
        <v>Conexões de tubos</v>
      </c>
      <c r="R160" s="125"/>
      <c r="S160" s="114"/>
      <c r="T160" s="114"/>
      <c r="U160" s="114"/>
      <c r="V160" s="116">
        <v>0.1</v>
      </c>
      <c r="W160" s="125"/>
      <c r="X160" s="131" t="s">
        <v>155</v>
      </c>
      <c r="Y160" s="132" t="s">
        <v>154</v>
      </c>
      <c r="Z160" s="131" t="s">
        <v>153</v>
      </c>
      <c r="AA160" s="110" t="s">
        <v>160</v>
      </c>
    </row>
    <row r="161" spans="1:27" ht="33" customHeight="1" x14ac:dyDescent="0.2">
      <c r="A161" s="115">
        <v>15426773</v>
      </c>
      <c r="B161" s="109">
        <v>1089</v>
      </c>
      <c r="C161" s="110" t="s">
        <v>156</v>
      </c>
      <c r="D161" s="114" t="str">
        <f>VLOOKUP(A161,[1]Planilha1!$B$1:$S$1947,3,FALSE)</f>
        <v>VENTILADOR VZ3-V663 TELEMECANIQUE</v>
      </c>
      <c r="E161" s="114" t="str">
        <f>VLOOKUP(A161,[1]Planilha1!$B$1:$S$1947,4,FALSE)</f>
        <v>PC</v>
      </c>
      <c r="F161" s="114" t="str">
        <f>VLOOKUP(A161,[1]Planilha1!$B$1:$S$1947,5,FALSE)</f>
        <v>TELEMECANIQU</v>
      </c>
      <c r="G161" s="114" t="str">
        <f>VLOOKUP(A161,[1]Planilha1!$B$1:$S$1947,6,FALSE)</f>
        <v>VZ3-V663</v>
      </c>
      <c r="H161" s="114">
        <f>VLOOKUP(A161,[1]Planilha1!$B$1:$S$1947,7,FALSE)</f>
        <v>1</v>
      </c>
      <c r="I161" s="130">
        <f>VLOOKUP(A161,[1]Planilha1!$B$1:$S$1947,17,FALSE)</f>
        <v>177.26</v>
      </c>
      <c r="J161" s="130">
        <f t="shared" si="4"/>
        <v>177.26</v>
      </c>
      <c r="K161" s="114"/>
      <c r="L161" s="109"/>
      <c r="M161" s="109"/>
      <c r="N161" s="109"/>
      <c r="O161" s="109"/>
      <c r="P161" s="114" t="str">
        <f>VLOOKUP(A161,[1]Planilha1!$B$1:$S$1947,15,FALSE)</f>
        <v>40101604</v>
      </c>
      <c r="Q161" s="114" t="str">
        <f>VLOOKUP(A161,[1]Planilha1!$B$1:$S$1947,16,FALSE)</f>
        <v>Ventiladores</v>
      </c>
      <c r="R161" s="125"/>
      <c r="S161" s="114"/>
      <c r="T161" s="114"/>
      <c r="U161" s="114"/>
      <c r="V161" s="116">
        <v>0.3</v>
      </c>
      <c r="W161" s="125"/>
      <c r="X161" s="131" t="s">
        <v>155</v>
      </c>
      <c r="Y161" s="132" t="s">
        <v>154</v>
      </c>
      <c r="Z161" s="131" t="s">
        <v>153</v>
      </c>
      <c r="AA161" s="110" t="s">
        <v>160</v>
      </c>
    </row>
    <row r="162" spans="1:27" ht="33" customHeight="1" x14ac:dyDescent="0.2">
      <c r="A162" s="115">
        <v>15341478</v>
      </c>
      <c r="B162" s="109">
        <v>1089</v>
      </c>
      <c r="C162" s="110" t="s">
        <v>156</v>
      </c>
      <c r="D162" s="114" t="str">
        <f>VLOOKUP(A162,[1]Planilha1!$B$1:$S$1947,3,FALSE)</f>
        <v>ROLDANA COMPON;DN010040103 DESENHO SUPOT</v>
      </c>
      <c r="E162" s="114" t="str">
        <f>VLOOKUP(A162,[1]Planilha1!$B$1:$S$1947,4,FALSE)</f>
        <v>PC</v>
      </c>
      <c r="F162" s="114" t="str">
        <f>VLOOKUP(A162,[1]Planilha1!$B$1:$S$1947,5,FALSE)</f>
        <v/>
      </c>
      <c r="G162" s="114" t="str">
        <f>VLOOKUP(A162,[1]Planilha1!$B$1:$S$1947,6,FALSE)</f>
        <v/>
      </c>
      <c r="H162" s="114">
        <f>VLOOKUP(A162,[1]Planilha1!$B$1:$S$1947,7,FALSE)</f>
        <v>4</v>
      </c>
      <c r="I162" s="130">
        <f>VLOOKUP(A162,[1]Planilha1!$B$1:$S$1947,17,FALSE)</f>
        <v>44.234999999999999</v>
      </c>
      <c r="J162" s="130">
        <f t="shared" si="4"/>
        <v>176.94</v>
      </c>
      <c r="K162" s="114"/>
      <c r="L162" s="109"/>
      <c r="M162" s="109"/>
      <c r="N162" s="109"/>
      <c r="O162" s="109"/>
      <c r="P162" s="114" t="str">
        <f>VLOOKUP(A162,[1]Planilha1!$B$1:$S$1947,15,FALSE)</f>
        <v>31162700</v>
      </c>
      <c r="Q162" s="114" t="str">
        <f>VLOOKUP(A162,[1]Planilha1!$B$1:$S$1947,16,FALSE)</f>
        <v>Ferragens rolantes</v>
      </c>
      <c r="R162" s="125"/>
      <c r="S162" s="114"/>
      <c r="T162" s="114"/>
      <c r="U162" s="114"/>
      <c r="V162" s="116">
        <v>3</v>
      </c>
      <c r="W162" s="125"/>
      <c r="X162" s="131" t="s">
        <v>155</v>
      </c>
      <c r="Y162" s="132" t="s">
        <v>154</v>
      </c>
      <c r="Z162" s="131" t="s">
        <v>153</v>
      </c>
      <c r="AA162" s="110" t="s">
        <v>160</v>
      </c>
    </row>
    <row r="163" spans="1:27" ht="33" customHeight="1" x14ac:dyDescent="0.2">
      <c r="A163" s="115">
        <v>15308599</v>
      </c>
      <c r="B163" s="109">
        <v>1089</v>
      </c>
      <c r="C163" s="110" t="s">
        <v>156</v>
      </c>
      <c r="D163" s="114" t="str">
        <f>VLOOKUP(A163,[1]Planilha1!$B$1:$S$1947,3,FALSE)</f>
        <v>DESCANSO PE; TIPO: ALTURA / INCLINACAO R</v>
      </c>
      <c r="E163" s="114" t="str">
        <f>VLOOKUP(A163,[1]Planilha1!$B$1:$S$1947,4,FALSE)</f>
        <v>PC</v>
      </c>
      <c r="F163" s="114" t="str">
        <f>VLOOKUP(A163,[1]Planilha1!$B$1:$S$1947,5,FALSE)</f>
        <v>APF INFORMAT; ACECO</v>
      </c>
      <c r="G163" s="114" t="str">
        <f>VLOOKUP(A163,[1]Planilha1!$B$1:$S$1947,6,FALSE)</f>
        <v>07.01; 121912</v>
      </c>
      <c r="H163" s="114">
        <f>VLOOKUP(A163,[1]Planilha1!$B$1:$S$1947,7,FALSE)</f>
        <v>2</v>
      </c>
      <c r="I163" s="130">
        <f>VLOOKUP(A163,[1]Planilha1!$B$1:$S$1947,17,FALSE)</f>
        <v>85.85</v>
      </c>
      <c r="J163" s="130">
        <f t="shared" si="4"/>
        <v>171.7</v>
      </c>
      <c r="K163" s="114"/>
      <c r="L163" s="109"/>
      <c r="M163" s="109"/>
      <c r="N163" s="109"/>
      <c r="O163" s="109"/>
      <c r="P163" s="114" t="str">
        <f>VLOOKUP(A163,[1]Planilha1!$B$1:$S$1947,15,FALSE)</f>
        <v>46180000</v>
      </c>
      <c r="Q163" s="114" t="str">
        <f>VLOOKUP(A163,[1]Planilha1!$B$1:$S$1947,16,FALSE)</f>
        <v>Segurança e proteção pessoal</v>
      </c>
      <c r="R163" s="125"/>
      <c r="S163" s="114"/>
      <c r="T163" s="114"/>
      <c r="U163" s="114"/>
      <c r="V163" s="116">
        <v>5</v>
      </c>
      <c r="W163" s="125"/>
      <c r="X163" s="131" t="s">
        <v>155</v>
      </c>
      <c r="Y163" s="132" t="s">
        <v>154</v>
      </c>
      <c r="Z163" s="131" t="s">
        <v>153</v>
      </c>
      <c r="AA163" s="110" t="s">
        <v>160</v>
      </c>
    </row>
    <row r="164" spans="1:27" ht="33" customHeight="1" x14ac:dyDescent="0.2">
      <c r="A164" s="115">
        <v>15389405</v>
      </c>
      <c r="B164" s="109">
        <v>1089</v>
      </c>
      <c r="C164" s="110" t="s">
        <v>156</v>
      </c>
      <c r="D164" s="114" t="str">
        <f>VLOOKUP(A164,[1]Planilha1!$B$1:$S$1947,3,FALSE)</f>
        <v>RETENTOR NBR 76,2MM 101,6MM</v>
      </c>
      <c r="E164" s="114" t="str">
        <f>VLOOKUP(A164,[1]Planilha1!$B$1:$S$1947,4,FALSE)</f>
        <v>PC</v>
      </c>
      <c r="F164" s="114" t="str">
        <f>VLOOKUP(A164,[1]Planilha1!$B$1:$S$1947,5,FALSE)</f>
        <v>DICETTI; GARLOCK; FREUDENBERG</v>
      </c>
      <c r="G164" s="114" t="str">
        <f>VLOOKUP(A164,[1]Planilha1!$B$1:$S$1947,6,FALSE)</f>
        <v>1001420-9; .; .</v>
      </c>
      <c r="H164" s="114">
        <v>3</v>
      </c>
      <c r="I164" s="130">
        <f>VLOOKUP(A164,[1]Planilha1!$B$1:$S$1947,17,FALSE)</f>
        <v>56.75</v>
      </c>
      <c r="J164" s="130">
        <f t="shared" si="4"/>
        <v>170.25</v>
      </c>
      <c r="K164" s="114"/>
      <c r="L164" s="109"/>
      <c r="M164" s="109"/>
      <c r="N164" s="109"/>
      <c r="O164" s="109"/>
      <c r="P164" s="114" t="str">
        <f>VLOOKUP(A164,[1]Planilha1!$B$1:$S$1947,15,FALSE)</f>
        <v>31180000</v>
      </c>
      <c r="Q164" s="114" t="str">
        <f>VLOOKUP(A164,[1]Planilha1!$B$1:$S$1947,16,FALSE)</f>
        <v>Juntas e vedações</v>
      </c>
      <c r="R164" s="125"/>
      <c r="S164" s="114"/>
      <c r="T164" s="114"/>
      <c r="U164" s="114"/>
      <c r="V164" s="116">
        <v>0.2</v>
      </c>
      <c r="W164" s="125"/>
      <c r="X164" s="131" t="s">
        <v>155</v>
      </c>
      <c r="Y164" s="132" t="s">
        <v>154</v>
      </c>
      <c r="Z164" s="131" t="s">
        <v>153</v>
      </c>
      <c r="AA164" s="110" t="s">
        <v>160</v>
      </c>
    </row>
    <row r="165" spans="1:27" ht="33" customHeight="1" x14ac:dyDescent="0.2">
      <c r="A165" s="115">
        <v>15519096</v>
      </c>
      <c r="B165" s="109">
        <v>1089</v>
      </c>
      <c r="C165" s="110" t="s">
        <v>156</v>
      </c>
      <c r="D165" s="114" t="str">
        <f>VLOOKUP(A165,[1]Planilha1!$B$1:$S$1947,3,FALSE)</f>
        <v>ESCOVA CARVAO METALGRAFITE</v>
      </c>
      <c r="E165" s="114" t="str">
        <f>VLOOKUP(A165,[1]Planilha1!$B$1:$S$1947,4,FALSE)</f>
        <v>PC</v>
      </c>
      <c r="F165" s="114" t="str">
        <f>VLOOKUP(A165,[1]Planilha1!$B$1:$S$1947,5,FALSE)</f>
        <v>CARBONO LORE</v>
      </c>
      <c r="G165" s="114" t="str">
        <f>VLOOKUP(A165,[1]Planilha1!$B$1:$S$1947,6,FALSE)</f>
        <v>OMC 40X40X25MM</v>
      </c>
      <c r="H165" s="114">
        <f>VLOOKUP(A165,[1]Planilha1!$B$1:$S$1947,7,FALSE)</f>
        <v>8</v>
      </c>
      <c r="I165" s="130">
        <f>VLOOKUP(A165,[1]Planilha1!$B$1:$S$1947,17,FALSE)</f>
        <v>21.188749999999999</v>
      </c>
      <c r="J165" s="130">
        <f t="shared" si="4"/>
        <v>169.51</v>
      </c>
      <c r="K165" s="114"/>
      <c r="L165" s="109"/>
      <c r="M165" s="109"/>
      <c r="N165" s="109"/>
      <c r="O165" s="109"/>
      <c r="P165" s="114" t="str">
        <f>VLOOKUP(A165,[1]Planilha1!$B$1:$S$1947,15,FALSE)</f>
        <v>26101700</v>
      </c>
      <c r="Q165" s="114" t="str">
        <f>VLOOKUP(A165,[1]Planilha1!$B$1:$S$1947,16,FALSE)</f>
        <v>Componentes e acessórios de motores</v>
      </c>
      <c r="R165" s="125"/>
      <c r="S165" s="114"/>
      <c r="T165" s="114"/>
      <c r="U165" s="114"/>
      <c r="V165" s="116">
        <v>0.3</v>
      </c>
      <c r="W165" s="125"/>
      <c r="X165" s="131" t="s">
        <v>155</v>
      </c>
      <c r="Y165" s="132" t="s">
        <v>154</v>
      </c>
      <c r="Z165" s="131" t="s">
        <v>153</v>
      </c>
      <c r="AA165" s="110" t="s">
        <v>160</v>
      </c>
    </row>
    <row r="166" spans="1:27" ht="33" customHeight="1" x14ac:dyDescent="0.2">
      <c r="A166" s="133">
        <v>15457359</v>
      </c>
      <c r="B166" s="109">
        <v>1089</v>
      </c>
      <c r="C166" s="110" t="s">
        <v>156</v>
      </c>
      <c r="D166" s="114" t="str">
        <f>VLOOKUP(A166,[1]Planilha1!$B$1:$S$1947,3,FALSE)</f>
        <v>DISJUNTOR 90A 18KA TRIP</v>
      </c>
      <c r="E166" s="114" t="str">
        <f>VLOOKUP(A166,[1]Planilha1!$B$1:$S$1947,4,FALSE)</f>
        <v>PC</v>
      </c>
      <c r="F166" s="114" t="str">
        <f>VLOOKUP(A166,[1]Planilha1!$B$1:$S$1947,5,FALSE)</f>
        <v>GE</v>
      </c>
      <c r="G166" s="114" t="str">
        <f>VLOOKUP(A166,[1]Planilha1!$B$1:$S$1947,6,FALSE)</f>
        <v>THED 136090WL</v>
      </c>
      <c r="H166" s="114">
        <f>VLOOKUP(A166,[1]Planilha1!$B$1:$S$1947,7,FALSE)</f>
        <v>1</v>
      </c>
      <c r="I166" s="130">
        <f>VLOOKUP(A166,[1]Planilha1!$B$1:$S$1947,17,FALSE)</f>
        <v>167.89</v>
      </c>
      <c r="J166" s="130">
        <f t="shared" si="4"/>
        <v>167.89</v>
      </c>
      <c r="K166" s="114"/>
      <c r="L166" s="109"/>
      <c r="M166" s="109"/>
      <c r="N166" s="109"/>
      <c r="O166" s="109"/>
      <c r="P166" s="114" t="str">
        <f>VLOOKUP(A166,[1]Planilha1!$B$1:$S$1947,15,FALSE)</f>
        <v>39121601</v>
      </c>
      <c r="Q166" s="114" t="str">
        <f>VLOOKUP(A166,[1]Planilha1!$B$1:$S$1947,16,FALSE)</f>
        <v>Disjuntores</v>
      </c>
      <c r="R166" s="125"/>
      <c r="S166" s="114"/>
      <c r="T166" s="114"/>
      <c r="U166" s="114"/>
      <c r="V166" s="116">
        <v>1</v>
      </c>
      <c r="W166" s="125"/>
      <c r="X166" s="131" t="s">
        <v>155</v>
      </c>
      <c r="Y166" s="132" t="s">
        <v>154</v>
      </c>
      <c r="Z166" s="131" t="s">
        <v>153</v>
      </c>
      <c r="AA166" s="110" t="s">
        <v>160</v>
      </c>
    </row>
    <row r="167" spans="1:27" ht="33" customHeight="1" x14ac:dyDescent="0.2">
      <c r="A167" s="115">
        <v>15518306</v>
      </c>
      <c r="B167" s="109">
        <v>1089</v>
      </c>
      <c r="C167" s="110" t="s">
        <v>156</v>
      </c>
      <c r="D167" s="114" t="str">
        <f>VLOOKUP(A167,[1]Planilha1!$B$1:$S$1947,3,FALSE)</f>
        <v>DISJUNTOR 30A 65KA TRIP</v>
      </c>
      <c r="E167" s="114" t="str">
        <f>VLOOKUP(A167,[1]Planilha1!$B$1:$S$1947,4,FALSE)</f>
        <v>PC</v>
      </c>
      <c r="F167" s="114" t="str">
        <f>VLOOKUP(A167,[1]Planilha1!$B$1:$S$1947,5,FALSE)</f>
        <v>EATON</v>
      </c>
      <c r="G167" s="114" t="str">
        <f>VLOOKUP(A167,[1]Planilha1!$B$1:$S$1947,6,FALSE)</f>
        <v>HMCP030H1</v>
      </c>
      <c r="H167" s="114">
        <f>VLOOKUP(A167,[1]Planilha1!$B$1:$S$1947,7,FALSE)</f>
        <v>1</v>
      </c>
      <c r="I167" s="130">
        <f>VLOOKUP(A167,[1]Planilha1!$B$1:$S$1947,17,FALSE)</f>
        <v>161.83000000000001</v>
      </c>
      <c r="J167" s="130">
        <f t="shared" si="4"/>
        <v>161.83000000000001</v>
      </c>
      <c r="K167" s="114"/>
      <c r="L167" s="109"/>
      <c r="M167" s="109"/>
      <c r="N167" s="109"/>
      <c r="O167" s="109"/>
      <c r="P167" s="114" t="str">
        <f>VLOOKUP(A167,[1]Planilha1!$B$1:$S$1947,15,FALSE)</f>
        <v>39121601</v>
      </c>
      <c r="Q167" s="114" t="str">
        <f>VLOOKUP(A167,[1]Planilha1!$B$1:$S$1947,16,FALSE)</f>
        <v>Disjuntores</v>
      </c>
      <c r="R167" s="125"/>
      <c r="S167" s="114"/>
      <c r="T167" s="114"/>
      <c r="U167" s="114"/>
      <c r="V167" s="116">
        <v>2</v>
      </c>
      <c r="W167" s="125"/>
      <c r="X167" s="131" t="s">
        <v>155</v>
      </c>
      <c r="Y167" s="132" t="s">
        <v>154</v>
      </c>
      <c r="Z167" s="131" t="s">
        <v>153</v>
      </c>
      <c r="AA167" s="110" t="s">
        <v>160</v>
      </c>
    </row>
    <row r="168" spans="1:27" ht="33" customHeight="1" x14ac:dyDescent="0.2">
      <c r="A168" s="115">
        <v>15240899</v>
      </c>
      <c r="B168" s="109">
        <v>1089</v>
      </c>
      <c r="C168" s="110" t="s">
        <v>156</v>
      </c>
      <c r="D168" s="114" t="str">
        <f>VLOOKUP(A168,[1]Planilha1!$B$1:$S$1947,3,FALSE)</f>
        <v>VEDACAO PLANA</v>
      </c>
      <c r="E168" s="114" t="str">
        <f>VLOOKUP(A168,[1]Planilha1!$B$1:$S$1947,4,FALSE)</f>
        <v>PC</v>
      </c>
      <c r="F168" s="114" t="str">
        <f>VLOOKUP(A168,[1]Planilha1!$B$1:$S$1947,5,FALSE)</f>
        <v>ATLASCOPCO</v>
      </c>
      <c r="G168" s="114" t="str">
        <f>VLOOKUP(A168,[1]Planilha1!$B$1:$S$1947,6,FALSE)</f>
        <v>2252924800</v>
      </c>
      <c r="H168" s="114">
        <f>VLOOKUP(A168,[1]Planilha1!$B$1:$S$1947,7,FALSE)</f>
        <v>4</v>
      </c>
      <c r="I168" s="130">
        <f>VLOOKUP(A168,[1]Planilha1!$B$1:$S$1947,17,FALSE)</f>
        <v>40.447499999999998</v>
      </c>
      <c r="J168" s="130">
        <f t="shared" si="4"/>
        <v>161.79</v>
      </c>
      <c r="K168" s="114"/>
      <c r="L168" s="109"/>
      <c r="M168" s="109"/>
      <c r="N168" s="109"/>
      <c r="O168" s="109"/>
      <c r="P168" s="114" t="str">
        <f>VLOOKUP(A168,[1]Planilha1!$B$1:$S$1947,15,FALSE)</f>
        <v>31180000</v>
      </c>
      <c r="Q168" s="114" t="str">
        <f>VLOOKUP(A168,[1]Planilha1!$B$1:$S$1947,16,FALSE)</f>
        <v>Juntas e vedações</v>
      </c>
      <c r="R168" s="125"/>
      <c r="S168" s="114"/>
      <c r="T168" s="114"/>
      <c r="U168" s="114"/>
      <c r="V168" s="116">
        <v>0.05</v>
      </c>
      <c r="W168" s="125"/>
      <c r="X168" s="131" t="s">
        <v>155</v>
      </c>
      <c r="Y168" s="132" t="s">
        <v>154</v>
      </c>
      <c r="Z168" s="131" t="s">
        <v>153</v>
      </c>
      <c r="AA168" s="110" t="s">
        <v>160</v>
      </c>
    </row>
    <row r="169" spans="1:27" ht="33" customHeight="1" x14ac:dyDescent="0.2">
      <c r="A169" s="115">
        <v>15200554</v>
      </c>
      <c r="B169" s="109">
        <v>1089</v>
      </c>
      <c r="C169" s="110" t="s">
        <v>156</v>
      </c>
      <c r="D169" s="114" t="str">
        <f>VLOOKUP(A169,[1]Planilha1!$B$1:$S$1947,3,FALSE)</f>
        <v>TERMINAL P/LIGACAO CABO BARRAMENTO</v>
      </c>
      <c r="E169" s="114" t="str">
        <f>VLOOKUP(A169,[1]Planilha1!$B$1:$S$1947,4,FALSE)</f>
        <v>PC</v>
      </c>
      <c r="F169" s="114" t="str">
        <f>VLOOKUP(A169,[1]Planilha1!$B$1:$S$1947,5,FALSE)</f>
        <v>FCI</v>
      </c>
      <c r="G169" s="114" t="str">
        <f>VLOOKUP(A169,[1]Planilha1!$B$1:$S$1947,6,FALSE)</f>
        <v>QA31-B</v>
      </c>
      <c r="H169" s="114">
        <f>VLOOKUP(A169,[1]Planilha1!$B$1:$S$1947,7,FALSE)</f>
        <v>8</v>
      </c>
      <c r="I169" s="130">
        <f>VLOOKUP(A169,[1]Planilha1!$B$1:$S$1947,17,FALSE)</f>
        <v>19.809999999999999</v>
      </c>
      <c r="J169" s="130">
        <f t="shared" si="4"/>
        <v>158.47999999999999</v>
      </c>
      <c r="K169" s="114"/>
      <c r="L169" s="109"/>
      <c r="M169" s="109"/>
      <c r="N169" s="109"/>
      <c r="O169" s="109"/>
      <c r="P169" s="114" t="str">
        <f>VLOOKUP(A169,[1]Planilha1!$B$1:$S$1947,15,FALSE)</f>
        <v>26120000</v>
      </c>
      <c r="Q169" s="114" t="str">
        <f>VLOOKUP(A169,[1]Planilha1!$B$1:$S$1947,16,FALSE)</f>
        <v>Fios e cabos e conexões elétricas</v>
      </c>
      <c r="R169" s="125"/>
      <c r="S169" s="114"/>
      <c r="T169" s="114"/>
      <c r="U169" s="114"/>
      <c r="V169" s="116">
        <v>0.3</v>
      </c>
      <c r="W169" s="125"/>
      <c r="X169" s="131" t="s">
        <v>155</v>
      </c>
      <c r="Y169" s="132" t="s">
        <v>154</v>
      </c>
      <c r="Z169" s="131" t="s">
        <v>153</v>
      </c>
      <c r="AA169" s="110" t="s">
        <v>160</v>
      </c>
    </row>
    <row r="170" spans="1:27" ht="33" customHeight="1" x14ac:dyDescent="0.2">
      <c r="A170" s="115">
        <v>15512497</v>
      </c>
      <c r="B170" s="109">
        <v>1089</v>
      </c>
      <c r="C170" s="110" t="s">
        <v>156</v>
      </c>
      <c r="D170" s="114" t="str">
        <f>VLOOKUP(A170,[1]Planilha1!$B$1:$S$1947,3,FALSE)</f>
        <v>TERMINAL MANG RET 1POL 1.5/16POL</v>
      </c>
      <c r="E170" s="114" t="str">
        <f>VLOOKUP(A170,[1]Planilha1!$B$1:$S$1947,4,FALSE)</f>
        <v>PC</v>
      </c>
      <c r="F170" s="114" t="str">
        <f>VLOOKUP(A170,[1]Planilha1!$B$1:$S$1947,5,FALSE)</f>
        <v>ERMETO; AEROQUIP; MANGOFLEX</v>
      </c>
      <c r="G170" s="114" t="str">
        <f>VLOOKUP(A170,[1]Planilha1!$B$1:$S$1947,6,FALSE)</f>
        <v>250151-16-16; 190933-16S; 3631-12S</v>
      </c>
      <c r="H170" s="114">
        <f>VLOOKUP(A170,[1]Planilha1!$B$1:$S$1947,7,FALSE)</f>
        <v>4</v>
      </c>
      <c r="I170" s="130">
        <f>VLOOKUP(A170,[1]Planilha1!$B$1:$S$1947,17,FALSE)</f>
        <v>39.482500000000002</v>
      </c>
      <c r="J170" s="130">
        <f t="shared" si="4"/>
        <v>157.93</v>
      </c>
      <c r="K170" s="114"/>
      <c r="L170" s="109"/>
      <c r="M170" s="109"/>
      <c r="N170" s="109"/>
      <c r="O170" s="109"/>
      <c r="P170" s="114" t="str">
        <f>VLOOKUP(A170,[1]Planilha1!$B$1:$S$1947,15,FALSE)</f>
        <v>40142300</v>
      </c>
      <c r="Q170" s="114" t="str">
        <f>VLOOKUP(A170,[1]Planilha1!$B$1:$S$1947,16,FALSE)</f>
        <v>Conexões de tubos</v>
      </c>
      <c r="R170" s="125"/>
      <c r="S170" s="114"/>
      <c r="T170" s="114"/>
      <c r="U170" s="114"/>
      <c r="V170" s="116">
        <v>1</v>
      </c>
      <c r="W170" s="125"/>
      <c r="X170" s="131" t="s">
        <v>155</v>
      </c>
      <c r="Y170" s="132" t="s">
        <v>154</v>
      </c>
      <c r="Z170" s="131" t="s">
        <v>153</v>
      </c>
      <c r="AA170" s="110" t="s">
        <v>160</v>
      </c>
    </row>
    <row r="171" spans="1:27" ht="33" customHeight="1" x14ac:dyDescent="0.2">
      <c r="A171" s="115">
        <v>15242429</v>
      </c>
      <c r="B171" s="109">
        <v>1089</v>
      </c>
      <c r="C171" s="110" t="s">
        <v>156</v>
      </c>
      <c r="D171" s="114" t="str">
        <f>VLOOKUP(A171,[1]Planilha1!$B$1:$S$1947,3,FALSE)</f>
        <v>ESCOVA CARVAO ELETROGRAFITE 20MM</v>
      </c>
      <c r="E171" s="114" t="str">
        <f>VLOOKUP(A171,[1]Planilha1!$B$1:$S$1947,4,FALSE)</f>
        <v>PC</v>
      </c>
      <c r="F171" s="114" t="str">
        <f>VLOOKUP(A171,[1]Planilha1!$B$1:$S$1947,5,FALSE)</f>
        <v>MOLINOX; SCHUNK; SEECIL-RINGS</v>
      </c>
      <c r="G171" s="114" t="str">
        <f>VLOOKUP(A171,[1]Planilha1!$B$1:$S$1947,6,FALSE)</f>
        <v>AC-36; E27 5X5X16MM; RE59</v>
      </c>
      <c r="H171" s="114">
        <f>VLOOKUP(A171,[1]Planilha1!$B$1:$S$1947,7,FALSE)</f>
        <v>10</v>
      </c>
      <c r="I171" s="130">
        <f>VLOOKUP(A171,[1]Planilha1!$B$1:$S$1947,17,FALSE)</f>
        <v>15.624000000000001</v>
      </c>
      <c r="J171" s="130">
        <f t="shared" si="4"/>
        <v>156.24</v>
      </c>
      <c r="K171" s="114"/>
      <c r="L171" s="109"/>
      <c r="M171" s="109"/>
      <c r="N171" s="109"/>
      <c r="O171" s="109"/>
      <c r="P171" s="114" t="str">
        <f>VLOOKUP(A171,[1]Planilha1!$B$1:$S$1947,15,FALSE)</f>
        <v>26101700</v>
      </c>
      <c r="Q171" s="114" t="str">
        <f>VLOOKUP(A171,[1]Planilha1!$B$1:$S$1947,16,FALSE)</f>
        <v>Componentes e acessórios de motores</v>
      </c>
      <c r="R171" s="125"/>
      <c r="S171" s="114"/>
      <c r="T171" s="114"/>
      <c r="U171" s="114"/>
      <c r="V171" s="116">
        <v>5.0000000000000001E-3</v>
      </c>
      <c r="W171" s="125"/>
      <c r="X171" s="131" t="s">
        <v>155</v>
      </c>
      <c r="Y171" s="132" t="s">
        <v>154</v>
      </c>
      <c r="Z171" s="131" t="s">
        <v>153</v>
      </c>
      <c r="AA171" s="110" t="s">
        <v>160</v>
      </c>
    </row>
    <row r="172" spans="1:27" ht="33" customHeight="1" x14ac:dyDescent="0.2">
      <c r="A172" s="115">
        <v>15515202</v>
      </c>
      <c r="B172" s="109">
        <v>1089</v>
      </c>
      <c r="C172" s="110" t="s">
        <v>156</v>
      </c>
      <c r="D172" s="114" t="str">
        <f>VLOOKUP(A172,[1]Planilha1!$B$1:$S$1947,3,FALSE)</f>
        <v>FUSIVEL LIMITA;FPC26X50M1 TOSHIBA BRASIL</v>
      </c>
      <c r="E172" s="114" t="str">
        <f>VLOOKUP(A172,[1]Planilha1!$B$1:$S$1947,4,FALSE)</f>
        <v>PC</v>
      </c>
      <c r="F172" s="114" t="str">
        <f>VLOOKUP(A172,[1]Planilha1!$B$1:$S$1947,5,FALSE)</f>
        <v>TOSHIBA</v>
      </c>
      <c r="G172" s="114" t="str">
        <f>VLOOKUP(A172,[1]Planilha1!$B$1:$S$1947,6,FALSE)</f>
        <v>FPC26X50M1</v>
      </c>
      <c r="H172" s="114">
        <f>VLOOKUP(A172,[1]Planilha1!$B$1:$S$1947,7,FALSE)</f>
        <v>11</v>
      </c>
      <c r="I172" s="130">
        <f>VLOOKUP(A172,[1]Planilha1!$B$1:$S$1947,17,FALSE)</f>
        <v>14.19090909090909</v>
      </c>
      <c r="J172" s="130">
        <f>I172*H172</f>
        <v>156.1</v>
      </c>
      <c r="K172" s="114"/>
      <c r="L172" s="109"/>
      <c r="M172" s="109"/>
      <c r="N172" s="109"/>
      <c r="O172" s="109"/>
      <c r="P172" s="114" t="str">
        <f>VLOOKUP(A172,[1]Planilha1!$B$1:$S$1947,15,FALSE)</f>
        <v>39121732A</v>
      </c>
      <c r="Q172" s="114" t="str">
        <f>VLOOKUP(A172,[1]Planilha1!$B$1:$S$1947,16,FALSE)</f>
        <v>Material elétrico</v>
      </c>
      <c r="R172" s="125"/>
      <c r="S172" s="114"/>
      <c r="T172" s="114"/>
      <c r="U172" s="114"/>
      <c r="V172" s="116">
        <v>5</v>
      </c>
      <c r="W172" s="125"/>
      <c r="X172" s="131" t="s">
        <v>155</v>
      </c>
      <c r="Y172" s="132" t="s">
        <v>154</v>
      </c>
      <c r="Z172" s="131" t="s">
        <v>153</v>
      </c>
      <c r="AA172" s="110" t="s">
        <v>160</v>
      </c>
    </row>
    <row r="173" spans="1:27" ht="33" customHeight="1" x14ac:dyDescent="0.2">
      <c r="A173" s="115">
        <v>15213378</v>
      </c>
      <c r="B173" s="109">
        <v>1089</v>
      </c>
      <c r="C173" s="110" t="s">
        <v>156</v>
      </c>
      <c r="D173" s="114" t="str">
        <f>VLOOKUP(A173,[1]Planilha1!$B$1:$S$1947,3,FALSE)</f>
        <v>RELE TRIP SOBRECARG BIMETALICO; FAIXA RE</v>
      </c>
      <c r="E173" s="114" t="str">
        <f>VLOOKUP(A173,[1]Planilha1!$B$1:$S$1947,4,FALSE)</f>
        <v>PC</v>
      </c>
      <c r="F173" s="114" t="str">
        <f>VLOOKUP(A173,[1]Planilha1!$B$1:$S$1947,5,FALSE)</f>
        <v>SIEMENS</v>
      </c>
      <c r="G173" s="114" t="str">
        <f>VLOOKUP(A173,[1]Planilha1!$B$1:$S$1947,6,FALSE)</f>
        <v>3UA50 00-0J</v>
      </c>
      <c r="H173" s="114">
        <v>3</v>
      </c>
      <c r="I173" s="130">
        <f>VLOOKUP(A173,[1]Planilha1!$B$1:$S$1947,17,FALSE)</f>
        <v>41.786000000000001</v>
      </c>
      <c r="J173" s="130">
        <f>I173*H173</f>
        <v>125.358</v>
      </c>
      <c r="K173" s="114"/>
      <c r="L173" s="109"/>
      <c r="M173" s="109"/>
      <c r="N173" s="109"/>
      <c r="O173" s="109"/>
      <c r="P173" s="114" t="str">
        <f>VLOOKUP(A173,[1]Planilha1!$B$1:$S$1947,15,FALSE)</f>
        <v>39122325</v>
      </c>
      <c r="Q173" s="114" t="str">
        <f>VLOOKUP(A173,[1]Planilha1!$B$1:$S$1947,16,FALSE)</f>
        <v>Relé de aplicação geral</v>
      </c>
      <c r="R173" s="125"/>
      <c r="S173" s="114"/>
      <c r="T173" s="114"/>
      <c r="U173" s="114"/>
      <c r="V173" s="116">
        <v>0.1</v>
      </c>
      <c r="W173" s="125"/>
      <c r="X173" s="131" t="s">
        <v>155</v>
      </c>
      <c r="Y173" s="132" t="s">
        <v>154</v>
      </c>
      <c r="Z173" s="131" t="s">
        <v>153</v>
      </c>
      <c r="AA173" s="110" t="s">
        <v>160</v>
      </c>
    </row>
    <row r="174" spans="1:27" ht="33" customHeight="1" x14ac:dyDescent="0.2">
      <c r="A174" s="115">
        <v>15479223</v>
      </c>
      <c r="B174" s="109">
        <v>1089</v>
      </c>
      <c r="C174" s="110" t="s">
        <v>156</v>
      </c>
      <c r="D174" s="114" t="str">
        <f>VLOOKUP(A174,[1]Planilha1!$B$1:$S$1947,3,FALSE)</f>
        <v>TRANSMISSOR UMIDADE</v>
      </c>
      <c r="E174" s="114" t="str">
        <f>VLOOKUP(A174,[1]Planilha1!$B$1:$S$1947,4,FALSE)</f>
        <v>PC</v>
      </c>
      <c r="F174" s="114" t="str">
        <f>VLOOKUP(A174,[1]Planilha1!$B$1:$S$1947,5,FALSE)</f>
        <v>MS INSTRUMEN; MS INSTRUMEN; CALLIDAN INS</v>
      </c>
      <c r="G174" s="114" t="str">
        <f>VLOOKUP(A174,[1]Planilha1!$B$1:$S$1947,6,FALSE)</f>
        <v>PMD-2450; PMD-2450; .</v>
      </c>
      <c r="H174" s="114">
        <f>VLOOKUP(A174,[1]Planilha1!$B$1:$S$1947,7,FALSE)</f>
        <v>1</v>
      </c>
      <c r="I174" s="130">
        <f>VLOOKUP(A174,[1]Planilha1!$B$1:$S$1947,17,FALSE)</f>
        <v>100</v>
      </c>
      <c r="J174" s="130">
        <f>I174*H174</f>
        <v>100</v>
      </c>
      <c r="K174" s="114"/>
      <c r="L174" s="109"/>
      <c r="M174" s="109"/>
      <c r="N174" s="109"/>
      <c r="O174" s="109"/>
      <c r="P174" s="114" t="str">
        <f>VLOOKUP(A174,[1]Planilha1!$B$1:$S$1947,15,FALSE)</f>
        <v>41112300</v>
      </c>
      <c r="Q174" s="114" t="str">
        <f>VLOOKUP(A174,[1]Planilha1!$B$1:$S$1947,16,FALSE)</f>
        <v>Instrumentos de medição de umidade</v>
      </c>
      <c r="R174" s="125"/>
      <c r="S174" s="114"/>
      <c r="T174" s="114"/>
      <c r="U174" s="114"/>
      <c r="V174" s="116">
        <v>10</v>
      </c>
      <c r="W174" s="125"/>
      <c r="X174" s="131" t="s">
        <v>155</v>
      </c>
      <c r="Y174" s="132" t="s">
        <v>154</v>
      </c>
      <c r="Z174" s="131" t="s">
        <v>153</v>
      </c>
      <c r="AA174" s="110" t="s">
        <v>160</v>
      </c>
    </row>
    <row r="175" spans="1:27" ht="33" customHeight="1" x14ac:dyDescent="0.2">
      <c r="A175" s="115">
        <v>15425476</v>
      </c>
      <c r="B175" s="109">
        <v>1089</v>
      </c>
      <c r="C175" s="110" t="s">
        <v>156</v>
      </c>
      <c r="D175" s="114" t="str">
        <f>VLOOKUP(A175,[1]Planilha1!$B$1:$S$1947,3,FALSE)</f>
        <v>RELE PROTECAO TERMICA;NUMERO DE POLOS;CA</v>
      </c>
      <c r="E175" s="114" t="str">
        <f>VLOOKUP(A175,[1]Planilha1!$B$1:$S$1947,4,FALSE)</f>
        <v>PC</v>
      </c>
      <c r="F175" s="114" t="str">
        <f>VLOOKUP(A175,[1]Planilha1!$B$1:$S$1947,5,FALSE)</f>
        <v/>
      </c>
      <c r="G175" s="114" t="str">
        <f>VLOOKUP(A175,[1]Planilha1!$B$1:$S$1947,6,FALSE)</f>
        <v/>
      </c>
      <c r="H175" s="114">
        <v>1</v>
      </c>
      <c r="I175" s="130">
        <f>VLOOKUP(A175,[1]Planilha1!$B$1:$S$1947,17,FALSE)</f>
        <v>72.430000000000007</v>
      </c>
      <c r="J175" s="130">
        <f>I175*H175</f>
        <v>72.430000000000007</v>
      </c>
      <c r="K175" s="114"/>
      <c r="L175" s="109"/>
      <c r="M175" s="109"/>
      <c r="N175" s="109"/>
      <c r="O175" s="109"/>
      <c r="P175" s="114" t="str">
        <f>VLOOKUP(A175,[1]Planilha1!$B$1:$S$1947,15,FALSE)</f>
        <v>39122325</v>
      </c>
      <c r="Q175" s="114" t="str">
        <f>VLOOKUP(A175,[1]Planilha1!$B$1:$S$1947,16,FALSE)</f>
        <v>Relé de aplicação geral</v>
      </c>
      <c r="R175" s="125"/>
      <c r="S175" s="114"/>
      <c r="T175" s="114"/>
      <c r="U175" s="114"/>
      <c r="V175" s="116">
        <v>0.2</v>
      </c>
      <c r="W175" s="125"/>
      <c r="X175" s="131" t="s">
        <v>155</v>
      </c>
      <c r="Y175" s="132" t="s">
        <v>154</v>
      </c>
      <c r="Z175" s="131" t="s">
        <v>153</v>
      </c>
      <c r="AA175" s="110" t="s">
        <v>160</v>
      </c>
    </row>
    <row r="176" spans="1:27" ht="33" customHeight="1" x14ac:dyDescent="0.2">
      <c r="A176" s="1"/>
      <c r="J176" s="135"/>
      <c r="P176" s="1"/>
      <c r="Q176" s="1"/>
      <c r="R176" s="1"/>
      <c r="S176" s="1"/>
      <c r="T176" s="1"/>
      <c r="U176" s="1"/>
      <c r="V176" s="1"/>
      <c r="W176" s="136"/>
    </row>
    <row r="177" s="1" customFormat="1" ht="33" customHeight="1" x14ac:dyDescent="0.2"/>
    <row r="178" s="1" customFormat="1" ht="33" customHeight="1" x14ac:dyDescent="0.2"/>
    <row r="179" s="1" customFormat="1" ht="33" customHeight="1" x14ac:dyDescent="0.2"/>
    <row r="180" s="1" customFormat="1" ht="33" customHeight="1" x14ac:dyDescent="0.2"/>
    <row r="181" s="1" customFormat="1" ht="33" customHeight="1" x14ac:dyDescent="0.2"/>
    <row r="182" s="1" customFormat="1" ht="33" customHeight="1" x14ac:dyDescent="0.2"/>
    <row r="183" s="1" customFormat="1" ht="33" customHeight="1" x14ac:dyDescent="0.2"/>
    <row r="184" s="1" customFormat="1" ht="33" customHeight="1" x14ac:dyDescent="0.2"/>
    <row r="185" s="1" customFormat="1" ht="33" customHeight="1" x14ac:dyDescent="0.2"/>
    <row r="186" s="1" customFormat="1" ht="33" customHeight="1" x14ac:dyDescent="0.2"/>
    <row r="187" s="1" customFormat="1" ht="33" customHeight="1" x14ac:dyDescent="0.2"/>
    <row r="188" s="1" customFormat="1" ht="33" customHeight="1" x14ac:dyDescent="0.2"/>
    <row r="189" s="1" customFormat="1" ht="33" customHeight="1" x14ac:dyDescent="0.2"/>
    <row r="190" s="1" customFormat="1" ht="33" customHeight="1" x14ac:dyDescent="0.2"/>
    <row r="191" s="1" customFormat="1" ht="33" customHeight="1" x14ac:dyDescent="0.2"/>
    <row r="192" s="1" customFormat="1" ht="33" customHeight="1" x14ac:dyDescent="0.2"/>
    <row r="193" s="1" customFormat="1" ht="33" customHeight="1" x14ac:dyDescent="0.2"/>
    <row r="194" s="1" customFormat="1" ht="33" customHeight="1" x14ac:dyDescent="0.2"/>
    <row r="195" s="1" customFormat="1" ht="33" customHeight="1" x14ac:dyDescent="0.2"/>
    <row r="196" s="1" customFormat="1" ht="33" customHeight="1" x14ac:dyDescent="0.2"/>
    <row r="197" s="1" customFormat="1" ht="33" customHeight="1" x14ac:dyDescent="0.2"/>
    <row r="198" s="1" customFormat="1" ht="33" customHeight="1" x14ac:dyDescent="0.2"/>
    <row r="199" s="1" customFormat="1" ht="33" customHeight="1" x14ac:dyDescent="0.2"/>
    <row r="200" s="1" customFormat="1" ht="33" customHeight="1" x14ac:dyDescent="0.2"/>
    <row r="201" s="1" customFormat="1" ht="33" customHeight="1" x14ac:dyDescent="0.2"/>
    <row r="202" s="1" customFormat="1" ht="33" customHeight="1" x14ac:dyDescent="0.2"/>
    <row r="203" s="1" customFormat="1" ht="33" customHeight="1" x14ac:dyDescent="0.2"/>
    <row r="204" s="1" customFormat="1" ht="33" customHeight="1" x14ac:dyDescent="0.2"/>
    <row r="205" s="1" customFormat="1" ht="33" customHeight="1" x14ac:dyDescent="0.2"/>
    <row r="206" s="1" customFormat="1" ht="33" customHeight="1" x14ac:dyDescent="0.2"/>
    <row r="207" s="1" customFormat="1" ht="33" customHeight="1" x14ac:dyDescent="0.2"/>
    <row r="208" s="1" customFormat="1" ht="33" customHeight="1" x14ac:dyDescent="0.2"/>
    <row r="209" s="1" customFormat="1" ht="33" customHeight="1" x14ac:dyDescent="0.2"/>
    <row r="210" s="1" customFormat="1" ht="33" customHeight="1" x14ac:dyDescent="0.2"/>
    <row r="211" s="1" customFormat="1" ht="33" customHeight="1" x14ac:dyDescent="0.2"/>
    <row r="212" s="1" customFormat="1" ht="33" customHeight="1" x14ac:dyDescent="0.2"/>
    <row r="213" s="1" customFormat="1" ht="33" customHeight="1" x14ac:dyDescent="0.2"/>
    <row r="214" s="1" customFormat="1" ht="33" customHeight="1" x14ac:dyDescent="0.2"/>
    <row r="215" s="1" customFormat="1" ht="33" customHeight="1" x14ac:dyDescent="0.2"/>
    <row r="216" s="1" customFormat="1" ht="33" customHeight="1" x14ac:dyDescent="0.2"/>
    <row r="217" s="1" customFormat="1" ht="33" customHeight="1" x14ac:dyDescent="0.2"/>
    <row r="218" s="1" customFormat="1" ht="33" customHeight="1" x14ac:dyDescent="0.2"/>
    <row r="219" s="1" customFormat="1" ht="33" customHeight="1" x14ac:dyDescent="0.2"/>
    <row r="220" s="1" customFormat="1" ht="33" customHeight="1" x14ac:dyDescent="0.2"/>
    <row r="221" s="1" customFormat="1" ht="33" customHeight="1" x14ac:dyDescent="0.2"/>
    <row r="222" s="1" customFormat="1" ht="33" customHeight="1" x14ac:dyDescent="0.2"/>
    <row r="223" s="1" customFormat="1" ht="33" customHeight="1" x14ac:dyDescent="0.2"/>
    <row r="224" s="1" customFormat="1" ht="33" customHeight="1" x14ac:dyDescent="0.2"/>
    <row r="225" spans="1:23" ht="33" customHeight="1" x14ac:dyDescent="0.2">
      <c r="A225" s="1"/>
      <c r="P225" s="1"/>
      <c r="Q225" s="1"/>
      <c r="R225" s="1"/>
      <c r="S225" s="1"/>
      <c r="T225" s="1"/>
      <c r="U225" s="1"/>
      <c r="V225" s="1"/>
      <c r="W225" s="1"/>
    </row>
    <row r="226" spans="1:23" ht="33" customHeight="1" x14ac:dyDescent="0.2">
      <c r="A226" s="1"/>
      <c r="P226" s="1"/>
      <c r="Q226" s="1"/>
      <c r="R226" s="1"/>
      <c r="S226" s="1"/>
      <c r="T226" s="1"/>
      <c r="U226" s="1"/>
      <c r="V226" s="1"/>
      <c r="W226" s="1"/>
    </row>
    <row r="227" spans="1:23" ht="33" customHeight="1" x14ac:dyDescent="0.2">
      <c r="A227" s="1"/>
      <c r="P227" s="1"/>
      <c r="Q227" s="1"/>
      <c r="R227" s="1"/>
      <c r="S227" s="1"/>
      <c r="T227" s="1"/>
      <c r="U227" s="1"/>
      <c r="V227" s="1"/>
      <c r="W227" s="1"/>
    </row>
    <row r="228" spans="1:23" ht="33" customHeight="1" x14ac:dyDescent="0.2">
      <c r="A228" s="1"/>
      <c r="P228" s="1"/>
      <c r="Q228" s="1"/>
      <c r="R228" s="1"/>
      <c r="S228" s="1"/>
      <c r="T228" s="1"/>
      <c r="U228" s="1"/>
      <c r="V228" s="1"/>
      <c r="W228" s="1"/>
    </row>
    <row r="229" spans="1:23" ht="33" customHeight="1" x14ac:dyDescent="0.2">
      <c r="A229" s="1"/>
      <c r="P229" s="1"/>
      <c r="Q229" s="1"/>
      <c r="R229" s="1"/>
      <c r="S229" s="1"/>
      <c r="T229" s="1"/>
      <c r="U229" s="1"/>
      <c r="V229" s="1"/>
      <c r="W229" s="1"/>
    </row>
    <row r="230" spans="1:23" ht="33" customHeight="1" x14ac:dyDescent="0.2">
      <c r="A230" s="1"/>
      <c r="P230" s="1"/>
      <c r="Q230" s="1"/>
      <c r="R230" s="1"/>
      <c r="S230" s="1"/>
      <c r="T230" s="1"/>
      <c r="U230" s="1"/>
      <c r="V230" s="1"/>
      <c r="W230" s="1"/>
    </row>
    <row r="231" spans="1:23" ht="33" customHeight="1" x14ac:dyDescent="0.2">
      <c r="A231" s="1"/>
      <c r="P231" s="1"/>
      <c r="Q231" s="1"/>
      <c r="R231" s="1"/>
      <c r="S231" s="1"/>
      <c r="T231" s="1"/>
      <c r="U231" s="1"/>
      <c r="V231" s="1"/>
      <c r="W231" s="1"/>
    </row>
    <row r="232" spans="1:23" ht="33" customHeight="1" x14ac:dyDescent="0.2">
      <c r="A232" s="1"/>
      <c r="P232" s="1"/>
      <c r="Q232" s="1"/>
      <c r="R232" s="1"/>
      <c r="S232" s="1"/>
      <c r="T232" s="1"/>
      <c r="U232" s="1"/>
      <c r="V232" s="1"/>
      <c r="W232" s="1"/>
    </row>
    <row r="233" spans="1:23" ht="33" customHeight="1" x14ac:dyDescent="0.2">
      <c r="A233" s="1"/>
      <c r="P233" s="1"/>
      <c r="Q233" s="1"/>
      <c r="R233" s="1"/>
      <c r="S233" s="1"/>
      <c r="T233" s="1"/>
      <c r="U233" s="1"/>
      <c r="V233" s="1"/>
      <c r="W233" s="1"/>
    </row>
    <row r="234" spans="1:23" ht="33" customHeight="1" x14ac:dyDescent="0.2">
      <c r="A234" s="1"/>
      <c r="P234" s="1"/>
      <c r="Q234" s="1"/>
      <c r="R234" s="1"/>
      <c r="S234" s="1"/>
      <c r="T234" s="1"/>
      <c r="U234" s="1"/>
      <c r="V234" s="1"/>
      <c r="W234" s="1"/>
    </row>
    <row r="235" spans="1:23" ht="33" customHeight="1" x14ac:dyDescent="0.2">
      <c r="A235" s="1"/>
      <c r="P235" s="1"/>
      <c r="Q235" s="1"/>
      <c r="R235" s="1"/>
      <c r="S235" s="1"/>
      <c r="T235" s="1"/>
      <c r="U235" s="1"/>
      <c r="V235" s="1"/>
      <c r="W235" s="1"/>
    </row>
    <row r="236" spans="1:23" ht="33" customHeight="1" x14ac:dyDescent="0.2">
      <c r="A236" s="1"/>
      <c r="P236" s="1"/>
      <c r="Q236" s="1"/>
      <c r="R236" s="1"/>
      <c r="S236" s="1"/>
      <c r="T236" s="1"/>
      <c r="U236" s="1"/>
      <c r="V236" s="1"/>
      <c r="W236" s="1"/>
    </row>
    <row r="237" spans="1:23" ht="33" customHeight="1" x14ac:dyDescent="0.2"/>
    <row r="238" spans="1:23" ht="33" customHeight="1" x14ac:dyDescent="0.2">
      <c r="F238" s="129"/>
    </row>
    <row r="239" spans="1:23" ht="33" customHeight="1" x14ac:dyDescent="0.2">
      <c r="H239" s="129"/>
    </row>
    <row r="240" spans="1:23" ht="33" customHeight="1" x14ac:dyDescent="0.2">
      <c r="G240" s="129"/>
    </row>
    <row r="241" ht="33" customHeight="1" x14ac:dyDescent="0.2"/>
    <row r="242" ht="33" customHeight="1" x14ac:dyDescent="0.2"/>
    <row r="243" ht="33" customHeight="1" x14ac:dyDescent="0.2"/>
    <row r="244" ht="33" customHeight="1" x14ac:dyDescent="0.2"/>
    <row r="245" ht="33" customHeight="1" x14ac:dyDescent="0.2"/>
    <row r="246" ht="33" customHeight="1" x14ac:dyDescent="0.2"/>
    <row r="247" ht="33" customHeight="1" x14ac:dyDescent="0.2"/>
    <row r="248" ht="33" customHeight="1" x14ac:dyDescent="0.2"/>
    <row r="249" ht="33" customHeight="1" x14ac:dyDescent="0.2"/>
    <row r="250" ht="33" customHeight="1" x14ac:dyDescent="0.2"/>
    <row r="251" ht="33" customHeight="1" x14ac:dyDescent="0.2"/>
    <row r="252" ht="33" customHeight="1" x14ac:dyDescent="0.2"/>
    <row r="253" ht="33" customHeight="1" x14ac:dyDescent="0.2"/>
    <row r="254" ht="33" customHeight="1" x14ac:dyDescent="0.2"/>
    <row r="255" ht="33" customHeight="1" x14ac:dyDescent="0.2"/>
    <row r="256" ht="33" customHeight="1" x14ac:dyDescent="0.2"/>
    <row r="257" ht="33" customHeight="1" x14ac:dyDescent="0.2"/>
    <row r="258" ht="33" customHeight="1" x14ac:dyDescent="0.2"/>
    <row r="259" ht="33" customHeight="1" x14ac:dyDescent="0.2"/>
    <row r="260" ht="33" customHeight="1" x14ac:dyDescent="0.2"/>
    <row r="261" ht="33" customHeight="1" x14ac:dyDescent="0.2"/>
    <row r="262" ht="33" customHeight="1" x14ac:dyDescent="0.2"/>
    <row r="263" ht="33" customHeight="1" x14ac:dyDescent="0.2"/>
    <row r="264" ht="33" customHeight="1" x14ac:dyDescent="0.2"/>
    <row r="265" ht="33" customHeight="1" x14ac:dyDescent="0.2"/>
    <row r="266" ht="33" customHeight="1" x14ac:dyDescent="0.2"/>
    <row r="267" ht="33" customHeight="1" x14ac:dyDescent="0.2"/>
    <row r="268" ht="33" customHeight="1" x14ac:dyDescent="0.2"/>
    <row r="269" ht="33" customHeight="1" x14ac:dyDescent="0.2"/>
    <row r="270" ht="33" customHeight="1" x14ac:dyDescent="0.2"/>
    <row r="271" ht="33" customHeight="1" x14ac:dyDescent="0.2"/>
    <row r="272" ht="33" customHeight="1" x14ac:dyDescent="0.2"/>
    <row r="273" ht="33" customHeight="1" x14ac:dyDescent="0.2"/>
    <row r="274" ht="33" customHeight="1" x14ac:dyDescent="0.2"/>
    <row r="275" ht="33" customHeight="1" x14ac:dyDescent="0.2"/>
    <row r="276" ht="33" customHeight="1" x14ac:dyDescent="0.2"/>
    <row r="277" ht="33" customHeight="1" x14ac:dyDescent="0.2"/>
    <row r="278" ht="33" customHeight="1" x14ac:dyDescent="0.2"/>
    <row r="279" ht="33" customHeight="1" x14ac:dyDescent="0.2"/>
    <row r="280" ht="33" customHeight="1" x14ac:dyDescent="0.2"/>
    <row r="281" ht="33" customHeight="1" x14ac:dyDescent="0.2"/>
    <row r="282" ht="33" customHeight="1" x14ac:dyDescent="0.2"/>
    <row r="283" ht="33" customHeight="1" x14ac:dyDescent="0.2"/>
    <row r="284" ht="33" customHeight="1" x14ac:dyDescent="0.2"/>
    <row r="285" ht="33" customHeight="1" x14ac:dyDescent="0.2"/>
    <row r="286" ht="33" customHeight="1" x14ac:dyDescent="0.2"/>
    <row r="287" ht="33" customHeight="1" x14ac:dyDescent="0.2"/>
    <row r="288" ht="33" customHeight="1" x14ac:dyDescent="0.2"/>
    <row r="289" ht="33" customHeight="1" x14ac:dyDescent="0.2"/>
    <row r="290" ht="33" customHeight="1" x14ac:dyDescent="0.2"/>
    <row r="291" ht="33" customHeight="1" x14ac:dyDescent="0.2"/>
    <row r="292" ht="33" customHeight="1" x14ac:dyDescent="0.2"/>
    <row r="293" ht="33" customHeight="1" x14ac:dyDescent="0.2"/>
    <row r="294" ht="33" customHeight="1" x14ac:dyDescent="0.2"/>
    <row r="295" ht="33" customHeight="1" x14ac:dyDescent="0.2"/>
    <row r="296" ht="33" customHeight="1" x14ac:dyDescent="0.2"/>
    <row r="297" ht="33" customHeight="1" x14ac:dyDescent="0.2"/>
    <row r="298" ht="33" customHeight="1" x14ac:dyDescent="0.2"/>
    <row r="299" ht="33" customHeight="1" x14ac:dyDescent="0.2"/>
    <row r="300" ht="33" customHeight="1" x14ac:dyDescent="0.2"/>
    <row r="301" ht="33" customHeight="1" x14ac:dyDescent="0.2"/>
    <row r="302" ht="33" customHeight="1" x14ac:dyDescent="0.2"/>
    <row r="303" ht="33" customHeight="1" x14ac:dyDescent="0.2"/>
    <row r="304" ht="33" customHeight="1" x14ac:dyDescent="0.2"/>
    <row r="305" ht="33" customHeight="1" x14ac:dyDescent="0.2"/>
    <row r="306" ht="33" customHeight="1" x14ac:dyDescent="0.2"/>
  </sheetData>
  <autoFilter ref="A11:AA176" xr:uid="{111AAC6F-CBBC-494A-956D-437058C80F1A}">
    <sortState xmlns:xlrd2="http://schemas.microsoft.com/office/spreadsheetml/2017/richdata2" ref="A12:AA176">
      <sortCondition descending="1" ref="J11:J176"/>
    </sortState>
  </autoFilter>
  <mergeCells count="2">
    <mergeCell ref="A1:O4"/>
    <mergeCell ref="U10:AA10"/>
  </mergeCells>
  <phoneticPr fontId="27" type="noConversion"/>
  <conditionalFormatting sqref="C5:C9">
    <cfRule type="expression" dxfId="18" priority="87" stopIfTrue="1">
      <formula>$C$5="Sucateamento do Ativo"</formula>
    </cfRule>
    <cfRule type="expression" dxfId="17" priority="90" stopIfTrue="1">
      <formula>$C$5=0</formula>
    </cfRule>
  </conditionalFormatting>
  <conditionalFormatting sqref="B11:C11 F11:I11 K11:O11">
    <cfRule type="expression" dxfId="16" priority="185" stopIfTrue="1">
      <formula>$C$5="Bens Móveis"</formula>
    </cfRule>
  </conditionalFormatting>
  <conditionalFormatting sqref="B11:C11 F11:I11 K11:O11">
    <cfRule type="expression" dxfId="15" priority="188" stopIfTrue="1">
      <formula>$C$5="Ativo Imobilizado"</formula>
    </cfRule>
  </conditionalFormatting>
  <conditionalFormatting sqref="C12:C175">
    <cfRule type="expression" dxfId="14" priority="194" stopIfTrue="1">
      <formula>$C$5="Ativo Imobilizado"</formula>
    </cfRule>
    <cfRule type="expression" dxfId="13" priority="195" stopIfTrue="1">
      <formula>$C$5="Bens Móveis"</formula>
    </cfRule>
  </conditionalFormatting>
  <conditionalFormatting sqref="C11 K11:O11 F11:I11">
    <cfRule type="expression" dxfId="12" priority="196" stopIfTrue="1">
      <formula>$C$5&lt;&gt;"MRO"</formula>
    </cfRule>
  </conditionalFormatting>
  <conditionalFormatting sqref="A11:O11">
    <cfRule type="expression" dxfId="11" priority="211" stopIfTrue="1">
      <formula>$C$5=0</formula>
    </cfRule>
  </conditionalFormatting>
  <conditionalFormatting sqref="K29:K175">
    <cfRule type="expression" dxfId="10" priority="55" stopIfTrue="1">
      <formula>$C$5="Ativo Imobilizado"</formula>
    </cfRule>
    <cfRule type="expression" dxfId="9" priority="56" stopIfTrue="1">
      <formula>$C$5="Bens Móveis"</formula>
    </cfRule>
  </conditionalFormatting>
  <conditionalFormatting sqref="K12">
    <cfRule type="expression" dxfId="8" priority="51" stopIfTrue="1">
      <formula>$C$5="Ativo Imobilizado"</formula>
    </cfRule>
    <cfRule type="expression" dxfId="7" priority="52" stopIfTrue="1">
      <formula>$C$5="Bens Móveis"</formula>
    </cfRule>
  </conditionalFormatting>
  <conditionalFormatting sqref="K13">
    <cfRule type="expression" dxfId="6" priority="47" stopIfTrue="1">
      <formula>$C$5="Ativo Imobilizado"</formula>
    </cfRule>
    <cfRule type="expression" dxfId="5" priority="48" stopIfTrue="1">
      <formula>$C$5="Bens Móveis"</formula>
    </cfRule>
  </conditionalFormatting>
  <conditionalFormatting sqref="K14:K19">
    <cfRule type="expression" dxfId="4" priority="43" stopIfTrue="1">
      <formula>$C$5="Ativo Imobilizado"</formula>
    </cfRule>
    <cfRule type="expression" dxfId="3" priority="44" stopIfTrue="1">
      <formula>$C$5="Bens Móveis"</formula>
    </cfRule>
  </conditionalFormatting>
  <conditionalFormatting sqref="K20:K28">
    <cfRule type="expression" dxfId="2" priority="39" stopIfTrue="1">
      <formula>$C$5="Ativo Imobilizado"</formula>
    </cfRule>
    <cfRule type="expression" dxfId="1" priority="40" stopIfTrue="1">
      <formula>$C$5="Bens Móveis"</formula>
    </cfRule>
  </conditionalFormatting>
  <conditionalFormatting sqref="A12:A175">
    <cfRule type="duplicateValues" dxfId="0" priority="480"/>
  </conditionalFormatting>
  <pageMargins left="0.25" right="0.25" top="0.75" bottom="0.75" header="0.3" footer="0.3"/>
  <pageSetup scale="40" fitToWidth="0" fitToHeight="0" orientation="landscape" r:id="rId1"/>
  <headerFooter>
    <oddFooter>&amp;LAss: _________________________&amp;C&amp;F&amp;R&amp;P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B2:B51"/>
  <sheetViews>
    <sheetView topLeftCell="A25" workbookViewId="0">
      <selection activeCell="B1" sqref="B1"/>
    </sheetView>
  </sheetViews>
  <sheetFormatPr defaultRowHeight="12.75" x14ac:dyDescent="0.2"/>
  <cols>
    <col min="2" max="2" width="31.7109375" bestFit="1" customWidth="1"/>
  </cols>
  <sheetData>
    <row r="2" spans="2:2" x14ac:dyDescent="0.2">
      <c r="B2" s="94" t="s">
        <v>98</v>
      </c>
    </row>
    <row r="3" spans="2:2" x14ac:dyDescent="0.2">
      <c r="B3" s="94" t="s">
        <v>99</v>
      </c>
    </row>
    <row r="4" spans="2:2" x14ac:dyDescent="0.2">
      <c r="B4" s="94" t="s">
        <v>100</v>
      </c>
    </row>
    <row r="5" spans="2:2" x14ac:dyDescent="0.2">
      <c r="B5" s="94" t="s">
        <v>101</v>
      </c>
    </row>
    <row r="6" spans="2:2" x14ac:dyDescent="0.2">
      <c r="B6" s="94" t="s">
        <v>102</v>
      </c>
    </row>
    <row r="7" spans="2:2" x14ac:dyDescent="0.2">
      <c r="B7" s="94" t="s">
        <v>103</v>
      </c>
    </row>
    <row r="8" spans="2:2" x14ac:dyDescent="0.2">
      <c r="B8" s="94" t="s">
        <v>104</v>
      </c>
    </row>
    <row r="9" spans="2:2" x14ac:dyDescent="0.2">
      <c r="B9" s="94" t="s">
        <v>105</v>
      </c>
    </row>
    <row r="10" spans="2:2" x14ac:dyDescent="0.2">
      <c r="B10" s="94" t="s">
        <v>106</v>
      </c>
    </row>
    <row r="11" spans="2:2" x14ac:dyDescent="0.2">
      <c r="B11" s="94" t="s">
        <v>107</v>
      </c>
    </row>
    <row r="12" spans="2:2" x14ac:dyDescent="0.2">
      <c r="B12" s="94" t="s">
        <v>108</v>
      </c>
    </row>
    <row r="13" spans="2:2" x14ac:dyDescent="0.2">
      <c r="B13" s="94" t="s">
        <v>109</v>
      </c>
    </row>
    <row r="14" spans="2:2" x14ac:dyDescent="0.2">
      <c r="B14" s="94" t="s">
        <v>110</v>
      </c>
    </row>
    <row r="15" spans="2:2" x14ac:dyDescent="0.2">
      <c r="B15" s="94" t="s">
        <v>111</v>
      </c>
    </row>
    <row r="16" spans="2:2" x14ac:dyDescent="0.2">
      <c r="B16" s="94" t="s">
        <v>112</v>
      </c>
    </row>
    <row r="17" spans="2:2" x14ac:dyDescent="0.2">
      <c r="B17" s="94" t="s">
        <v>113</v>
      </c>
    </row>
    <row r="18" spans="2:2" x14ac:dyDescent="0.2">
      <c r="B18" s="94" t="s">
        <v>114</v>
      </c>
    </row>
    <row r="19" spans="2:2" x14ac:dyDescent="0.2">
      <c r="B19" s="94" t="s">
        <v>115</v>
      </c>
    </row>
    <row r="20" spans="2:2" x14ac:dyDescent="0.2">
      <c r="B20" s="94" t="s">
        <v>116</v>
      </c>
    </row>
    <row r="21" spans="2:2" x14ac:dyDescent="0.2">
      <c r="B21" s="94" t="s">
        <v>117</v>
      </c>
    </row>
    <row r="22" spans="2:2" x14ac:dyDescent="0.2">
      <c r="B22" s="94" t="s">
        <v>118</v>
      </c>
    </row>
    <row r="23" spans="2:2" x14ac:dyDescent="0.2">
      <c r="B23" s="94" t="s">
        <v>119</v>
      </c>
    </row>
    <row r="24" spans="2:2" x14ac:dyDescent="0.2">
      <c r="B24" s="94" t="s">
        <v>120</v>
      </c>
    </row>
    <row r="25" spans="2:2" x14ac:dyDescent="0.2">
      <c r="B25" s="94" t="s">
        <v>121</v>
      </c>
    </row>
    <row r="26" spans="2:2" x14ac:dyDescent="0.2">
      <c r="B26" s="94" t="s">
        <v>122</v>
      </c>
    </row>
    <row r="27" spans="2:2" x14ac:dyDescent="0.2">
      <c r="B27" s="94" t="s">
        <v>123</v>
      </c>
    </row>
    <row r="28" spans="2:2" x14ac:dyDescent="0.2">
      <c r="B28" s="94" t="s">
        <v>124</v>
      </c>
    </row>
    <row r="29" spans="2:2" x14ac:dyDescent="0.2">
      <c r="B29" s="94" t="s">
        <v>125</v>
      </c>
    </row>
    <row r="30" spans="2:2" x14ac:dyDescent="0.2">
      <c r="B30" s="94" t="s">
        <v>126</v>
      </c>
    </row>
    <row r="31" spans="2:2" x14ac:dyDescent="0.2">
      <c r="B31" s="94" t="s">
        <v>127</v>
      </c>
    </row>
    <row r="32" spans="2:2" x14ac:dyDescent="0.2">
      <c r="B32" s="94" t="s">
        <v>128</v>
      </c>
    </row>
    <row r="33" spans="2:2" x14ac:dyDescent="0.2">
      <c r="B33" s="94" t="s">
        <v>129</v>
      </c>
    </row>
    <row r="34" spans="2:2" x14ac:dyDescent="0.2">
      <c r="B34" s="94" t="s">
        <v>130</v>
      </c>
    </row>
    <row r="35" spans="2:2" x14ac:dyDescent="0.2">
      <c r="B35" s="94" t="s">
        <v>131</v>
      </c>
    </row>
    <row r="36" spans="2:2" x14ac:dyDescent="0.2">
      <c r="B36" s="94" t="s">
        <v>132</v>
      </c>
    </row>
    <row r="37" spans="2:2" x14ac:dyDescent="0.2">
      <c r="B37" s="94" t="s">
        <v>133</v>
      </c>
    </row>
    <row r="38" spans="2:2" x14ac:dyDescent="0.2">
      <c r="B38" s="94" t="s">
        <v>134</v>
      </c>
    </row>
    <row r="39" spans="2:2" x14ac:dyDescent="0.2">
      <c r="B39" s="94" t="s">
        <v>135</v>
      </c>
    </row>
    <row r="40" spans="2:2" x14ac:dyDescent="0.2">
      <c r="B40" s="94" t="s">
        <v>136</v>
      </c>
    </row>
    <row r="41" spans="2:2" x14ac:dyDescent="0.2">
      <c r="B41" s="94" t="s">
        <v>137</v>
      </c>
    </row>
    <row r="42" spans="2:2" x14ac:dyDescent="0.2">
      <c r="B42" s="94" t="s">
        <v>138</v>
      </c>
    </row>
    <row r="43" spans="2:2" x14ac:dyDescent="0.2">
      <c r="B43" s="94" t="s">
        <v>139</v>
      </c>
    </row>
    <row r="44" spans="2:2" x14ac:dyDescent="0.2">
      <c r="B44" s="94" t="s">
        <v>140</v>
      </c>
    </row>
    <row r="45" spans="2:2" x14ac:dyDescent="0.2">
      <c r="B45" s="94" t="s">
        <v>141</v>
      </c>
    </row>
    <row r="46" spans="2:2" x14ac:dyDescent="0.2">
      <c r="B46" s="94" t="s">
        <v>142</v>
      </c>
    </row>
    <row r="47" spans="2:2" x14ac:dyDescent="0.2">
      <c r="B47" s="94" t="s">
        <v>143</v>
      </c>
    </row>
    <row r="48" spans="2:2" x14ac:dyDescent="0.2">
      <c r="B48" s="94" t="s">
        <v>144</v>
      </c>
    </row>
    <row r="49" spans="2:2" x14ac:dyDescent="0.2">
      <c r="B49" s="94" t="s">
        <v>145</v>
      </c>
    </row>
    <row r="50" spans="2:2" x14ac:dyDescent="0.2">
      <c r="B50" s="94" t="s">
        <v>146</v>
      </c>
    </row>
    <row r="51" spans="2:2" x14ac:dyDescent="0.2">
      <c r="B51" s="94" t="s">
        <v>147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9A825A99F6844A300F664B92E1171" ma:contentTypeVersion="4" ma:contentTypeDescription="Crie um novo documento." ma:contentTypeScope="" ma:versionID="b6b0a6514bf45e2c3989336ae16787f0">
  <xsd:schema xmlns:xsd="http://www.w3.org/2001/XMLSchema" xmlns:xs="http://www.w3.org/2001/XMLSchema" xmlns:p="http://schemas.microsoft.com/office/2006/metadata/properties" xmlns:ns2="2524b0cd-427a-4ab6-ac83-0fe62b4af541" targetNamespace="http://schemas.microsoft.com/office/2006/metadata/properties" ma:root="true" ma:fieldsID="72279c36181528fd2d946bfcf730f881" ns2:_="">
    <xsd:import namespace="2524b0cd-427a-4ab6-ac83-0fe62b4af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24b0cd-427a-4ab6-ac83-0fe62b4af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F2675D-89FF-4ADA-847F-C6F06D4AC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0A38EB-53BD-4354-B11D-03BC8ABEA19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524b0cd-427a-4ab6-ac83-0fe62b4af54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57F9B37-3105-4568-91FD-967BA0C31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24b0cd-427a-4ab6-ac83-0fe62b4af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Principal</vt:lpstr>
      <vt:lpstr>Anexo 1</vt:lpstr>
      <vt:lpstr>Lista CMD</vt:lpstr>
      <vt:lpstr>Principal!Area_de_impressao</vt:lpstr>
    </vt:vector>
  </TitlesOfParts>
  <Company>VALE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01477910</dc:creator>
  <cp:lastModifiedBy>Marcio Casagrande</cp:lastModifiedBy>
  <cp:lastPrinted>2020-12-22T19:02:48Z</cp:lastPrinted>
  <dcterms:created xsi:type="dcterms:W3CDTF">2010-02-05T17:37:35Z</dcterms:created>
  <dcterms:modified xsi:type="dcterms:W3CDTF">2021-06-11T19:03:27Z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0x010100B7B9A825A99F6844A300F664B92E1171</vt:lpwstr>
  </property>
</Properties>
</file>