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igm\Desktop\"/>
    </mc:Choice>
  </mc:AlternateContent>
  <xr:revisionPtr revIDLastSave="0" documentId="13_ncr:1_{72B44FE5-01A6-4FD9-9649-442B9C84DD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. Materiais" sheetId="1" r:id="rId1"/>
    <sheet name="2. Lotes" sheetId="5" r:id="rId2"/>
  </sheets>
  <externalReferences>
    <externalReference r:id="rId3"/>
  </externalReferences>
  <definedNames>
    <definedName name="_xlnm._FilterDatabase" localSheetId="0" hidden="1">'1. Materiais'!$A$2:$O$358</definedName>
    <definedName name="_xlnm._FilterDatabase" localSheetId="1" hidden="1">'2. Lotes'!$E$2:$F$17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7" i="1" l="1"/>
  <c r="E4" i="5" l="1"/>
  <c r="E17" i="5" s="1"/>
  <c r="G15" i="5" l="1"/>
  <c r="G12" i="5"/>
  <c r="G10" i="5"/>
  <c r="G7" i="5"/>
  <c r="G6" i="5"/>
  <c r="G5" i="5"/>
  <c r="G4" i="5"/>
  <c r="G3" i="5"/>
  <c r="C4" i="1" l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" i="1"/>
  <c r="O81" i="1" l="1"/>
  <c r="O82" i="1"/>
  <c r="O83" i="1"/>
  <c r="O84" i="1"/>
  <c r="O85" i="1"/>
  <c r="O86" i="1"/>
  <c r="O87" i="1"/>
  <c r="O88" i="1"/>
  <c r="O89" i="1"/>
  <c r="O90" i="1"/>
  <c r="O91" i="1"/>
  <c r="O92" i="1"/>
  <c r="O93" i="1"/>
  <c r="O95" i="1"/>
  <c r="O94" i="1"/>
  <c r="O96" i="1"/>
  <c r="O335" i="1"/>
  <c r="O336" i="1"/>
  <c r="O97" i="1"/>
  <c r="O186" i="1"/>
  <c r="O160" i="1"/>
  <c r="O3" i="1"/>
  <c r="O4" i="1"/>
  <c r="O5" i="1"/>
  <c r="O6" i="1"/>
  <c r="O337" i="1"/>
  <c r="O338" i="1"/>
  <c r="O7" i="1"/>
  <c r="O187" i="1"/>
  <c r="O8" i="1"/>
  <c r="O10" i="1"/>
  <c r="O11" i="1"/>
  <c r="O206" i="1"/>
  <c r="O207" i="1"/>
  <c r="O98" i="1"/>
  <c r="O99" i="1"/>
  <c r="O132" i="1"/>
  <c r="O133" i="1"/>
  <c r="O12" i="1"/>
  <c r="O148" i="1"/>
  <c r="O150" i="1"/>
  <c r="O161" i="1"/>
  <c r="O283" i="1"/>
  <c r="O134" i="1"/>
  <c r="O284" i="1"/>
  <c r="O285" i="1"/>
  <c r="O286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35" i="1"/>
  <c r="O236" i="1"/>
  <c r="O27" i="1"/>
  <c r="O135" i="1"/>
  <c r="O136" i="1"/>
  <c r="O137" i="1"/>
  <c r="O138" i="1"/>
  <c r="O208" i="1"/>
  <c r="O151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128" i="1"/>
  <c r="O100" i="1"/>
  <c r="O101" i="1"/>
  <c r="O339" i="1"/>
  <c r="O102" i="1"/>
  <c r="O188" i="1"/>
  <c r="O103" i="1"/>
  <c r="O340" i="1"/>
  <c r="O341" i="1"/>
  <c r="O41" i="1"/>
  <c r="O171" i="1"/>
  <c r="O172" i="1"/>
  <c r="O173" i="1"/>
  <c r="O174" i="1"/>
  <c r="O104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42" i="1"/>
  <c r="O43" i="1"/>
  <c r="O44" i="1"/>
  <c r="O45" i="1"/>
  <c r="O46" i="1"/>
  <c r="O47" i="1"/>
  <c r="O48" i="1"/>
  <c r="O49" i="1"/>
  <c r="O50" i="1"/>
  <c r="O51" i="1"/>
  <c r="O152" i="1"/>
  <c r="O52" i="1"/>
  <c r="O342" i="1"/>
  <c r="O189" i="1"/>
  <c r="O190" i="1"/>
  <c r="O237" i="1"/>
  <c r="O238" i="1"/>
  <c r="O105" i="1"/>
  <c r="O162" i="1"/>
  <c r="O163" i="1"/>
  <c r="O164" i="1"/>
  <c r="O239" i="1"/>
  <c r="O240" i="1"/>
  <c r="O241" i="1"/>
  <c r="O242" i="1"/>
  <c r="O165" i="1"/>
  <c r="O243" i="1"/>
  <c r="O106" i="1"/>
  <c r="O107" i="1"/>
  <c r="O175" i="1"/>
  <c r="O220" i="1"/>
  <c r="O343" i="1"/>
  <c r="O53" i="1"/>
  <c r="O344" i="1"/>
  <c r="O345" i="1"/>
  <c r="O108" i="1"/>
  <c r="O308" i="1"/>
  <c r="O309" i="1"/>
  <c r="O310" i="1"/>
  <c r="O311" i="1"/>
  <c r="O346" i="1"/>
  <c r="O109" i="1"/>
  <c r="O110" i="1"/>
  <c r="O111" i="1"/>
  <c r="O112" i="1"/>
  <c r="O191" i="1"/>
  <c r="O192" i="1"/>
  <c r="O193" i="1"/>
  <c r="O113" i="1"/>
  <c r="O347" i="1"/>
  <c r="O153" i="1"/>
  <c r="O348" i="1"/>
  <c r="O154" i="1"/>
  <c r="O260" i="1"/>
  <c r="O261" i="1"/>
  <c r="O262" i="1"/>
  <c r="O263" i="1"/>
  <c r="O264" i="1"/>
  <c r="O139" i="1"/>
  <c r="O254" i="1"/>
  <c r="O255" i="1"/>
  <c r="O256" i="1"/>
  <c r="O257" i="1"/>
  <c r="O258" i="1"/>
  <c r="O259" i="1"/>
  <c r="O265" i="1"/>
  <c r="O140" i="1"/>
  <c r="O141" i="1"/>
  <c r="O142" i="1"/>
  <c r="O143" i="1"/>
  <c r="O234" i="1"/>
  <c r="O244" i="1"/>
  <c r="O266" i="1"/>
  <c r="O245" i="1"/>
  <c r="O349" i="1"/>
  <c r="O194" i="1"/>
  <c r="O195" i="1"/>
  <c r="O196" i="1"/>
  <c r="O114" i="1"/>
  <c r="O54" i="1"/>
  <c r="O55" i="1"/>
  <c r="O166" i="1"/>
  <c r="O167" i="1"/>
  <c r="O168" i="1"/>
  <c r="O267" i="1"/>
  <c r="O268" i="1"/>
  <c r="O269" i="1"/>
  <c r="O270" i="1"/>
  <c r="O209" i="1"/>
  <c r="O271" i="1"/>
  <c r="O272" i="1"/>
  <c r="O230" i="1"/>
  <c r="O231" i="1"/>
  <c r="O232" i="1"/>
  <c r="O233" i="1"/>
  <c r="O273" i="1"/>
  <c r="O246" i="1"/>
  <c r="O274" i="1"/>
  <c r="O275" i="1"/>
  <c r="O247" i="1"/>
  <c r="O248" i="1"/>
  <c r="O276" i="1"/>
  <c r="O277" i="1"/>
  <c r="O278" i="1"/>
  <c r="O279" i="1"/>
  <c r="O280" i="1"/>
  <c r="O281" i="1"/>
  <c r="O249" i="1"/>
  <c r="O250" i="1"/>
  <c r="O251" i="1"/>
  <c r="O252" i="1"/>
  <c r="O56" i="1"/>
  <c r="O183" i="1"/>
  <c r="O169" i="1"/>
  <c r="O57" i="1"/>
  <c r="O58" i="1"/>
  <c r="O170" i="1"/>
  <c r="O197" i="1"/>
  <c r="O198" i="1"/>
  <c r="O184" i="1"/>
  <c r="O253" i="1"/>
  <c r="O115" i="1"/>
  <c r="O116" i="1"/>
  <c r="O210" i="1"/>
  <c r="O312" i="1"/>
  <c r="O313" i="1"/>
  <c r="O314" i="1"/>
  <c r="O315" i="1"/>
  <c r="O316" i="1"/>
  <c r="O317" i="1"/>
  <c r="O144" i="1"/>
  <c r="O318" i="1"/>
  <c r="O319" i="1"/>
  <c r="O320" i="1"/>
  <c r="O321" i="1"/>
  <c r="O322" i="1"/>
  <c r="O323" i="1"/>
  <c r="O324" i="1"/>
  <c r="O325" i="1"/>
  <c r="O326" i="1"/>
  <c r="O117" i="1"/>
  <c r="O350" i="1"/>
  <c r="O351" i="1"/>
  <c r="O352" i="1"/>
  <c r="O185" i="1"/>
  <c r="O221" i="1"/>
  <c r="O222" i="1"/>
  <c r="O223" i="1"/>
  <c r="O224" i="1"/>
  <c r="O225" i="1"/>
  <c r="O199" i="1"/>
  <c r="O200" i="1"/>
  <c r="O202" i="1"/>
  <c r="O201" i="1"/>
  <c r="O155" i="1"/>
  <c r="O78" i="1"/>
  <c r="O79" i="1"/>
  <c r="O203" i="1"/>
  <c r="O226" i="1"/>
  <c r="O217" i="1"/>
  <c r="O327" i="1"/>
  <c r="O218" i="1"/>
  <c r="O219" i="1"/>
  <c r="O211" i="1"/>
  <c r="O212" i="1"/>
  <c r="O213" i="1"/>
  <c r="O214" i="1"/>
  <c r="O215" i="1"/>
  <c r="O156" i="1"/>
  <c r="O216" i="1"/>
  <c r="O176" i="1"/>
  <c r="O177" i="1"/>
  <c r="O178" i="1"/>
  <c r="O179" i="1"/>
  <c r="O180" i="1"/>
  <c r="O181" i="1"/>
  <c r="O282" i="1"/>
  <c r="O59" i="1"/>
  <c r="O60" i="1"/>
  <c r="O353" i="1"/>
  <c r="O354" i="1"/>
  <c r="O129" i="1"/>
  <c r="O355" i="1"/>
  <c r="O145" i="1"/>
  <c r="O159" i="1"/>
  <c r="O118" i="1"/>
  <c r="O61" i="1"/>
  <c r="O62" i="1"/>
  <c r="O63" i="1"/>
  <c r="O119" i="1"/>
  <c r="O227" i="1"/>
  <c r="O149" i="1"/>
  <c r="O120" i="1"/>
  <c r="O121" i="1"/>
  <c r="O122" i="1"/>
  <c r="O228" i="1"/>
  <c r="O64" i="1"/>
  <c r="O65" i="1"/>
  <c r="O66" i="1"/>
  <c r="O67" i="1"/>
  <c r="O68" i="1"/>
  <c r="O328" i="1"/>
  <c r="O182" i="1"/>
  <c r="O123" i="1"/>
  <c r="O229" i="1"/>
  <c r="O356" i="1"/>
  <c r="O329" i="1"/>
  <c r="O330" i="1"/>
  <c r="O331" i="1"/>
  <c r="O332" i="1"/>
  <c r="O333" i="1"/>
  <c r="O146" i="1"/>
  <c r="O147" i="1"/>
  <c r="O334" i="1"/>
  <c r="O69" i="1"/>
  <c r="O70" i="1"/>
  <c r="O357" i="1"/>
  <c r="O124" i="1"/>
  <c r="O125" i="1"/>
  <c r="O204" i="1"/>
  <c r="O71" i="1"/>
  <c r="O72" i="1"/>
  <c r="O73" i="1"/>
  <c r="O74" i="1"/>
  <c r="O75" i="1"/>
  <c r="O76" i="1"/>
  <c r="O205" i="1"/>
  <c r="O77" i="1"/>
  <c r="O130" i="1"/>
  <c r="O131" i="1"/>
  <c r="O126" i="1"/>
  <c r="O127" i="1"/>
  <c r="O358" i="1"/>
  <c r="O80" i="1"/>
  <c r="N131" i="1" l="1"/>
  <c r="N72" i="1"/>
  <c r="N334" i="1"/>
  <c r="N356" i="1"/>
  <c r="N65" i="1"/>
  <c r="N119" i="1"/>
  <c r="N129" i="1"/>
  <c r="N179" i="1"/>
  <c r="N213" i="1"/>
  <c r="N203" i="1"/>
  <c r="N120" i="1"/>
  <c r="N200" i="1"/>
  <c r="N343" i="1"/>
  <c r="N76" i="1"/>
  <c r="N124" i="1"/>
  <c r="N332" i="1"/>
  <c r="N328" i="1"/>
  <c r="N121" i="1"/>
  <c r="N118" i="1"/>
  <c r="N59" i="1"/>
  <c r="N216" i="1"/>
  <c r="N218" i="1"/>
  <c r="N201" i="1"/>
  <c r="N225" i="1"/>
  <c r="N221" i="1"/>
  <c r="N350" i="1"/>
  <c r="N324" i="1"/>
  <c r="N320" i="1"/>
  <c r="N317" i="1"/>
  <c r="N313" i="1"/>
  <c r="N115" i="1"/>
  <c r="N197" i="1"/>
  <c r="N169" i="1"/>
  <c r="N252" i="1"/>
  <c r="N281" i="1"/>
  <c r="N277" i="1"/>
  <c r="N81" i="1"/>
  <c r="N142" i="1"/>
  <c r="N75" i="1"/>
  <c r="N275" i="1"/>
  <c r="N358" i="1"/>
  <c r="N130" i="1"/>
  <c r="N71" i="1"/>
  <c r="N357" i="1"/>
  <c r="N147" i="1"/>
  <c r="N331" i="1"/>
  <c r="N229" i="1"/>
  <c r="N68" i="1"/>
  <c r="N64" i="1"/>
  <c r="N63" i="1"/>
  <c r="N159" i="1"/>
  <c r="N354" i="1"/>
  <c r="N282" i="1"/>
  <c r="N178" i="1"/>
  <c r="N156" i="1"/>
  <c r="N212" i="1"/>
  <c r="N327" i="1"/>
  <c r="N79" i="1"/>
  <c r="N117" i="1"/>
  <c r="N316" i="1"/>
  <c r="N274" i="1"/>
  <c r="N114" i="1"/>
  <c r="N311" i="1"/>
  <c r="N164" i="1"/>
  <c r="N50" i="1"/>
  <c r="N173" i="1"/>
  <c r="N33" i="1"/>
  <c r="N127" i="1"/>
  <c r="N77" i="1"/>
  <c r="N74" i="1"/>
  <c r="N204" i="1"/>
  <c r="N70" i="1"/>
  <c r="N146" i="1"/>
  <c r="N330" i="1"/>
  <c r="N123" i="1"/>
  <c r="N67" i="1"/>
  <c r="N228" i="1"/>
  <c r="N149" i="1"/>
  <c r="N62" i="1"/>
  <c r="N145" i="1"/>
  <c r="N353" i="1"/>
  <c r="N181" i="1"/>
  <c r="N177" i="1"/>
  <c r="N215" i="1"/>
  <c r="N211" i="1"/>
  <c r="N217" i="1"/>
  <c r="N78" i="1"/>
  <c r="N223" i="1"/>
  <c r="N352" i="1"/>
  <c r="N326" i="1"/>
  <c r="N322" i="1"/>
  <c r="N318" i="1"/>
  <c r="N315" i="1"/>
  <c r="N210" i="1"/>
  <c r="N184" i="1"/>
  <c r="N58" i="1"/>
  <c r="N183" i="1"/>
  <c r="N250" i="1"/>
  <c r="N279" i="1"/>
  <c r="N248" i="1"/>
  <c r="N232" i="1"/>
  <c r="N271" i="1"/>
  <c r="N268" i="1"/>
  <c r="N166" i="1"/>
  <c r="N349" i="1"/>
  <c r="N244" i="1"/>
  <c r="N141" i="1"/>
  <c r="N258" i="1"/>
  <c r="N254" i="1"/>
  <c r="N262" i="1"/>
  <c r="N348" i="1"/>
  <c r="N347" i="1"/>
  <c r="N192" i="1"/>
  <c r="N110" i="1"/>
  <c r="N310" i="1"/>
  <c r="N345" i="1"/>
  <c r="N106" i="1"/>
  <c r="N241" i="1"/>
  <c r="N163" i="1"/>
  <c r="N237" i="1"/>
  <c r="N52" i="1"/>
  <c r="N49" i="1"/>
  <c r="N45" i="1"/>
  <c r="N307" i="1"/>
  <c r="N303" i="1"/>
  <c r="N299" i="1"/>
  <c r="N295" i="1"/>
  <c r="N291" i="1"/>
  <c r="N287" i="1"/>
  <c r="N172" i="1"/>
  <c r="N340" i="1"/>
  <c r="N339" i="1"/>
  <c r="N40" i="1"/>
  <c r="N36" i="1"/>
  <c r="N32" i="1"/>
  <c r="N28" i="1"/>
  <c r="N137" i="1"/>
  <c r="N27" i="1"/>
  <c r="N25" i="1"/>
  <c r="N21" i="1"/>
  <c r="N17" i="1"/>
  <c r="N13" i="1"/>
  <c r="N134" i="1"/>
  <c r="N148" i="1"/>
  <c r="N99" i="1"/>
  <c r="N11" i="1"/>
  <c r="N7" i="1"/>
  <c r="N5" i="1"/>
  <c r="N186" i="1"/>
  <c r="N96" i="1"/>
  <c r="N92" i="1"/>
  <c r="N88" i="1"/>
  <c r="N84" i="1"/>
  <c r="N80" i="1"/>
  <c r="N296" i="1"/>
  <c r="N126" i="1"/>
  <c r="N205" i="1"/>
  <c r="N73" i="1"/>
  <c r="N125" i="1"/>
  <c r="N69" i="1"/>
  <c r="N333" i="1"/>
  <c r="N251" i="1"/>
  <c r="N329" i="1"/>
  <c r="N182" i="1"/>
  <c r="N66" i="1"/>
  <c r="N122" i="1"/>
  <c r="N227" i="1"/>
  <c r="N61" i="1"/>
  <c r="N355" i="1"/>
  <c r="N60" i="1"/>
  <c r="N180" i="1"/>
  <c r="N176" i="1"/>
  <c r="N214" i="1"/>
  <c r="N219" i="1"/>
  <c r="N226" i="1"/>
  <c r="N155" i="1"/>
  <c r="N199" i="1"/>
  <c r="N222" i="1"/>
  <c r="N351" i="1"/>
  <c r="N325" i="1"/>
  <c r="N321" i="1"/>
  <c r="N144" i="1"/>
  <c r="N314" i="1"/>
  <c r="N116" i="1"/>
  <c r="N198" i="1"/>
  <c r="N57" i="1"/>
  <c r="N56" i="1"/>
  <c r="N249" i="1"/>
  <c r="N278" i="1"/>
  <c r="N247" i="1"/>
  <c r="N246" i="1"/>
  <c r="N231" i="1"/>
  <c r="N209" i="1"/>
  <c r="N267" i="1"/>
  <c r="N55" i="1"/>
  <c r="N196" i="1"/>
  <c r="N234" i="1"/>
  <c r="N140" i="1"/>
  <c r="N257" i="1"/>
  <c r="N139" i="1"/>
  <c r="N261" i="1"/>
  <c r="N113" i="1"/>
  <c r="N191" i="1"/>
  <c r="N109" i="1"/>
  <c r="N309" i="1"/>
  <c r="N344" i="1"/>
  <c r="N220" i="1"/>
  <c r="N243" i="1"/>
  <c r="N240" i="1"/>
  <c r="N162" i="1"/>
  <c r="N190" i="1"/>
  <c r="N152" i="1"/>
  <c r="N48" i="1"/>
  <c r="N44" i="1"/>
  <c r="N306" i="1"/>
  <c r="N302" i="1"/>
  <c r="N298" i="1"/>
  <c r="N294" i="1"/>
  <c r="N290" i="1"/>
  <c r="N104" i="1"/>
  <c r="N171" i="1"/>
  <c r="N103" i="1"/>
  <c r="N101" i="1"/>
  <c r="N39" i="1"/>
  <c r="N35" i="1"/>
  <c r="N31" i="1"/>
  <c r="N151" i="1"/>
  <c r="N136" i="1"/>
  <c r="N236" i="1"/>
  <c r="N24" i="1"/>
  <c r="N20" i="1"/>
  <c r="N16" i="1"/>
  <c r="N286" i="1"/>
  <c r="N283" i="1"/>
  <c r="N12" i="1"/>
  <c r="N98" i="1"/>
  <c r="N10" i="1"/>
  <c r="N338" i="1"/>
  <c r="N4" i="1"/>
  <c r="N97" i="1"/>
  <c r="N94" i="1"/>
  <c r="N91" i="1"/>
  <c r="N87" i="1"/>
  <c r="N83" i="1"/>
  <c r="N273" i="1"/>
  <c r="N230" i="1"/>
  <c r="N270" i="1"/>
  <c r="N168" i="1"/>
  <c r="N54" i="1"/>
  <c r="N195" i="1"/>
  <c r="N245" i="1"/>
  <c r="N143" i="1"/>
  <c r="N265" i="1"/>
  <c r="N256" i="1"/>
  <c r="N264" i="1"/>
  <c r="N260" i="1"/>
  <c r="N153" i="1"/>
  <c r="N112" i="1"/>
  <c r="N346" i="1"/>
  <c r="N308" i="1"/>
  <c r="N53" i="1"/>
  <c r="N175" i="1"/>
  <c r="N165" i="1"/>
  <c r="N239" i="1"/>
  <c r="N105" i="1"/>
  <c r="N189" i="1"/>
  <c r="N51" i="1"/>
  <c r="N47" i="1"/>
  <c r="N43" i="1"/>
  <c r="N305" i="1"/>
  <c r="N301" i="1"/>
  <c r="N297" i="1"/>
  <c r="N293" i="1"/>
  <c r="N289" i="1"/>
  <c r="N174" i="1"/>
  <c r="N41" i="1"/>
  <c r="N188" i="1"/>
  <c r="N100" i="1"/>
  <c r="N38" i="1"/>
  <c r="N34" i="1"/>
  <c r="N30" i="1"/>
  <c r="N208" i="1"/>
  <c r="N135" i="1"/>
  <c r="N235" i="1"/>
  <c r="N23" i="1"/>
  <c r="N19" i="1"/>
  <c r="N15" i="1"/>
  <c r="N285" i="1"/>
  <c r="N161" i="1"/>
  <c r="N133" i="1"/>
  <c r="N207" i="1"/>
  <c r="N8" i="1"/>
  <c r="N337" i="1"/>
  <c r="N3" i="1"/>
  <c r="N336" i="1"/>
  <c r="N95" i="1"/>
  <c r="N90" i="1"/>
  <c r="N86" i="1"/>
  <c r="N82" i="1"/>
  <c r="N202" i="1"/>
  <c r="N224" i="1"/>
  <c r="N185" i="1"/>
  <c r="N323" i="1"/>
  <c r="N319" i="1"/>
  <c r="N312" i="1"/>
  <c r="N253" i="1"/>
  <c r="N170" i="1"/>
  <c r="N280" i="1"/>
  <c r="N276" i="1"/>
  <c r="N233" i="1"/>
  <c r="N272" i="1"/>
  <c r="N269" i="1"/>
  <c r="N167" i="1"/>
  <c r="N194" i="1"/>
  <c r="N266" i="1"/>
  <c r="N259" i="1"/>
  <c r="N255" i="1"/>
  <c r="N263" i="1"/>
  <c r="N154" i="1"/>
  <c r="N193" i="1"/>
  <c r="N111" i="1"/>
  <c r="N108" i="1"/>
  <c r="N107" i="1"/>
  <c r="N242" i="1"/>
  <c r="N238" i="1"/>
  <c r="N342" i="1"/>
  <c r="N46" i="1"/>
  <c r="N42" i="1"/>
  <c r="N304" i="1"/>
  <c r="N300" i="1"/>
  <c r="N292" i="1"/>
  <c r="N288" i="1"/>
  <c r="N341" i="1"/>
  <c r="N102" i="1"/>
  <c r="N128" i="1"/>
  <c r="N37" i="1"/>
  <c r="N29" i="1"/>
  <c r="N138" i="1"/>
  <c r="N26" i="1"/>
  <c r="N22" i="1"/>
  <c r="N18" i="1"/>
  <c r="N14" i="1"/>
  <c r="N284" i="1"/>
  <c r="N150" i="1"/>
  <c r="N132" i="1"/>
  <c r="N206" i="1"/>
  <c r="N187" i="1"/>
  <c r="N6" i="1"/>
  <c r="N160" i="1"/>
  <c r="N335" i="1"/>
  <c r="N93" i="1"/>
  <c r="N89" i="1"/>
  <c r="N85" i="1"/>
</calcChain>
</file>

<file path=xl/sharedStrings.xml><?xml version="1.0" encoding="utf-8"?>
<sst xmlns="http://schemas.openxmlformats.org/spreadsheetml/2006/main" count="2393" uniqueCount="573">
  <si>
    <t>NM</t>
  </si>
  <si>
    <t>TEXTO BREVE</t>
  </si>
  <si>
    <t>GM</t>
  </si>
  <si>
    <t>AVALIAÇÃO</t>
  </si>
  <si>
    <t>Valor Contábil Unitário</t>
  </si>
  <si>
    <t>QTD ATUAL</t>
  </si>
  <si>
    <t>IMOB/NAC</t>
  </si>
  <si>
    <t>M</t>
  </si>
  <si>
    <t>CONS/NAC</t>
  </si>
  <si>
    <t>A RECUPER</t>
  </si>
  <si>
    <t>PAR/NAC</t>
  </si>
  <si>
    <t>USADO</t>
  </si>
  <si>
    <t>CONS/IMP</t>
  </si>
  <si>
    <t>UN</t>
  </si>
  <si>
    <t>IMOB/IAMN</t>
  </si>
  <si>
    <t>40142412A</t>
  </si>
  <si>
    <t>CONS/IAMN</t>
  </si>
  <si>
    <t>40142318A</t>
  </si>
  <si>
    <t>40142319A</t>
  </si>
  <si>
    <t>IMOB/IMP</t>
  </si>
  <si>
    <t>40142315A</t>
  </si>
  <si>
    <t>40142305A</t>
  </si>
  <si>
    <t>40142310A</t>
  </si>
  <si>
    <t>40151800A</t>
  </si>
  <si>
    <t>40151700A</t>
  </si>
  <si>
    <t>31181500B</t>
  </si>
  <si>
    <t>Luva b. SULZER</t>
  </si>
  <si>
    <t>Anel b. SULZER</t>
  </si>
  <si>
    <t>26101505A</t>
  </si>
  <si>
    <t>31181604A</t>
  </si>
  <si>
    <t>40142300A</t>
  </si>
  <si>
    <t>40141600F</t>
  </si>
  <si>
    <t>SOBRE_EMP</t>
  </si>
  <si>
    <t>40142317A</t>
  </si>
  <si>
    <t>40142409A</t>
  </si>
  <si>
    <t>39121601C</t>
  </si>
  <si>
    <t>26101400A</t>
  </si>
  <si>
    <t>KG</t>
  </si>
  <si>
    <t>39121006A</t>
  </si>
  <si>
    <t>39121100C</t>
  </si>
  <si>
    <t>41116500M</t>
  </si>
  <si>
    <t>31163000B</t>
  </si>
  <si>
    <t>Módulo espec. p/unid. remota</t>
  </si>
  <si>
    <t>Rotor b. KSB</t>
  </si>
  <si>
    <t>INDUS/IAMN</t>
  </si>
  <si>
    <t>L</t>
  </si>
  <si>
    <t>Haste p/válv.contr.</t>
  </si>
  <si>
    <t>31251500A</t>
  </si>
  <si>
    <t>Plugue p/válv.contr.</t>
  </si>
  <si>
    <t>Atuador pneum. rotativo giro 0-90º</t>
  </si>
  <si>
    <t>40142300E</t>
  </si>
  <si>
    <t>23111500L</t>
  </si>
  <si>
    <t>40101802B</t>
  </si>
  <si>
    <t>CONS/NAC3</t>
  </si>
  <si>
    <t>40101805A</t>
  </si>
  <si>
    <t>PAR/IAMN</t>
  </si>
  <si>
    <t>40101604A</t>
  </si>
  <si>
    <t>31161700A</t>
  </si>
  <si>
    <t>31181500A</t>
  </si>
  <si>
    <t>40101602A</t>
  </si>
  <si>
    <t>26111704A</t>
  </si>
  <si>
    <t>41112100B</t>
  </si>
  <si>
    <t>26101600A</t>
  </si>
  <si>
    <t>40142310E</t>
  </si>
  <si>
    <t>31162300A</t>
  </si>
  <si>
    <t>41112105A</t>
  </si>
  <si>
    <t>Luminária lâmp inc 1x 100W IP67 Ex d</t>
  </si>
  <si>
    <t>Válvula seg/alív. 2x 3" FR A216-WCB</t>
  </si>
  <si>
    <t>Switch 8 portas 10/100MB/s</t>
  </si>
  <si>
    <t>Gaiola p/válv.contr. Hiter</t>
  </si>
  <si>
    <t>23111500V</t>
  </si>
  <si>
    <t>15101600A</t>
  </si>
  <si>
    <t>40101800A</t>
  </si>
  <si>
    <t>Luva b. WORTHINGTON</t>
  </si>
  <si>
    <t>Mancal b. WORTHINGTON</t>
  </si>
  <si>
    <t>Flange WN F12 FR 600# DN1" 0.179"</t>
  </si>
  <si>
    <t>Tampão A234-WPB ST B16.25 18" Sch 40</t>
  </si>
  <si>
    <t>Válvula ret. esfera vert 3/4" 800 RO A10</t>
  </si>
  <si>
    <t>Válv mac lub 4" FLG FR 300 A216-WCB</t>
  </si>
  <si>
    <t>Estojo p/selo JCrane</t>
  </si>
  <si>
    <t>Estojo AISI-316 p/selo Flows.</t>
  </si>
  <si>
    <t>Sede fixa NI-resist p/selo JCrane</t>
  </si>
  <si>
    <t>Sede fixa bronze p/selo Flows.</t>
  </si>
  <si>
    <t>Sede rotat. carb. tungst. p/selo Flexib</t>
  </si>
  <si>
    <t>Sede rotat. p/selo Flows.</t>
  </si>
  <si>
    <t>Sede rotat. carb. tungst. p/selo Flows.</t>
  </si>
  <si>
    <t>Luva AISI-316 p/selo Flows.</t>
  </si>
  <si>
    <t>Anel AISI-316 p/selo Burgm.</t>
  </si>
  <si>
    <t>Anel p/compr. DEMAG</t>
  </si>
  <si>
    <t>Raspador p/compr. DEMAG</t>
  </si>
  <si>
    <t>Flange orif. WN 6" A105 FJA</t>
  </si>
  <si>
    <t>Anel O perfluoroelast. esp 5,33 x DI 37,</t>
  </si>
  <si>
    <t>Anel O perfluoroelast. esp 6,99 x DI 129</t>
  </si>
  <si>
    <t>Anel de desgaste b. WORTHINGTON</t>
  </si>
  <si>
    <t>Bucha b. WORTHINGTON</t>
  </si>
  <si>
    <t>Bucha AISI-316 p/selo Flows.</t>
  </si>
  <si>
    <t>Rotor b. WORTHINGTON</t>
  </si>
  <si>
    <t>Luva AISI-316 p/selo Flexib</t>
  </si>
  <si>
    <t>40101800E</t>
  </si>
  <si>
    <t>Flange encaixe F5a FR 150# 3/4"</t>
  </si>
  <si>
    <t>31181500D</t>
  </si>
  <si>
    <t>Conjunto p/turb. vapor TERRY</t>
  </si>
  <si>
    <t>Válvula gav. 4" 150# ST WCB</t>
  </si>
  <si>
    <t>Eixo b. OMEL</t>
  </si>
  <si>
    <t>rolo 4pol</t>
  </si>
  <si>
    <t>Acoplamento flex. engren. s/espaçador</t>
  </si>
  <si>
    <t>Unidade de membranas Metastream</t>
  </si>
  <si>
    <t>Luva p/selo Flows.</t>
  </si>
  <si>
    <t>Borbulh. d/band. p/torre process.</t>
  </si>
  <si>
    <t>Mancal p/turb. vapor WORTHINGTON</t>
  </si>
  <si>
    <t>Selo mec. JCrane 21 3 3/4"</t>
  </si>
  <si>
    <t>Luva AISI-316 p/selo Burgm.</t>
  </si>
  <si>
    <t>Motor 3F uso det Motor uso det 7,5kW 440</t>
  </si>
  <si>
    <t>26101100B</t>
  </si>
  <si>
    <t>Luva AISI-316/stellite p/selo Flows.</t>
  </si>
  <si>
    <t>Luva b. PACIFIC</t>
  </si>
  <si>
    <t>Gaiola p/válv.contr. Masoneilan</t>
  </si>
  <si>
    <t>Anel sede p/válv.contr.globo</t>
  </si>
  <si>
    <t>Obturador p/válv.contr.globo</t>
  </si>
  <si>
    <t>Anel sede p/válv.contr. Hiter</t>
  </si>
  <si>
    <t>Redução exc. WPB 20x14" sch 20x10</t>
  </si>
  <si>
    <t>Labirinto p/compr. CLARK</t>
  </si>
  <si>
    <t>Gaiola p/válv.contr.globo</t>
  </si>
  <si>
    <t>Carcaça b. WORTHINGTON</t>
  </si>
  <si>
    <t>40101834A</t>
  </si>
  <si>
    <t>Sede espec. p/válv.contr.globo</t>
  </si>
  <si>
    <t>Rotor b. FLOWSERVE</t>
  </si>
  <si>
    <t>Difusor b. PACIFIC</t>
  </si>
  <si>
    <t>Luva AISI-316 p/selo JCrane</t>
  </si>
  <si>
    <t>Obturador p/válv.contr. Masoneilan</t>
  </si>
  <si>
    <t>Anel bipartido p/permutador</t>
  </si>
  <si>
    <t>Anel p/compr. TILGH</t>
  </si>
  <si>
    <t>Bucha p/compr. CLARK</t>
  </si>
  <si>
    <t>Pino p/compr. CLARK</t>
  </si>
  <si>
    <t>Sede fixa carb. tungst. p/selo Flexib</t>
  </si>
  <si>
    <t>Bico do queimador d/forno</t>
  </si>
  <si>
    <t>Tubo tr.térm. A213-T9 s/c 6.625 x 0.312"</t>
  </si>
  <si>
    <t>Obturador c/haste p/válv.contr.</t>
  </si>
  <si>
    <t>Bomba p/compr. CLARK</t>
  </si>
  <si>
    <t>Êmbolo p/compr. WORTH</t>
  </si>
  <si>
    <t>Mancal específico p/compr. CLARK</t>
  </si>
  <si>
    <t>41112407B</t>
  </si>
  <si>
    <t>Cartucho p/compr. DEMAG</t>
  </si>
  <si>
    <t>Anel de selagem p/compr. DEMAG</t>
  </si>
  <si>
    <t>Anel de selagem p/compr. CONSOLID</t>
  </si>
  <si>
    <t>Luva AISI-304 p/selo Burgm.</t>
  </si>
  <si>
    <t>Garfo p/compr. DEMAG</t>
  </si>
  <si>
    <t>Válvula de controle p/compr. I.RAND</t>
  </si>
  <si>
    <t>41103312B</t>
  </si>
  <si>
    <t>Diafragma p/válv. comando penum.</t>
  </si>
  <si>
    <t>Grade Metastream</t>
  </si>
  <si>
    <t>Motor 3F uso det Motor uso det 11kW 440V</t>
  </si>
  <si>
    <t>Elemento flex. Metastream</t>
  </si>
  <si>
    <t>RECLASSIFICAR Mancal p/motor el ind. Wes</t>
  </si>
  <si>
    <t>Suporte b. SULZER</t>
  </si>
  <si>
    <t>Obturador de vapor S.fuligem</t>
  </si>
  <si>
    <t>Tubo guia S.F.VULCAN</t>
  </si>
  <si>
    <t>Unid.intercon. p/SDCD ABB</t>
  </si>
  <si>
    <t>Abraçadeira d/fix. da pá vent. MARLEY</t>
  </si>
  <si>
    <t>Tira p/filtro d/tambor rotat.EIMCO</t>
  </si>
  <si>
    <t>Luva AISI-410 p/selo Flexib</t>
  </si>
  <si>
    <t>INDUS/IMP</t>
  </si>
  <si>
    <t>Tampo p/permutador Gasa</t>
  </si>
  <si>
    <t>Tampa p/permutador Cobrasma</t>
  </si>
  <si>
    <t>Chicana p/permutador Cobrasma</t>
  </si>
  <si>
    <t>Suporte d/forno</t>
  </si>
  <si>
    <t>39121009A</t>
  </si>
  <si>
    <t>12162500B</t>
  </si>
  <si>
    <t>Vv.controle globo NPS 1</t>
  </si>
  <si>
    <t>Vv.controle globo NPS 1 1/2</t>
  </si>
  <si>
    <t>Carvão ativo sc c/20Kg</t>
  </si>
  <si>
    <t>Tubo girat. S.F.DIAMOND</t>
  </si>
  <si>
    <t>Anel AISI-316/stellite p/selo Flows.</t>
  </si>
  <si>
    <t>Engaxetamento p/compr. CONSOLID</t>
  </si>
  <si>
    <t>41110000M</t>
  </si>
  <si>
    <t>Viscosímetro Atlantic tam.1C</t>
  </si>
  <si>
    <t>Tubo espec. p/Atlantic</t>
  </si>
  <si>
    <t>Motor el. 3F 2p 55kW 440V Ex de</t>
  </si>
  <si>
    <t>Motor 3F uso det Motor uso det 5,5kW 440</t>
  </si>
  <si>
    <t>Motor el. 3F 2p 55kW 440V</t>
  </si>
  <si>
    <t>Suporte espec. p/analis.cont.O2 Yokogawa</t>
  </si>
  <si>
    <t>Cinta aço inox. 25,4x</t>
  </si>
  <si>
    <t>Base espec. p/SDCD ABB</t>
  </si>
  <si>
    <t>Módulo p/SDCD ABB</t>
  </si>
  <si>
    <t>Jogo p/compr. BURTON</t>
  </si>
  <si>
    <t>25172500A</t>
  </si>
  <si>
    <t>Determinador de Cr2O7 fr 495ml</t>
  </si>
  <si>
    <t>12161500C</t>
  </si>
  <si>
    <t>Niple conc.red. A234-WPB 3x1 1/2" 80x160</t>
  </si>
  <si>
    <t>Grampo "S" largura 19mm</t>
  </si>
  <si>
    <t>Ventilador p/SDCD ABB</t>
  </si>
  <si>
    <t>Prendedor p/torre process.</t>
  </si>
  <si>
    <t>Válv mac lub 1" ES 600 A216-WCB</t>
  </si>
  <si>
    <t>Bico de gás do queimador d/forno</t>
  </si>
  <si>
    <t>Anel pescador p/mot.el Ansaldo</t>
  </si>
  <si>
    <t>Butil mercaptana fr c/1L</t>
  </si>
  <si>
    <t>Suporte de tubo d/forno</t>
  </si>
  <si>
    <t>Luva p/válv.segurança</t>
  </si>
  <si>
    <t>Monit.alarme analóg. 24Vcc</t>
  </si>
  <si>
    <t>Display p/transm. temp. Yokogawa</t>
  </si>
  <si>
    <t>12161600A</t>
  </si>
  <si>
    <t>Coluna de suporte para cabos</t>
  </si>
  <si>
    <t>39121200B</t>
  </si>
  <si>
    <t>Feixe tubular p/condensador</t>
  </si>
  <si>
    <t>Disjuntor aberto 3P 600V/60Hz 1600A</t>
  </si>
  <si>
    <t>Válvula gav. 2" 600# ST WCB</t>
  </si>
  <si>
    <t>Válvula macho n/lub 3" 150 FLG FR A216-W</t>
  </si>
  <si>
    <t>Guia p/válv.corrediça Remosa</t>
  </si>
  <si>
    <t>Válvula gav. 1 1/2" 150# FR F5a</t>
  </si>
  <si>
    <t>Bateria acumuladores ácida 4V 125Ah</t>
  </si>
  <si>
    <t>26111700A</t>
  </si>
  <si>
    <t>Válvula globo 1 1/2" 150# F5</t>
  </si>
  <si>
    <t>Placa espec. p/SDCD ABB</t>
  </si>
  <si>
    <t>Sub-módulo p/SDCD ABB</t>
  </si>
  <si>
    <t>Placa orifício AI 316 DN12"</t>
  </si>
  <si>
    <t>Gaxeta p/válv. contr. esfera</t>
  </si>
  <si>
    <t>Reparo p/válv. contr. esfera</t>
  </si>
  <si>
    <t>Motor 3F uso det Motor uso det 37,25kW 4</t>
  </si>
  <si>
    <t>Motor 3F uso det Motor uso det 7,45kW 44</t>
  </si>
  <si>
    <t>Tubo de vidro encamisado p/det.pto.conge</t>
  </si>
  <si>
    <t>41113300G</t>
  </si>
  <si>
    <t>Luva F304 rosca NPT 2" 3000#</t>
  </si>
  <si>
    <t>Pneu uso s/câm 1000x20-16 lonas-radial</t>
  </si>
  <si>
    <t>Tubo AC API 5L gr.B/A106 gr.B s/c 14"x0.</t>
  </si>
  <si>
    <t>Fita impr. Eltron</t>
  </si>
  <si>
    <t>Sino de sucção b. SULZER</t>
  </si>
  <si>
    <t>Niple conc.red. SP-95 A234-WPB 2 1/2x1 1</t>
  </si>
  <si>
    <t>Junt.circ.p/flang. FP plan n met. 30" 15</t>
  </si>
  <si>
    <t>23111500A</t>
  </si>
  <si>
    <t>Chapa d/sacrifício p/permutador Cobrasma</t>
  </si>
  <si>
    <t>Tubo tr.térm. A335-P9 s/c 10.750 x 0.365</t>
  </si>
  <si>
    <t>Borbulhador p/torre process.</t>
  </si>
  <si>
    <t>Chapa A240-321 2,00x 1000x2000mm</t>
  </si>
  <si>
    <t>CCI digital entrada para AVR ABB</t>
  </si>
  <si>
    <t>Unid. conexão para AVR ABB</t>
  </si>
  <si>
    <t>Luva A182-F5a enc.solda 1/2" 3000#</t>
  </si>
  <si>
    <t>Anel sede p/válv. contr. esfera</t>
  </si>
  <si>
    <t>Unidade retificad. p/retificador</t>
  </si>
  <si>
    <t>Atuador elétr. multvoltas</t>
  </si>
  <si>
    <t>Relé multifunção digital f=27 f=46 f=47</t>
  </si>
  <si>
    <t>Válvula seg/alív. 3x 4" FR</t>
  </si>
  <si>
    <t>Válvula seg/alív. 2x 3" FR</t>
  </si>
  <si>
    <t>Válvula gav. 3/4" 1500# ST F11</t>
  </si>
  <si>
    <t>Válv.esf. conv. 1/2" 800# EE F321</t>
  </si>
  <si>
    <t>Válv.esf. conv. 3/4" 800# EE F11</t>
  </si>
  <si>
    <t>Anel intermed. p/permutador Cobrasma</t>
  </si>
  <si>
    <t>Cartucho p/filt.do ar</t>
  </si>
  <si>
    <t>Acumulador NiMH 12V N</t>
  </si>
  <si>
    <t>Válvula alívio 1x 2" FR</t>
  </si>
  <si>
    <t>Arruela específica p/torre process.</t>
  </si>
  <si>
    <t>Vaso acum.</t>
  </si>
  <si>
    <t>Válv.esf. conv. 3/4" 800# F304</t>
  </si>
  <si>
    <t>Conv.freq. 3F 0 -204Hz 380-480V</t>
  </si>
  <si>
    <t>Absorvedor de energia em poliéster resis</t>
  </si>
  <si>
    <t>Junta anel oval R-45 A182-F347</t>
  </si>
  <si>
    <t>Kit de reparo p/compr. DEMAG</t>
  </si>
  <si>
    <t>Permutador casco-tubo</t>
  </si>
  <si>
    <t>Guia d/forno</t>
  </si>
  <si>
    <t>Braço suporte d/forno</t>
  </si>
  <si>
    <t>Manta de aquecimento</t>
  </si>
  <si>
    <t>Selo b. VAUGHAN</t>
  </si>
  <si>
    <t>Joelho 90gr F9 EE 1 1/2" #6000</t>
  </si>
  <si>
    <t>Cartucho p/compr. CLARK</t>
  </si>
  <si>
    <t>Vv.controle globo NPS 3</t>
  </si>
  <si>
    <t>Curva Al p/leito cabos Mopa</t>
  </si>
  <si>
    <t>Válvula gav. 1 1/2" 150# FR C5</t>
  </si>
  <si>
    <t>Processador p/CLP Siemens</t>
  </si>
  <si>
    <t>Vv.controle globo NPS 1/2</t>
  </si>
  <si>
    <t>Vv.controle globo NPS 1 Cv6</t>
  </si>
  <si>
    <t>Obturador c/haste p/válv.contr.globo</t>
  </si>
  <si>
    <t>Eletrodo d/forno</t>
  </si>
  <si>
    <t>Retentor p/válv.contr.globo</t>
  </si>
  <si>
    <t>Refratário d/queim. Hamworthy</t>
  </si>
  <si>
    <t>Garrafa de amostragem cap.500mL inc</t>
  </si>
  <si>
    <t>Calça prot AE.. 2 diá. Cat.2 Mod.A VDE 3</t>
  </si>
  <si>
    <t>Transdutor potência 4a20mA</t>
  </si>
  <si>
    <t>Virola tubo A312-304L liso 3"</t>
  </si>
  <si>
    <t>Cartão eletr. p/car.baterias FSE</t>
  </si>
  <si>
    <t>Tubo tr.térm. A179 s/c 0.750 x 0.083"</t>
  </si>
  <si>
    <t>Bandeja p/torre process.</t>
  </si>
  <si>
    <t>Anel teste p/permutador</t>
  </si>
  <si>
    <t>Junção Al p/leito cabos Mopa</t>
  </si>
  <si>
    <t>Válv.esf. conv. 1/2" 300# FR A105/A216WC</t>
  </si>
  <si>
    <t>Válv mac lub 1" FLG FR 150 A105</t>
  </si>
  <si>
    <t>Curva d/forno</t>
  </si>
  <si>
    <t>Selo mec. Chest. GBS 65mm</t>
  </si>
  <si>
    <t>Válvula seg/alív. 1x 2" FR A216-WCB</t>
  </si>
  <si>
    <t>Obturador c/haste p/válv. principal Cros</t>
  </si>
  <si>
    <t>Obturador c/haste p/válv.contr. Hiter</t>
  </si>
  <si>
    <t>Monitor de aterramento p/caminhão tanq.</t>
  </si>
  <si>
    <t>46191500A</t>
  </si>
  <si>
    <t>Selo mec. Chest. GBS 45mm</t>
  </si>
  <si>
    <t>Espiral p/encadernação</t>
  </si>
  <si>
    <t>Cat. de URE Al2O3 big bag 900kg</t>
  </si>
  <si>
    <t>Disjuntor aberto 3P 1kV/60Hz 800A</t>
  </si>
  <si>
    <t>Disco p/turb. vapor NG</t>
  </si>
  <si>
    <t>Válv mac lub 3/4" FLG FR 150 A216-WCB</t>
  </si>
  <si>
    <t>Polieletrólito p/flot. Catiônico a grane</t>
  </si>
  <si>
    <t>Microventilador 80W 115Vca</t>
  </si>
  <si>
    <t>Tubo b. FLOWSERVE</t>
  </si>
  <si>
    <t>Sobreposta b. FLOWSERVE</t>
  </si>
  <si>
    <t>Cabo nu CAA QUAIL (67,33/11,22mm²)</t>
  </si>
  <si>
    <t>40141600K</t>
  </si>
  <si>
    <t>Caixa passag. "LR" AL s/Cu 4" IP 66</t>
  </si>
  <si>
    <t>Flange WN F316L FR 300# DN20" 0.250"</t>
  </si>
  <si>
    <t>Grampo tridente alt. 300mm</t>
  </si>
  <si>
    <t>Anel compressão p/permutador BAGNOLO</t>
  </si>
  <si>
    <t>tp pesado TN1 1/2"</t>
  </si>
  <si>
    <t>Tubo tr.térm. A178-A c/c 2.500 x 2,65mm</t>
  </si>
  <si>
    <t>Tampão c/man e cor. A105 #3000 npt DN 1</t>
  </si>
  <si>
    <t>Transdutor pot.reativa 4a20mA</t>
  </si>
  <si>
    <t>Colar 45° enc A105 3000# 2x3/4"</t>
  </si>
  <si>
    <t>Selo mec. Chest. GBS 68mm</t>
  </si>
  <si>
    <t>Selo mec. Chest. GBS 95mm</t>
  </si>
  <si>
    <t>Tubo CPVC D1784 CL 23447 (CPVC4120) 12"</t>
  </si>
  <si>
    <t>Selagem p/compr. I.RAND</t>
  </si>
  <si>
    <t>Selagem p/compr. CONSOLID</t>
  </si>
  <si>
    <t>Selagem p/compr. DEMAG</t>
  </si>
  <si>
    <t>Válvula suc/desc p/compr. NEUMAN</t>
  </si>
  <si>
    <t>Eletrodo completo d/ignitor</t>
  </si>
  <si>
    <t>Mód.assento sup. Vál. d/descoq.</t>
  </si>
  <si>
    <t>Anel d/vedação DN 36" 20kgf/cm²</t>
  </si>
  <si>
    <t>Fita PTFE lisa 1/2" 4570mm</t>
  </si>
  <si>
    <t>Fita PTFE lisa 3/4" 13720mm</t>
  </si>
  <si>
    <t>Cinto mod.Panorama</t>
  </si>
  <si>
    <t>46182000A</t>
  </si>
  <si>
    <t>Junta anel octog R-98 A182 grF5</t>
  </si>
  <si>
    <t>Porca sext pes A194-2H 3 3/4"-8UN</t>
  </si>
  <si>
    <t>Kit adapt. p/posicionador Metso</t>
  </si>
  <si>
    <t>Mola p/atuador pneum. Valtek</t>
  </si>
  <si>
    <t>Paraf. estojo A193-B5 1 1/4"-8 x8"</t>
  </si>
  <si>
    <t>Processador p/CLP Wago</t>
  </si>
  <si>
    <t>Isolador el. suspens. PTFE</t>
  </si>
  <si>
    <t>Junta perm. B graf. flex. DE 1430mm</t>
  </si>
  <si>
    <t>Junta perm. B graf. flex. DE 1246mm</t>
  </si>
  <si>
    <t>Controlador potência p/carga resist. 220</t>
  </si>
  <si>
    <t>Bateria acumuladores alcalina 110V 56Ah</t>
  </si>
  <si>
    <t>Base aço galv.fogo p/aterramento</t>
  </si>
  <si>
    <t>Motor el. 3F 2p 220kW 440V Ex de</t>
  </si>
  <si>
    <t>Painel elét BT CA 2F 220V</t>
  </si>
  <si>
    <t>Visor nível transp. 1900mm</t>
  </si>
  <si>
    <t>Tê 45° WPB DN14x14x6" sch 80x120</t>
  </si>
  <si>
    <t>Junta de exp. axial 10"x203mm</t>
  </si>
  <si>
    <t>Relé multifunção digital f=27 f=50 f=50N</t>
  </si>
  <si>
    <t>Motor el. 3F 2p 30kW 440V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</si>
  <si>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</si>
  <si>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</si>
  <si>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</si>
  <si>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</si>
  <si>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</si>
  <si>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</si>
  <si>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</si>
  <si>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Nº do Lote</t>
  </si>
  <si>
    <t xml:space="preserve"> Descrição do Lote</t>
  </si>
  <si>
    <t>Nº de Itens</t>
  </si>
  <si>
    <t>Valor contábil total</t>
  </si>
  <si>
    <t>%</t>
  </si>
  <si>
    <t>UM</t>
  </si>
  <si>
    <t>Lance de Partida Leilão</t>
  </si>
  <si>
    <t>CLARK BROS</t>
  </si>
  <si>
    <t>FLOWSERVE</t>
  </si>
  <si>
    <t>BURTON CORBLIN</t>
  </si>
  <si>
    <t>Não Atribuído</t>
  </si>
  <si>
    <t>PETROLEO BRASILEIRO S.A. PETROBRAS</t>
  </si>
  <si>
    <t>CRANE CO</t>
  </si>
  <si>
    <t>KOCH-GLITSCH LP</t>
  </si>
  <si>
    <t>VAUGHAN COMPANY</t>
  </si>
  <si>
    <t>HITER IND.COM.CONTR.TERMO HIDRÁUL.</t>
  </si>
  <si>
    <t>NG METALÚRGICA LTDA</t>
  </si>
  <si>
    <t>HOERBIGER BRASIL EQUIPAMENTOS</t>
  </si>
  <si>
    <t>CHESTERTON  - A.W.CHESTERTON</t>
  </si>
  <si>
    <t>METSO AUTOMATION INC</t>
  </si>
  <si>
    <t>PARAKLIN - SIST. DE PÁRA-RAIOS</t>
  </si>
  <si>
    <t>DELTA  GROUP</t>
  </si>
  <si>
    <t>SAFT SA</t>
  </si>
  <si>
    <t>FILSAN EQUIPAMETOS SISTEMAS</t>
  </si>
  <si>
    <t>YOKOGAWA AMÉRICA DO SUL LTDA</t>
  </si>
  <si>
    <t>ABB GROUP- ASEA BROWN BOVERI</t>
  </si>
  <si>
    <t>GE -GENERAL ELECTRIC COMPANY</t>
  </si>
  <si>
    <t>WEG S.A</t>
  </si>
  <si>
    <t>SIEMENS</t>
  </si>
  <si>
    <t>FSE</t>
  </si>
  <si>
    <t>SCHNEIDER ELECTRIC</t>
  </si>
  <si>
    <t>JOHN ZINK COMPANY LLC</t>
  </si>
  <si>
    <t>WAGO INNOVATIVE CONNECTIONS</t>
  </si>
  <si>
    <t>PACIFIC PUMPS</t>
  </si>
  <si>
    <t>WORTHINGTON INDUSTRIES</t>
  </si>
  <si>
    <t>REMOSA</t>
  </si>
  <si>
    <t>LIMITORQUE VALVE CONTROLS</t>
  </si>
  <si>
    <t>Mopa Indústria e Comércio Ltda</t>
  </si>
  <si>
    <t>COOPER INDUSTRIES INC.</t>
  </si>
  <si>
    <t>VALTEK SULAMERICANA COM</t>
  </si>
  <si>
    <t>DINATECNICA INDÚSTRIA E COMÉRCIO</t>
  </si>
  <si>
    <t>SEL-SCHWEITZER ENGINEERING LABORAT</t>
  </si>
  <si>
    <t>Axens IFP Group Techn. Procat.</t>
  </si>
  <si>
    <t>DURAMETAL SA</t>
  </si>
  <si>
    <t>JOHN CRANE INC.</t>
  </si>
  <si>
    <t>EAGLEBURGMANN INDUSTRIES EBI</t>
  </si>
  <si>
    <t>SALZGITTER GROUP</t>
  </si>
  <si>
    <t>CGI CONTROLES GRÁFICOS</t>
  </si>
  <si>
    <t>REXNORD NV</t>
  </si>
  <si>
    <t>SULZER</t>
  </si>
  <si>
    <t>Dresser Ind e Com Ltda</t>
  </si>
  <si>
    <t>MASONEILAN</t>
  </si>
  <si>
    <t>DRESSER-RAND GROUP, INC.</t>
  </si>
  <si>
    <t>OMEL</t>
  </si>
  <si>
    <t>INGERSOLL DRESSER PUMP COMPANY</t>
  </si>
  <si>
    <t>DEMAG DELAVAL TURBOMACHINERY</t>
  </si>
  <si>
    <t>SELCO</t>
  </si>
  <si>
    <t>KSB BOMBAS E VÁLVULAS S.A.</t>
  </si>
  <si>
    <t>TAG TECNOLOGIA AVANÇADA GARANTIDA</t>
  </si>
  <si>
    <t>HAMWORTHY ENG</t>
  </si>
  <si>
    <t>METALÚRGICA NOVA AMERICANA</t>
  </si>
  <si>
    <t>SPIRAX SARCO ENGINEERING GROUP</t>
  </si>
  <si>
    <t>ULTRA SAFE</t>
  </si>
  <si>
    <t>FISATOM EQUIP. CIENTÍFICOS</t>
  </si>
  <si>
    <t>LASSANE PLÁSTICOS</t>
  </si>
  <si>
    <t>UNIKEY METALÚRGICA</t>
  </si>
  <si>
    <t>NUTSTEEL</t>
  </si>
  <si>
    <t>NEUMAN &amp; ESSER GROUP</t>
  </si>
  <si>
    <t>DRAGER GROUP</t>
  </si>
  <si>
    <t>KOHLER</t>
  </si>
  <si>
    <t>HACH CHEML</t>
  </si>
  <si>
    <t>VETEC QUÍMICA</t>
  </si>
  <si>
    <t>PHOENIX CONTACT</t>
  </si>
  <si>
    <t>VANASA MULTIGAS IND. COM. LTDA.</t>
  </si>
  <si>
    <t>ZIH CORP.</t>
  </si>
  <si>
    <t>HIRSCHMANN Eletronics Inc</t>
  </si>
  <si>
    <t>SCULLY  SIGNAL</t>
  </si>
  <si>
    <t>THERMA INSTRUM DE MEDIÇÃO AUTOM</t>
  </si>
  <si>
    <t>BAILEY BRASIL INSTRUMS</t>
  </si>
  <si>
    <t>REMAE COM</t>
  </si>
  <si>
    <t>COBRASMA</t>
  </si>
  <si>
    <t>METSO CORPORATION(METSO AUTOMATION)</t>
  </si>
  <si>
    <t>FRIULIM METALÚRGICA</t>
  </si>
  <si>
    <t>THE LUMMUS</t>
  </si>
  <si>
    <t>ATICARBO COM CARVAO ATIVADO</t>
  </si>
  <si>
    <t>GOODYEAR BRASIL PRODS BORRACHA</t>
  </si>
  <si>
    <t>KURITA BRASIL</t>
  </si>
  <si>
    <t>Fabricante</t>
  </si>
  <si>
    <t>PARTES DE COMP. INDU</t>
  </si>
  <si>
    <t>FITA DE VEDACAO</t>
  </si>
  <si>
    <t>VALVULA MACHO LUBRIF</t>
  </si>
  <si>
    <t>PT BOMBAS INDS</t>
  </si>
  <si>
    <t>PARTES DE VALVULAS</t>
  </si>
  <si>
    <t>PT TORRE, VASOS,REAT</t>
  </si>
  <si>
    <t>PARTES DE POSICIONAD</t>
  </si>
  <si>
    <t>PARAFUSO ESTOJO</t>
  </si>
  <si>
    <t>VALVULA ESFERA</t>
  </si>
  <si>
    <t>VALVULA GLOBO</t>
  </si>
  <si>
    <t>PORCA SEXTAVADA QUAD</t>
  </si>
  <si>
    <t>JUNTA ANEL P/FLANGE</t>
  </si>
  <si>
    <t>LUVA DE ACO P/ TUBOS</t>
  </si>
  <si>
    <t>NIPLE ACO PARA TUBO</t>
  </si>
  <si>
    <t>PARTE TURBINA VAPOR</t>
  </si>
  <si>
    <t>DISPOSITIVOS ATERRAM</t>
  </si>
  <si>
    <t>GARRAFA EST CULT BIO</t>
  </si>
  <si>
    <t>TAMPAO COM MANIPULO</t>
  </si>
  <si>
    <t>PT VALV TAMB COQUE</t>
  </si>
  <si>
    <t>MOTOR ELETRICO INDUC</t>
  </si>
  <si>
    <t>CHAPA FINA ACO INOX</t>
  </si>
  <si>
    <t>TUBO DE PLASTICO</t>
  </si>
  <si>
    <t>BATERIA</t>
  </si>
  <si>
    <t>TUBO P/ TROCA TERMIC</t>
  </si>
  <si>
    <t>PARTES DE RAMONADOR</t>
  </si>
  <si>
    <t>VISOR DE NIVEL</t>
  </si>
  <si>
    <t>PARTES DE REGULADOR</t>
  </si>
  <si>
    <t>PARTES DE SDCD/SCMD</t>
  </si>
  <si>
    <t>PARTES CARREG BATERI</t>
  </si>
  <si>
    <t>RELE MULTIFUNCAO</t>
  </si>
  <si>
    <t>PARTE D/ FORNOS PROC</t>
  </si>
  <si>
    <t>PILHAS DE HIDRETO DE</t>
  </si>
  <si>
    <t>DISJ ABERTO BX TENSA</t>
  </si>
  <si>
    <t>PT CONTROL LOG PROGR</t>
  </si>
  <si>
    <t>CONV.FREQ.P/MOT.ELET</t>
  </si>
  <si>
    <t>PARTE TRANSM TEMPERA</t>
  </si>
  <si>
    <t>LUM P/ LAMP INCANDES</t>
  </si>
  <si>
    <t>JUNTA DE EXPANSAO PA</t>
  </si>
  <si>
    <t>ATUADOR ELETRICO</t>
  </si>
  <si>
    <t>ACES LEITO CAB ELETR</t>
  </si>
  <si>
    <t>VALVULA GAVETA</t>
  </si>
  <si>
    <t>TAMPAO ACO P/ TUBO</t>
  </si>
  <si>
    <t>CINTAS METALICAS</t>
  </si>
  <si>
    <t>PAINEL ELETRICO BT</t>
  </si>
  <si>
    <t>ISOLADOR ELETRICO</t>
  </si>
  <si>
    <t>MOTOR IND TRIF DETER</t>
  </si>
  <si>
    <t>PARTES DE ATUADORES</t>
  </si>
  <si>
    <t>CATALISADORES</t>
  </si>
  <si>
    <t>TUBO COND.ACO CARBON</t>
  </si>
  <si>
    <t>REDUCAO DE ACO</t>
  </si>
  <si>
    <t>TE  DE ACO PARA TUBO</t>
  </si>
  <si>
    <t>FLANGE PESC CURTO AC</t>
  </si>
  <si>
    <t>VASO DE PRESSAO</t>
  </si>
  <si>
    <t>PARTES PERMUT. CALOR</t>
  </si>
  <si>
    <t>CARTA P/ REGISTRADOR</t>
  </si>
  <si>
    <t>SELO MECANICO</t>
  </si>
  <si>
    <t>ACOPLAMENTO P/TUBO</t>
  </si>
  <si>
    <t>PARTES RESPIRADOR</t>
  </si>
  <si>
    <t>PARTES SELO MECANICO</t>
  </si>
  <si>
    <t>FITA E MANTA AQUECIM</t>
  </si>
  <si>
    <t>ANEL VEDACAO SECAO O</t>
  </si>
  <si>
    <t>PT SIST QUEIMADORES</t>
  </si>
  <si>
    <t>PARTES D/ACOPLAMENTO</t>
  </si>
  <si>
    <t>GRAMPOS OU CLIPES</t>
  </si>
  <si>
    <t>GRAMPO CABO ACO</t>
  </si>
  <si>
    <t>VALV.RETENCAO ESFERA</t>
  </si>
  <si>
    <t>COLAR PARA TUBO</t>
  </si>
  <si>
    <t>ELEMENTOS DE ANCORAG</t>
  </si>
  <si>
    <t>VIROLA PARA TUBO</t>
  </si>
  <si>
    <t>JOELHO ACO P/TUBO</t>
  </si>
  <si>
    <t>FLANGE ENCAIXE EM AC</t>
  </si>
  <si>
    <t>CONDULETE</t>
  </si>
  <si>
    <t>PLACA DE ORIFICIO</t>
  </si>
  <si>
    <t>VESTIM PROTEC RF AC</t>
  </si>
  <si>
    <t>PT MOTOR GERAD ELETR</t>
  </si>
  <si>
    <t>TUBO DET PONTO CONG</t>
  </si>
  <si>
    <t>ACOPLAMENTO</t>
  </si>
  <si>
    <t>PARTE ACESS P/FILTRO</t>
  </si>
  <si>
    <t>CONECTOR DE ANCORAGE</t>
  </si>
  <si>
    <t>MICROVENTILADOR PARA</t>
  </si>
  <si>
    <t>TRANSD P/ GRAND ELET</t>
  </si>
  <si>
    <t>PT ADAPT/INV POTENCI</t>
  </si>
  <si>
    <t>PREPARADOS QUIM. LAB</t>
  </si>
  <si>
    <t>CHAVEADOR REDE DADOS</t>
  </si>
  <si>
    <t>PARTES DE VISCOSIMET</t>
  </si>
  <si>
    <t>VISCOSIMETRO</t>
  </si>
  <si>
    <t>MONITOR ALARME INDL</t>
  </si>
  <si>
    <t>SISTEMA ATERRA ESTAT</t>
  </si>
  <si>
    <t>ADAPT GERENC REMOTOS</t>
  </si>
  <si>
    <t>MONIT/CONTR ENERGIA</t>
  </si>
  <si>
    <t>TIO ALCOOL (MERCAPTA</t>
  </si>
  <si>
    <t>PARTES ANALISADORES</t>
  </si>
  <si>
    <t>FITA PARA IMPRESSORA</t>
  </si>
  <si>
    <t>COMPON. P/MANHOLE</t>
  </si>
  <si>
    <t>VALVULA DE CONTROLE</t>
  </si>
  <si>
    <t>ATUADOR PNEUMATICO</t>
  </si>
  <si>
    <t>CABO ELE NU ALMA ACO</t>
  </si>
  <si>
    <t>VALV.MACHO NAO LUBR.</t>
  </si>
  <si>
    <t>FLANGE DE ORIFICIO</t>
  </si>
  <si>
    <t>JUNTA CIRCULAR FLANG</t>
  </si>
  <si>
    <t>JUNTA PERMUT. CALOR</t>
  </si>
  <si>
    <t>VALVULA DE ALIVIO</t>
  </si>
  <si>
    <t>PARTES MOTOR ELETRIC</t>
  </si>
  <si>
    <t>PARTES VENTILADORES</t>
  </si>
  <si>
    <t>PART DE FILT DESPARA</t>
  </si>
  <si>
    <t>CARVAO, XISTO E COQU</t>
  </si>
  <si>
    <t>PNEU</t>
  </si>
  <si>
    <t>ELETROLITOS FLOTACAO</t>
  </si>
  <si>
    <t>PERMUTADOR DE CALOR</t>
  </si>
  <si>
    <t>Descrição GM</t>
  </si>
  <si>
    <t>VALVULAS E PARTES DE VALVULAS</t>
  </si>
  <si>
    <t>VALVULAS ESFERAS E ACESSORIOS</t>
  </si>
  <si>
    <t>VALVULAS GLOBO, SEG/ALIVIO E PARTES</t>
  </si>
  <si>
    <t>TUBOS METALICOS DE TROCA TERMICA</t>
  </si>
  <si>
    <t>PERMUTADOR DE CALOR E EQUIP.AQUECIMENTO</t>
  </si>
  <si>
    <t>BOMBAS INDUSTRIAS E ACESSORIOS</t>
  </si>
  <si>
    <t>MOTORES GERADORES DE ENERGIA</t>
  </si>
  <si>
    <t>TUBOS, MANGUEIRAS, CONEXOES ETC.</t>
  </si>
  <si>
    <t>COMPONENTES ELETRICOS, ELETRONICOS E OTICOS</t>
  </si>
  <si>
    <t>FORNO, CALDEIRA, QUEIMADOR E ACESSORIOS</t>
  </si>
  <si>
    <t>REFRIGERAÇAO, VENTILAÇAO, ISOLAMENTO TERMICO</t>
  </si>
  <si>
    <t>ELEMENTOS DE FIXACAO MECANICA</t>
  </si>
  <si>
    <t>DIVERSOS E ACESSORIOS DE VALVULAS</t>
  </si>
  <si>
    <t xml:space="preserve">COMPONENTES DIVERSOS (CHAPAS, MATERIAIS DE LABORATORIO, VEICULO, ETC) </t>
  </si>
  <si>
    <t xml:space="preserve">COMPONENTES DIVERSOS
(CHAPAS, MATERIAIS DE LABORATORIO, VEICULO, ETC) </t>
  </si>
  <si>
    <t>Perfil MRP</t>
  </si>
  <si>
    <t>Bomba de oleo</t>
  </si>
  <si>
    <t>BOMBA ROTATIVA</t>
  </si>
  <si>
    <t xml:space="preserve">MM1           </t>
  </si>
  <si>
    <t>Sapatilho para cabo aço DN38,0mm</t>
  </si>
  <si>
    <t>SAPATILHO P/CABO ACO</t>
  </si>
  <si>
    <t>Cabo aço 6x19 Seale AACI 1 1/2"</t>
  </si>
  <si>
    <t>CABO DE AÇO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</si>
</sst>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[$€-2]* #,##0.00_);_([$€-2]* \(#,##0.00\);_([$€-2]* &quot;-&quot;??_)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5">
    <xf numFmtId="0" fontId="0" fillId="0" borderId="0"/>
    <xf numFmtId="164" fontId="1" fillId="2" borderId="1" applyNumberFormat="0" applyProtection="0">
      <alignment horizontal="left" vertical="center" indent="1"/>
    </xf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4" fillId="9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4" fontId="6" fillId="23" borderId="3" applyNumberFormat="0" applyProtection="0">
      <alignment vertical="center"/>
    </xf>
    <xf numFmtId="4" fontId="7" fillId="24" borderId="3" applyNumberFormat="0" applyProtection="0">
      <alignment vertical="center"/>
    </xf>
    <xf numFmtId="4" fontId="6" fillId="24" borderId="3" applyNumberFormat="0" applyProtection="0">
      <alignment horizontal="left" vertical="center" indent="1"/>
    </xf>
    <xf numFmtId="0" fontId="8" fillId="23" borderId="4" applyNumberFormat="0" applyProtection="0">
      <alignment horizontal="left" vertical="top" indent="1"/>
    </xf>
    <xf numFmtId="4" fontId="6" fillId="25" borderId="3" applyNumberFormat="0" applyProtection="0">
      <alignment horizontal="left" vertical="center" indent="1"/>
    </xf>
    <xf numFmtId="4" fontId="6" fillId="26" borderId="3" applyNumberFormat="0" applyProtection="0">
      <alignment horizontal="right" vertical="center"/>
    </xf>
    <xf numFmtId="4" fontId="6" fillId="27" borderId="3" applyNumberFormat="0" applyProtection="0">
      <alignment horizontal="right" vertical="center"/>
    </xf>
    <xf numFmtId="4" fontId="6" fillId="28" borderId="5" applyNumberFormat="0" applyProtection="0">
      <alignment horizontal="right" vertical="center"/>
    </xf>
    <xf numFmtId="4" fontId="6" fillId="29" borderId="3" applyNumberFormat="0" applyProtection="0">
      <alignment horizontal="right" vertical="center"/>
    </xf>
    <xf numFmtId="4" fontId="6" fillId="30" borderId="3" applyNumberFormat="0" applyProtection="0">
      <alignment horizontal="right" vertical="center"/>
    </xf>
    <xf numFmtId="4" fontId="6" fillId="31" borderId="3" applyNumberFormat="0" applyProtection="0">
      <alignment horizontal="right" vertical="center"/>
    </xf>
    <xf numFmtId="4" fontId="6" fillId="32" borderId="3" applyNumberFormat="0" applyProtection="0">
      <alignment horizontal="right" vertical="center"/>
    </xf>
    <xf numFmtId="4" fontId="6" fillId="33" borderId="3" applyNumberFormat="0" applyProtection="0">
      <alignment horizontal="right" vertical="center"/>
    </xf>
    <xf numFmtId="4" fontId="6" fillId="34" borderId="3" applyNumberFormat="0" applyProtection="0">
      <alignment horizontal="right" vertical="center"/>
    </xf>
    <xf numFmtId="4" fontId="6" fillId="35" borderId="5" applyNumberFormat="0" applyProtection="0">
      <alignment horizontal="left" vertical="center" indent="1"/>
    </xf>
    <xf numFmtId="4" fontId="1" fillId="36" borderId="5" applyNumberFormat="0" applyProtection="0">
      <alignment horizontal="left" vertical="center" indent="1"/>
    </xf>
    <xf numFmtId="4" fontId="1" fillId="36" borderId="5" applyNumberFormat="0" applyProtection="0">
      <alignment horizontal="left" vertical="center" indent="1"/>
    </xf>
    <xf numFmtId="4" fontId="6" fillId="37" borderId="3" applyNumberFormat="0" applyProtection="0">
      <alignment horizontal="right" vertical="center"/>
    </xf>
    <xf numFmtId="4" fontId="6" fillId="38" borderId="5" applyNumberFormat="0" applyProtection="0">
      <alignment horizontal="left" vertical="center" indent="1"/>
    </xf>
    <xf numFmtId="4" fontId="6" fillId="37" borderId="5" applyNumberFormat="0" applyProtection="0">
      <alignment horizontal="left" vertical="center" indent="1"/>
    </xf>
    <xf numFmtId="0" fontId="6" fillId="39" borderId="3" applyNumberFormat="0" applyProtection="0">
      <alignment horizontal="left" vertical="center" indent="1"/>
    </xf>
    <xf numFmtId="0" fontId="6" fillId="36" borderId="4" applyNumberFormat="0" applyProtection="0">
      <alignment horizontal="left" vertical="top" indent="1"/>
    </xf>
    <xf numFmtId="0" fontId="6" fillId="40" borderId="3" applyNumberFormat="0" applyProtection="0">
      <alignment horizontal="left" vertical="center" indent="1"/>
    </xf>
    <xf numFmtId="0" fontId="6" fillId="37" borderId="4" applyNumberFormat="0" applyProtection="0">
      <alignment horizontal="left" vertical="top" indent="1"/>
    </xf>
    <xf numFmtId="0" fontId="6" fillId="41" borderId="3" applyNumberFormat="0" applyProtection="0">
      <alignment horizontal="left" vertical="center" indent="1"/>
    </xf>
    <xf numFmtId="0" fontId="6" fillId="41" borderId="4" applyNumberFormat="0" applyProtection="0">
      <alignment horizontal="left" vertical="top" indent="1"/>
    </xf>
    <xf numFmtId="0" fontId="6" fillId="38" borderId="3" applyNumberFormat="0" applyProtection="0">
      <alignment horizontal="left" vertical="center" indent="1"/>
    </xf>
    <xf numFmtId="0" fontId="6" fillId="38" borderId="4" applyNumberFormat="0" applyProtection="0">
      <alignment horizontal="left" vertical="top" indent="1"/>
    </xf>
    <xf numFmtId="0" fontId="6" fillId="42" borderId="6" applyNumberFormat="0">
      <protection locked="0"/>
    </xf>
    <xf numFmtId="0" fontId="9" fillId="36" borderId="7" applyBorder="0"/>
    <xf numFmtId="4" fontId="10" fillId="43" borderId="4" applyNumberFormat="0" applyProtection="0">
      <alignment vertical="center"/>
    </xf>
    <xf numFmtId="4" fontId="7" fillId="44" borderId="2" applyNumberFormat="0" applyProtection="0">
      <alignment vertical="center"/>
    </xf>
    <xf numFmtId="4" fontId="10" fillId="39" borderId="4" applyNumberFormat="0" applyProtection="0">
      <alignment horizontal="left" vertical="center" indent="1"/>
    </xf>
    <xf numFmtId="0" fontId="10" fillId="43" borderId="4" applyNumberFormat="0" applyProtection="0">
      <alignment horizontal="left" vertical="top" indent="1"/>
    </xf>
    <xf numFmtId="4" fontId="6" fillId="0" borderId="3" applyNumberFormat="0" applyProtection="0">
      <alignment horizontal="right" vertical="center"/>
    </xf>
    <xf numFmtId="4" fontId="7" fillId="45" borderId="3" applyNumberFormat="0" applyProtection="0">
      <alignment horizontal="right" vertical="center"/>
    </xf>
    <xf numFmtId="4" fontId="6" fillId="25" borderId="3" applyNumberFormat="0" applyProtection="0">
      <alignment horizontal="left" vertical="center" indent="1"/>
    </xf>
    <xf numFmtId="0" fontId="10" fillId="37" borderId="4" applyNumberFormat="0" applyProtection="0">
      <alignment horizontal="left" vertical="top" indent="1"/>
    </xf>
    <xf numFmtId="4" fontId="11" fillId="46" borderId="5" applyNumberFormat="0" applyProtection="0">
      <alignment horizontal="left" vertical="center" indent="1"/>
    </xf>
    <xf numFmtId="0" fontId="6" fillId="47" borderId="2"/>
    <xf numFmtId="4" fontId="12" fillId="42" borderId="3" applyNumberFormat="0" applyProtection="0">
      <alignment horizontal="right" vertical="center"/>
    </xf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right" indent="1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" fontId="2" fillId="0" borderId="2" xfId="0" applyNumberFormat="1" applyFont="1" applyFill="1" applyBorder="1" applyAlignment="1">
      <alignment horizontal="right" indent="1"/>
    </xf>
    <xf numFmtId="43" fontId="2" fillId="0" borderId="2" xfId="0" applyNumberFormat="1" applyFont="1" applyFill="1" applyBorder="1"/>
    <xf numFmtId="164" fontId="15" fillId="3" borderId="8" xfId="1" quotePrefix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6" fillId="48" borderId="8" xfId="0" applyFont="1" applyFill="1" applyBorder="1" applyAlignment="1">
      <alignment horizontal="center" vertical="center" wrapText="1"/>
    </xf>
    <xf numFmtId="164" fontId="17" fillId="3" borderId="2" xfId="1" quotePrefix="1" applyFont="1" applyFill="1" applyBorder="1" applyAlignment="1" applyProtection="1">
      <alignment horizontal="center" vertical="center" wrapText="1"/>
      <protection locked="0"/>
    </xf>
    <xf numFmtId="0" fontId="17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165" fontId="0" fillId="0" borderId="2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4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/>
    <xf numFmtId="10" fontId="0" fillId="0" borderId="2" xfId="0" applyNumberFormat="1" applyBorder="1" applyAlignment="1">
      <alignment horizontal="center"/>
    </xf>
    <xf numFmtId="0" fontId="14" fillId="49" borderId="9" xfId="0" applyFont="1" applyFill="1" applyBorder="1" applyAlignment="1">
      <alignment horizontal="left" vertical="center"/>
    </xf>
    <xf numFmtId="0" fontId="14" fillId="49" borderId="10" xfId="0" applyFont="1" applyFill="1" applyBorder="1" applyAlignment="1">
      <alignment horizontal="left" vertical="center"/>
    </xf>
    <xf numFmtId="0" fontId="14" fillId="50" borderId="11" xfId="0" applyFont="1" applyFill="1" applyBorder="1" applyAlignment="1">
      <alignment horizontal="center" vertical="center" wrapText="1"/>
    </xf>
    <xf numFmtId="0" fontId="14" fillId="50" borderId="12" xfId="0" applyFont="1" applyFill="1" applyBorder="1" applyAlignment="1">
      <alignment horizontal="center" vertical="center" wrapText="1"/>
    </xf>
    <xf numFmtId="0" fontId="14" fillId="50" borderId="1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 indent="1"/>
    </xf>
    <xf numFmtId="43" fontId="2" fillId="0" borderId="2" xfId="0" applyNumberFormat="1" applyFont="1" applyBorder="1"/>
  </cellXfs>
  <cellStyles count="65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 refreshError="1"/>
      <sheetData sheetId="1" refreshError="1">
        <row r="1">
          <cell r="A1" t="str">
            <v>Num. Material</v>
          </cell>
          <cell r="B1" t="str">
            <v xml:space="preserve">Texto breve n. material                 </v>
          </cell>
          <cell r="C1" t="str">
            <v>UMB</v>
          </cell>
          <cell r="D1" t="str">
            <v>Centro</v>
          </cell>
          <cell r="E1" t="str">
            <v>Tipo MRP</v>
          </cell>
          <cell r="F1" t="str">
            <v>Tamanho Lote MRP</v>
          </cell>
          <cell r="G1" t="str">
            <v xml:space="preserve">Tipo de MRP    </v>
          </cell>
          <cell r="H1" t="str">
            <v>Pt.reabastecimento</v>
          </cell>
          <cell r="I1" t="str">
            <v>Estoque máximo</v>
          </cell>
          <cell r="J1" t="str">
            <v>Prazo.Prev.Fornecimento</v>
          </cell>
          <cell r="K1" t="str">
            <v>Marcar p/elim.Centro</v>
          </cell>
          <cell r="L1" t="str">
            <v>Planejador MRP</v>
          </cell>
        </row>
        <row r="2">
          <cell r="A2">
            <v>10002031</v>
          </cell>
          <cell r="B2" t="str">
            <v xml:space="preserve">Flange WN F12 FR 600# DN1" 0.179"       </v>
          </cell>
          <cell r="C2" t="str">
            <v xml:space="preserve">UN </v>
          </cell>
          <cell r="D2">
            <v>1050</v>
          </cell>
          <cell r="E2" t="str">
            <v xml:space="preserve">ZD      </v>
          </cell>
          <cell r="F2" t="str">
            <v xml:space="preserve">ZM              </v>
          </cell>
          <cell r="G2" t="str">
            <v>MRP sob demanda</v>
          </cell>
          <cell r="H2">
            <v>0</v>
          </cell>
          <cell r="I2">
            <v>0</v>
          </cell>
          <cell r="J2">
            <v>172</v>
          </cell>
          <cell r="K2" t="str">
            <v xml:space="preserve">                    </v>
          </cell>
          <cell r="L2" t="str">
            <v xml:space="preserve">MC1           </v>
          </cell>
        </row>
        <row r="3">
          <cell r="A3">
            <v>10003879</v>
          </cell>
          <cell r="B3" t="str">
            <v xml:space="preserve">Tampão A234-WPB ST B16.25 18" Sch 40    </v>
          </cell>
          <cell r="C3" t="str">
            <v xml:space="preserve">UN </v>
          </cell>
          <cell r="D3">
            <v>1050</v>
          </cell>
          <cell r="E3" t="str">
            <v xml:space="preserve">ZD      </v>
          </cell>
          <cell r="F3" t="str">
            <v xml:space="preserve">ZM              </v>
          </cell>
          <cell r="G3" t="str">
            <v>MRP sob demanda</v>
          </cell>
          <cell r="H3">
            <v>0</v>
          </cell>
          <cell r="I3">
            <v>0</v>
          </cell>
          <cell r="J3">
            <v>107</v>
          </cell>
          <cell r="K3" t="str">
            <v xml:space="preserve">                    </v>
          </cell>
          <cell r="L3" t="str">
            <v xml:space="preserve">MG1           </v>
          </cell>
        </row>
        <row r="4">
          <cell r="A4">
            <v>10010888</v>
          </cell>
          <cell r="B4" t="str">
            <v>Válvula ret. esfera vert 3/4" 800 RO A10</v>
          </cell>
          <cell r="C4" t="str">
            <v xml:space="preserve">UN </v>
          </cell>
          <cell r="D4">
            <v>1050</v>
          </cell>
          <cell r="E4" t="str">
            <v xml:space="preserve">ZD      </v>
          </cell>
          <cell r="F4" t="str">
            <v xml:space="preserve">ZM              </v>
          </cell>
          <cell r="G4" t="str">
            <v>MRP sob demanda</v>
          </cell>
          <cell r="H4">
            <v>0</v>
          </cell>
          <cell r="I4">
            <v>0</v>
          </cell>
          <cell r="J4">
            <v>121</v>
          </cell>
          <cell r="K4" t="str">
            <v xml:space="preserve">                    </v>
          </cell>
          <cell r="L4" t="str">
            <v xml:space="preserve">MC1           </v>
          </cell>
        </row>
        <row r="5">
          <cell r="A5">
            <v>10011343</v>
          </cell>
          <cell r="B5" t="str">
            <v xml:space="preserve">Válv mac lub 4" FLG FR 300 A216-WCB     </v>
          </cell>
          <cell r="C5" t="str">
            <v xml:space="preserve">UN </v>
          </cell>
          <cell r="D5">
            <v>1050</v>
          </cell>
          <cell r="E5" t="str">
            <v xml:space="preserve">ZD      </v>
          </cell>
          <cell r="F5" t="str">
            <v xml:space="preserve">ZM              </v>
          </cell>
          <cell r="G5" t="str">
            <v>MRP sob demanda</v>
          </cell>
          <cell r="H5">
            <v>0</v>
          </cell>
          <cell r="I5">
            <v>0</v>
          </cell>
          <cell r="J5">
            <v>221</v>
          </cell>
          <cell r="K5" t="str">
            <v xml:space="preserve">                    </v>
          </cell>
          <cell r="L5" t="str">
            <v xml:space="preserve">MC1           </v>
          </cell>
        </row>
        <row r="6">
          <cell r="A6">
            <v>10020258</v>
          </cell>
          <cell r="B6" t="str">
            <v xml:space="preserve">Estojo AISI-316 p/selo Flows.           </v>
          </cell>
          <cell r="C6" t="str">
            <v xml:space="preserve">UN </v>
          </cell>
          <cell r="D6">
            <v>1050</v>
          </cell>
          <cell r="E6" t="str">
            <v xml:space="preserve">ZD      </v>
          </cell>
          <cell r="F6" t="str">
            <v xml:space="preserve">ZM              </v>
          </cell>
          <cell r="G6" t="str">
            <v>MRP sob demanda</v>
          </cell>
          <cell r="H6">
            <v>0</v>
          </cell>
          <cell r="I6">
            <v>0</v>
          </cell>
          <cell r="J6">
            <v>122</v>
          </cell>
          <cell r="K6" t="str">
            <v xml:space="preserve">                    </v>
          </cell>
          <cell r="L6" t="str">
            <v xml:space="preserve">MM1           </v>
          </cell>
        </row>
        <row r="7">
          <cell r="A7">
            <v>10020452</v>
          </cell>
          <cell r="B7" t="str">
            <v xml:space="preserve">Sede fixa bronze p/selo Flows.          </v>
          </cell>
          <cell r="C7" t="str">
            <v xml:space="preserve">UN </v>
          </cell>
          <cell r="D7">
            <v>1050</v>
          </cell>
          <cell r="E7" t="str">
            <v xml:space="preserve">ZD      </v>
          </cell>
          <cell r="F7" t="str">
            <v xml:space="preserve">ZM              </v>
          </cell>
          <cell r="G7" t="str">
            <v>MRP sob demanda</v>
          </cell>
          <cell r="H7">
            <v>0</v>
          </cell>
          <cell r="I7">
            <v>0</v>
          </cell>
          <cell r="J7">
            <v>119</v>
          </cell>
          <cell r="K7" t="str">
            <v xml:space="preserve">                    </v>
          </cell>
          <cell r="L7" t="str">
            <v xml:space="preserve">MM1           </v>
          </cell>
        </row>
        <row r="8">
          <cell r="A8">
            <v>10020566</v>
          </cell>
          <cell r="B8" t="str">
            <v xml:space="preserve">Sede rotat. carb. tungst. p/selo Flexib </v>
          </cell>
          <cell r="C8" t="str">
            <v xml:space="preserve">UN </v>
          </cell>
          <cell r="D8">
            <v>1050</v>
          </cell>
          <cell r="E8" t="str">
            <v xml:space="preserve">ZD      </v>
          </cell>
          <cell r="F8" t="str">
            <v xml:space="preserve">EX              </v>
          </cell>
          <cell r="G8" t="str">
            <v>MRP sob demanda</v>
          </cell>
          <cell r="H8">
            <v>0</v>
          </cell>
          <cell r="I8">
            <v>0</v>
          </cell>
          <cell r="J8">
            <v>119</v>
          </cell>
          <cell r="K8" t="str">
            <v xml:space="preserve">X                   </v>
          </cell>
          <cell r="L8" t="str">
            <v xml:space="preserve">MM1           </v>
          </cell>
        </row>
        <row r="9">
          <cell r="A9">
            <v>10020657</v>
          </cell>
          <cell r="B9" t="str">
            <v xml:space="preserve">Sede rotat. carb. tungst. p/selo Flows. </v>
          </cell>
          <cell r="C9" t="str">
            <v xml:space="preserve">UN </v>
          </cell>
          <cell r="D9">
            <v>1050</v>
          </cell>
          <cell r="E9" t="str">
            <v xml:space="preserve">ZD      </v>
          </cell>
          <cell r="F9" t="str">
            <v xml:space="preserve">ZM              </v>
          </cell>
          <cell r="G9" t="str">
            <v>MRP sob demanda</v>
          </cell>
          <cell r="H9">
            <v>0</v>
          </cell>
          <cell r="I9">
            <v>0</v>
          </cell>
          <cell r="J9">
            <v>122</v>
          </cell>
          <cell r="K9" t="str">
            <v xml:space="preserve">                    </v>
          </cell>
          <cell r="L9" t="str">
            <v xml:space="preserve">MM1           </v>
          </cell>
        </row>
        <row r="10">
          <cell r="A10">
            <v>10023303</v>
          </cell>
          <cell r="B10" t="str">
            <v xml:space="preserve">Anel AISI-316 p/selo Burgm.             </v>
          </cell>
          <cell r="C10" t="str">
            <v xml:space="preserve">UN </v>
          </cell>
          <cell r="D10">
            <v>1050</v>
          </cell>
          <cell r="E10" t="str">
            <v xml:space="preserve">ZD      </v>
          </cell>
          <cell r="F10" t="str">
            <v xml:space="preserve">ZM              </v>
          </cell>
          <cell r="G10" t="str">
            <v>MRP sob demanda</v>
          </cell>
          <cell r="H10">
            <v>0</v>
          </cell>
          <cell r="I10">
            <v>0</v>
          </cell>
          <cell r="J10">
            <v>119</v>
          </cell>
          <cell r="K10" t="str">
            <v xml:space="preserve">                    </v>
          </cell>
          <cell r="L10" t="str">
            <v xml:space="preserve">MM1           </v>
          </cell>
        </row>
        <row r="11">
          <cell r="A11">
            <v>10023307</v>
          </cell>
          <cell r="B11" t="str">
            <v xml:space="preserve">Anel AISI-316 p/selo Burgm.             </v>
          </cell>
          <cell r="C11" t="str">
            <v xml:space="preserve">UN </v>
          </cell>
          <cell r="D11">
            <v>1050</v>
          </cell>
          <cell r="E11" t="str">
            <v xml:space="preserve">ZD      </v>
          </cell>
          <cell r="F11" t="str">
            <v xml:space="preserve">EX              </v>
          </cell>
          <cell r="G11" t="str">
            <v>MRP sob demanda</v>
          </cell>
          <cell r="H11">
            <v>0</v>
          </cell>
          <cell r="I11">
            <v>0</v>
          </cell>
          <cell r="J11">
            <v>119</v>
          </cell>
          <cell r="K11" t="str">
            <v xml:space="preserve">X                   </v>
          </cell>
          <cell r="L11" t="str">
            <v xml:space="preserve">MM1           </v>
          </cell>
        </row>
        <row r="12">
          <cell r="A12">
            <v>10027032</v>
          </cell>
          <cell r="B12" t="str">
            <v xml:space="preserve">Anel p/compr. DEMAG                     </v>
          </cell>
          <cell r="C12" t="str">
            <v xml:space="preserve">UN </v>
          </cell>
          <cell r="D12">
            <v>1050</v>
          </cell>
          <cell r="E12" t="str">
            <v xml:space="preserve">ZD      </v>
          </cell>
          <cell r="F12" t="str">
            <v xml:space="preserve">ZM              </v>
          </cell>
          <cell r="G12" t="str">
            <v>MRP sob demanda</v>
          </cell>
          <cell r="H12">
            <v>0</v>
          </cell>
          <cell r="I12">
            <v>0</v>
          </cell>
          <cell r="J12">
            <v>145</v>
          </cell>
          <cell r="K12" t="str">
            <v xml:space="preserve">                    </v>
          </cell>
          <cell r="L12" t="str">
            <v xml:space="preserve">MM1           </v>
          </cell>
        </row>
        <row r="13">
          <cell r="A13">
            <v>10027363</v>
          </cell>
          <cell r="B13" t="str">
            <v xml:space="preserve">Flange orif. WN 6" A105 FJA             </v>
          </cell>
          <cell r="C13" t="str">
            <v xml:space="preserve">UN </v>
          </cell>
          <cell r="D13">
            <v>1050</v>
          </cell>
          <cell r="E13" t="str">
            <v xml:space="preserve">ZD      </v>
          </cell>
          <cell r="F13" t="str">
            <v xml:space="preserve">ZM              </v>
          </cell>
          <cell r="G13" t="str">
            <v>MRP sob demanda</v>
          </cell>
          <cell r="H13">
            <v>0</v>
          </cell>
          <cell r="I13">
            <v>0</v>
          </cell>
          <cell r="J13">
            <v>185</v>
          </cell>
          <cell r="K13" t="str">
            <v xml:space="preserve">                    </v>
          </cell>
          <cell r="L13" t="str">
            <v xml:space="preserve">MC1           </v>
          </cell>
        </row>
        <row r="14">
          <cell r="A14">
            <v>10029665</v>
          </cell>
          <cell r="B14" t="str">
            <v>Anel O perfluoroelast. esp 5,33 x DI 37,</v>
          </cell>
          <cell r="C14" t="str">
            <v xml:space="preserve">UN </v>
          </cell>
          <cell r="D14">
            <v>1050</v>
          </cell>
          <cell r="E14" t="str">
            <v xml:space="preserve">ZD      </v>
          </cell>
          <cell r="F14" t="str">
            <v xml:space="preserve">ZM              </v>
          </cell>
          <cell r="G14" t="str">
            <v>MRP sob demanda</v>
          </cell>
          <cell r="H14">
            <v>0</v>
          </cell>
          <cell r="I14">
            <v>0</v>
          </cell>
          <cell r="J14">
            <v>108</v>
          </cell>
          <cell r="K14" t="str">
            <v xml:space="preserve">                    </v>
          </cell>
          <cell r="L14" t="str">
            <v xml:space="preserve">MM1           </v>
          </cell>
        </row>
        <row r="15">
          <cell r="A15">
            <v>10029704</v>
          </cell>
          <cell r="B15" t="str">
            <v>Anel O perfluoroelast. esp 6,99 x DI 129</v>
          </cell>
          <cell r="C15" t="str">
            <v xml:space="preserve">UN </v>
          </cell>
          <cell r="D15">
            <v>1050</v>
          </cell>
          <cell r="E15" t="str">
            <v xml:space="preserve">ZD      </v>
          </cell>
          <cell r="F15" t="str">
            <v xml:space="preserve">ZM              </v>
          </cell>
          <cell r="G15" t="str">
            <v>MRP sob demanda</v>
          </cell>
          <cell r="H15">
            <v>0</v>
          </cell>
          <cell r="I15">
            <v>0</v>
          </cell>
          <cell r="J15">
            <v>108</v>
          </cell>
          <cell r="K15" t="str">
            <v xml:space="preserve">X                   </v>
          </cell>
          <cell r="L15" t="str">
            <v xml:space="preserve">MM1           </v>
          </cell>
        </row>
        <row r="16">
          <cell r="A16">
            <v>10030544</v>
          </cell>
          <cell r="B16" t="str">
            <v xml:space="preserve">Bucha AISI-316 p/selo Flows.            </v>
          </cell>
          <cell r="C16" t="str">
            <v xml:space="preserve">UN </v>
          </cell>
          <cell r="D16">
            <v>1050</v>
          </cell>
          <cell r="E16" t="str">
            <v xml:space="preserve">ZD      </v>
          </cell>
          <cell r="F16" t="str">
            <v xml:space="preserve">ZM              </v>
          </cell>
          <cell r="G16" t="str">
            <v>MRP sob demanda</v>
          </cell>
          <cell r="H16">
            <v>0</v>
          </cell>
          <cell r="I16">
            <v>0</v>
          </cell>
          <cell r="J16">
            <v>119</v>
          </cell>
          <cell r="K16" t="str">
            <v xml:space="preserve">                    </v>
          </cell>
          <cell r="L16" t="str">
            <v xml:space="preserve">MM1           </v>
          </cell>
        </row>
        <row r="17">
          <cell r="A17">
            <v>10030704</v>
          </cell>
          <cell r="B17" t="str">
            <v xml:space="preserve">Luva b. WORTHINGTON                     </v>
          </cell>
          <cell r="C17" t="str">
            <v xml:space="preserve">UN </v>
          </cell>
          <cell r="D17">
            <v>1050</v>
          </cell>
          <cell r="E17" t="str">
            <v xml:space="preserve">ZD      </v>
          </cell>
          <cell r="F17" t="str">
            <v xml:space="preserve">ZM              </v>
          </cell>
          <cell r="G17" t="str">
            <v>MRP sob demanda</v>
          </cell>
          <cell r="H17">
            <v>0</v>
          </cell>
          <cell r="I17">
            <v>0</v>
          </cell>
          <cell r="J17">
            <v>137</v>
          </cell>
          <cell r="K17" t="str">
            <v xml:space="preserve">                    </v>
          </cell>
          <cell r="L17" t="str">
            <v xml:space="preserve">MM1           </v>
          </cell>
        </row>
        <row r="18">
          <cell r="A18">
            <v>10031101</v>
          </cell>
          <cell r="B18" t="str">
            <v xml:space="preserve">Luva b. WORTHINGTON                     </v>
          </cell>
          <cell r="C18" t="str">
            <v xml:space="preserve">UN </v>
          </cell>
          <cell r="D18">
            <v>1050</v>
          </cell>
          <cell r="E18" t="str">
            <v xml:space="preserve">ZD      </v>
          </cell>
          <cell r="F18" t="str">
            <v xml:space="preserve">ZM              </v>
          </cell>
          <cell r="G18" t="str">
            <v>MRP sob demanda</v>
          </cell>
          <cell r="H18">
            <v>0</v>
          </cell>
          <cell r="I18">
            <v>0</v>
          </cell>
          <cell r="J18">
            <v>137</v>
          </cell>
          <cell r="K18" t="str">
            <v xml:space="preserve">X                   </v>
          </cell>
          <cell r="L18" t="str">
            <v xml:space="preserve">MM1           </v>
          </cell>
        </row>
        <row r="19">
          <cell r="A19">
            <v>10031277</v>
          </cell>
          <cell r="B19" t="str">
            <v xml:space="preserve">Luva b. WORTHINGTON                     </v>
          </cell>
          <cell r="C19" t="str">
            <v xml:space="preserve">UN </v>
          </cell>
          <cell r="D19">
            <v>1050</v>
          </cell>
          <cell r="E19" t="str">
            <v xml:space="preserve">ZD      </v>
          </cell>
          <cell r="F19" t="str">
            <v xml:space="preserve">EX              </v>
          </cell>
          <cell r="G19" t="str">
            <v>MRP sob demanda</v>
          </cell>
          <cell r="H19">
            <v>0</v>
          </cell>
          <cell r="I19">
            <v>0</v>
          </cell>
          <cell r="J19">
            <v>137</v>
          </cell>
          <cell r="K19" t="str">
            <v xml:space="preserve">                    </v>
          </cell>
          <cell r="L19" t="str">
            <v xml:space="preserve">MM1           </v>
          </cell>
        </row>
        <row r="20">
          <cell r="A20">
            <v>10037149</v>
          </cell>
          <cell r="B20" t="str">
            <v xml:space="preserve">Flange encaixe F5a FR 150# 3/4"         </v>
          </cell>
          <cell r="C20" t="str">
            <v xml:space="preserve">UN </v>
          </cell>
          <cell r="D20">
            <v>1050</v>
          </cell>
          <cell r="E20" t="str">
            <v xml:space="preserve">ZD      </v>
          </cell>
          <cell r="F20" t="str">
            <v xml:space="preserve">ZM              </v>
          </cell>
          <cell r="G20" t="str">
            <v>MRP sob demanda</v>
          </cell>
          <cell r="H20">
            <v>0</v>
          </cell>
          <cell r="I20">
            <v>0</v>
          </cell>
          <cell r="J20">
            <v>163</v>
          </cell>
          <cell r="K20" t="str">
            <v xml:space="preserve">                    </v>
          </cell>
          <cell r="L20" t="str">
            <v xml:space="preserve">MC1           </v>
          </cell>
        </row>
        <row r="21">
          <cell r="A21">
            <v>10043395</v>
          </cell>
          <cell r="B21" t="str">
            <v xml:space="preserve">Válvula gav. 4" 150# ST WCB             </v>
          </cell>
          <cell r="C21" t="str">
            <v xml:space="preserve">UN </v>
          </cell>
          <cell r="D21">
            <v>1050</v>
          </cell>
          <cell r="E21" t="str">
            <v xml:space="preserve">ZD      </v>
          </cell>
          <cell r="F21" t="str">
            <v xml:space="preserve">ZM              </v>
          </cell>
          <cell r="G21" t="str">
            <v>MRP sob demanda</v>
          </cell>
          <cell r="H21">
            <v>0</v>
          </cell>
          <cell r="I21">
            <v>0</v>
          </cell>
          <cell r="J21">
            <v>174</v>
          </cell>
          <cell r="K21" t="str">
            <v xml:space="preserve">                    </v>
          </cell>
          <cell r="L21" t="str">
            <v xml:space="preserve">MC1           </v>
          </cell>
        </row>
        <row r="22">
          <cell r="A22">
            <v>10050481</v>
          </cell>
          <cell r="B22" t="str">
            <v xml:space="preserve">rolo 4pol                               </v>
          </cell>
          <cell r="C22" t="str">
            <v xml:space="preserve">UN </v>
          </cell>
          <cell r="D22">
            <v>1050</v>
          </cell>
          <cell r="E22" t="str">
            <v xml:space="preserve">ZD      </v>
          </cell>
          <cell r="F22" t="str">
            <v xml:space="preserve">ZM              </v>
          </cell>
          <cell r="G22" t="str">
            <v>MRP sob demanda</v>
          </cell>
          <cell r="H22">
            <v>0</v>
          </cell>
          <cell r="I22">
            <v>0</v>
          </cell>
          <cell r="J22">
            <v>117</v>
          </cell>
          <cell r="K22" t="str">
            <v xml:space="preserve">                    </v>
          </cell>
          <cell r="L22" t="str">
            <v xml:space="preserve">MG1           </v>
          </cell>
        </row>
        <row r="23">
          <cell r="A23">
            <v>10052279</v>
          </cell>
          <cell r="B23" t="str">
            <v xml:space="preserve">Acoplamento flex. engren. s/espaçador   </v>
          </cell>
          <cell r="C23" t="str">
            <v xml:space="preserve">UN </v>
          </cell>
          <cell r="D23">
            <v>1050</v>
          </cell>
          <cell r="E23" t="str">
            <v xml:space="preserve">ZD      </v>
          </cell>
          <cell r="F23" t="str">
            <v xml:space="preserve">EX              </v>
          </cell>
          <cell r="G23" t="str">
            <v>MRP sob demanda</v>
          </cell>
          <cell r="H23">
            <v>0</v>
          </cell>
          <cell r="I23">
            <v>0</v>
          </cell>
          <cell r="J23">
            <v>134</v>
          </cell>
          <cell r="K23" t="str">
            <v xml:space="preserve">X                   </v>
          </cell>
          <cell r="L23" t="str">
            <v xml:space="preserve">MM1           </v>
          </cell>
        </row>
        <row r="24">
          <cell r="A24">
            <v>10052433</v>
          </cell>
          <cell r="B24" t="str">
            <v xml:space="preserve">Unidade de membranas Metastream         </v>
          </cell>
          <cell r="C24" t="str">
            <v xml:space="preserve">UN </v>
          </cell>
          <cell r="D24">
            <v>1050</v>
          </cell>
          <cell r="E24" t="str">
            <v xml:space="preserve">ZD      </v>
          </cell>
          <cell r="F24" t="str">
            <v xml:space="preserve">ZM              </v>
          </cell>
          <cell r="G24" t="str">
            <v>MRP sob demanda</v>
          </cell>
          <cell r="H24">
            <v>0</v>
          </cell>
          <cell r="I24">
            <v>0</v>
          </cell>
          <cell r="J24">
            <v>122</v>
          </cell>
          <cell r="K24" t="str">
            <v xml:space="preserve">                    </v>
          </cell>
          <cell r="L24" t="str">
            <v xml:space="preserve">MM1           </v>
          </cell>
        </row>
        <row r="25">
          <cell r="A25">
            <v>10053967</v>
          </cell>
          <cell r="B25" t="str">
            <v xml:space="preserve">Cabo el. controle 1kV 25x 2,5mm² PE     </v>
          </cell>
          <cell r="C25" t="str">
            <v xml:space="preserve">M  </v>
          </cell>
          <cell r="D25">
            <v>1050</v>
          </cell>
          <cell r="E25" t="str">
            <v xml:space="preserve">ZD      </v>
          </cell>
          <cell r="F25" t="str">
            <v xml:space="preserve">ZM              </v>
          </cell>
          <cell r="G25" t="str">
            <v>MRP sob demanda</v>
          </cell>
          <cell r="H25">
            <v>0</v>
          </cell>
          <cell r="I25">
            <v>0</v>
          </cell>
          <cell r="J25">
            <v>133</v>
          </cell>
          <cell r="K25" t="str">
            <v xml:space="preserve">X                   </v>
          </cell>
          <cell r="L25" t="str">
            <v xml:space="preserve">ME1           </v>
          </cell>
        </row>
        <row r="26">
          <cell r="A26">
            <v>10057043</v>
          </cell>
          <cell r="B26" t="str">
            <v xml:space="preserve">Mancal p/turb. vapor WORTHINGTON        </v>
          </cell>
          <cell r="C26" t="str">
            <v xml:space="preserve">UN </v>
          </cell>
          <cell r="D26">
            <v>1050</v>
          </cell>
          <cell r="E26" t="str">
            <v xml:space="preserve">ZD      </v>
          </cell>
          <cell r="F26" t="str">
            <v xml:space="preserve">ZM              </v>
          </cell>
          <cell r="G26" t="str">
            <v>MRP sob demanda</v>
          </cell>
          <cell r="H26">
            <v>0</v>
          </cell>
          <cell r="I26">
            <v>0</v>
          </cell>
          <cell r="J26">
            <v>153</v>
          </cell>
          <cell r="K26" t="str">
            <v xml:space="preserve">                    </v>
          </cell>
          <cell r="L26" t="str">
            <v xml:space="preserve">MM1           </v>
          </cell>
        </row>
        <row r="27">
          <cell r="A27">
            <v>10059595</v>
          </cell>
          <cell r="B27" t="str">
            <v xml:space="preserve">Selo mec. JCrane 21 3 3/4"              </v>
          </cell>
          <cell r="C27" t="str">
            <v xml:space="preserve">UN </v>
          </cell>
          <cell r="D27">
            <v>1050</v>
          </cell>
          <cell r="E27" t="str">
            <v xml:space="preserve">ZD      </v>
          </cell>
          <cell r="F27" t="str">
            <v xml:space="preserve">ZM              </v>
          </cell>
          <cell r="G27" t="str">
            <v>MRP sob demanda</v>
          </cell>
          <cell r="H27">
            <v>0</v>
          </cell>
          <cell r="I27">
            <v>0</v>
          </cell>
          <cell r="J27">
            <v>132</v>
          </cell>
          <cell r="K27" t="str">
            <v xml:space="preserve">                    </v>
          </cell>
          <cell r="L27" t="str">
            <v xml:space="preserve">MM1           </v>
          </cell>
        </row>
        <row r="28">
          <cell r="A28">
            <v>10064449</v>
          </cell>
          <cell r="B28" t="str">
            <v xml:space="preserve">Luva AISI-316 p/selo Flows.             </v>
          </cell>
          <cell r="C28" t="str">
            <v xml:space="preserve">UN </v>
          </cell>
          <cell r="D28">
            <v>1050</v>
          </cell>
          <cell r="E28" t="str">
            <v xml:space="preserve">ZD      </v>
          </cell>
          <cell r="F28" t="str">
            <v xml:space="preserve">ZM              </v>
          </cell>
          <cell r="G28" t="str">
            <v>MRP sob demanda</v>
          </cell>
          <cell r="H28">
            <v>0</v>
          </cell>
          <cell r="I28">
            <v>0</v>
          </cell>
          <cell r="J28">
            <v>119</v>
          </cell>
          <cell r="K28" t="str">
            <v xml:space="preserve">X                   </v>
          </cell>
          <cell r="L28" t="str">
            <v xml:space="preserve">MM1           </v>
          </cell>
        </row>
        <row r="29">
          <cell r="A29">
            <v>10065463</v>
          </cell>
          <cell r="B29" t="str">
            <v xml:space="preserve">Estojo p/selo JCrane                    </v>
          </cell>
          <cell r="C29" t="str">
            <v xml:space="preserve">UN </v>
          </cell>
          <cell r="D29">
            <v>1050</v>
          </cell>
          <cell r="E29" t="str">
            <v xml:space="preserve">ZD      </v>
          </cell>
          <cell r="F29" t="str">
            <v xml:space="preserve">ZM              </v>
          </cell>
          <cell r="G29" t="str">
            <v>MRP sob demanda</v>
          </cell>
          <cell r="H29">
            <v>0</v>
          </cell>
          <cell r="I29">
            <v>0</v>
          </cell>
          <cell r="J29">
            <v>119</v>
          </cell>
          <cell r="K29" t="str">
            <v xml:space="preserve">                    </v>
          </cell>
          <cell r="L29" t="str">
            <v xml:space="preserve">MM1           </v>
          </cell>
        </row>
        <row r="30">
          <cell r="A30">
            <v>10065781</v>
          </cell>
          <cell r="B30" t="str">
            <v>Motor 3F uso det Motor uso det 7,5kW 440</v>
          </cell>
          <cell r="C30" t="str">
            <v xml:space="preserve">UN </v>
          </cell>
          <cell r="D30">
            <v>1050</v>
          </cell>
          <cell r="E30" t="str">
            <v xml:space="preserve">ZD      </v>
          </cell>
          <cell r="F30" t="str">
            <v xml:space="preserve">ZM              </v>
          </cell>
          <cell r="G30" t="str">
            <v>MRP sob demanda</v>
          </cell>
          <cell r="H30">
            <v>0</v>
          </cell>
          <cell r="I30">
            <v>0</v>
          </cell>
          <cell r="J30">
            <v>151</v>
          </cell>
          <cell r="K30" t="str">
            <v xml:space="preserve">X                   </v>
          </cell>
          <cell r="L30" t="str">
            <v xml:space="preserve">ME1           </v>
          </cell>
        </row>
        <row r="31">
          <cell r="A31">
            <v>10069654</v>
          </cell>
          <cell r="B31" t="str">
            <v xml:space="preserve">Luva b. SULZER                          </v>
          </cell>
          <cell r="C31" t="str">
            <v xml:space="preserve">UN </v>
          </cell>
          <cell r="D31">
            <v>1050</v>
          </cell>
          <cell r="E31" t="str">
            <v xml:space="preserve">ZD      </v>
          </cell>
          <cell r="F31" t="str">
            <v xml:space="preserve">ZM              </v>
          </cell>
          <cell r="G31" t="str">
            <v>MRP sob demanda</v>
          </cell>
          <cell r="H31">
            <v>0</v>
          </cell>
          <cell r="I31">
            <v>0</v>
          </cell>
          <cell r="J31">
            <v>137</v>
          </cell>
          <cell r="K31" t="str">
            <v xml:space="preserve">                    </v>
          </cell>
          <cell r="L31" t="str">
            <v xml:space="preserve">MM1           </v>
          </cell>
        </row>
        <row r="32">
          <cell r="A32">
            <v>10071185</v>
          </cell>
          <cell r="B32" t="str">
            <v xml:space="preserve">Luva AISI-316/stellite p/selo Flows.    </v>
          </cell>
          <cell r="C32" t="str">
            <v xml:space="preserve">UN </v>
          </cell>
          <cell r="D32">
            <v>1050</v>
          </cell>
          <cell r="E32" t="str">
            <v xml:space="preserve">ZD      </v>
          </cell>
          <cell r="F32" t="str">
            <v xml:space="preserve">ZM              </v>
          </cell>
          <cell r="G32" t="str">
            <v>MRP sob demanda</v>
          </cell>
          <cell r="H32">
            <v>0</v>
          </cell>
          <cell r="I32">
            <v>0</v>
          </cell>
          <cell r="J32">
            <v>115</v>
          </cell>
          <cell r="K32" t="str">
            <v xml:space="preserve">                    </v>
          </cell>
          <cell r="L32" t="str">
            <v xml:space="preserve">MM1           </v>
          </cell>
        </row>
        <row r="33">
          <cell r="A33">
            <v>10071232</v>
          </cell>
          <cell r="B33" t="str">
            <v xml:space="preserve">Luva AISI-316/stellite p/selo Flows.    </v>
          </cell>
          <cell r="C33" t="str">
            <v xml:space="preserve">UN </v>
          </cell>
          <cell r="D33">
            <v>1050</v>
          </cell>
          <cell r="E33" t="str">
            <v xml:space="preserve">ZD      </v>
          </cell>
          <cell r="F33" t="str">
            <v xml:space="preserve">ZM              </v>
          </cell>
          <cell r="G33" t="str">
            <v>MRP sob demanda</v>
          </cell>
          <cell r="H33">
            <v>0</v>
          </cell>
          <cell r="I33">
            <v>0</v>
          </cell>
          <cell r="J33">
            <v>119</v>
          </cell>
          <cell r="K33" t="str">
            <v xml:space="preserve">                    </v>
          </cell>
          <cell r="L33" t="str">
            <v xml:space="preserve">MM1           </v>
          </cell>
        </row>
        <row r="34">
          <cell r="A34">
            <v>10076417</v>
          </cell>
          <cell r="B34" t="str">
            <v xml:space="preserve">Gaiola p/válv.contr. Masoneilan         </v>
          </cell>
          <cell r="C34" t="str">
            <v xml:space="preserve">UN </v>
          </cell>
          <cell r="D34">
            <v>1050</v>
          </cell>
          <cell r="E34" t="str">
            <v xml:space="preserve">ZD      </v>
          </cell>
          <cell r="F34" t="str">
            <v xml:space="preserve">ZM              </v>
          </cell>
          <cell r="G34" t="str">
            <v>MRP sob demanda</v>
          </cell>
          <cell r="H34">
            <v>0</v>
          </cell>
          <cell r="I34">
            <v>0</v>
          </cell>
          <cell r="J34">
            <v>148</v>
          </cell>
          <cell r="K34" t="str">
            <v xml:space="preserve">                    </v>
          </cell>
          <cell r="L34" t="str">
            <v xml:space="preserve">MI1           </v>
          </cell>
        </row>
        <row r="35">
          <cell r="A35">
            <v>10077638</v>
          </cell>
          <cell r="B35" t="str">
            <v xml:space="preserve">Gaiola p/válv.contr. Hiter              </v>
          </cell>
          <cell r="C35" t="str">
            <v xml:space="preserve">UN </v>
          </cell>
          <cell r="D35">
            <v>1050</v>
          </cell>
          <cell r="E35" t="str">
            <v xml:space="preserve">ZD      </v>
          </cell>
          <cell r="F35" t="str">
            <v xml:space="preserve">ZM              </v>
          </cell>
          <cell r="G35" t="str">
            <v>MRP sob demanda</v>
          </cell>
          <cell r="H35">
            <v>0</v>
          </cell>
          <cell r="I35">
            <v>0</v>
          </cell>
          <cell r="J35">
            <v>148</v>
          </cell>
          <cell r="K35" t="str">
            <v xml:space="preserve">                    </v>
          </cell>
          <cell r="L35" t="str">
            <v xml:space="preserve">MI1           </v>
          </cell>
        </row>
        <row r="36">
          <cell r="A36">
            <v>10077676</v>
          </cell>
          <cell r="B36" t="str">
            <v xml:space="preserve">Redução exc. WPB 20x14" sch 20x10       </v>
          </cell>
          <cell r="C36" t="str">
            <v xml:space="preserve">UN </v>
          </cell>
          <cell r="D36">
            <v>1050</v>
          </cell>
          <cell r="E36" t="str">
            <v xml:space="preserve">ZD      </v>
          </cell>
          <cell r="F36" t="str">
            <v xml:space="preserve">EX              </v>
          </cell>
          <cell r="G36" t="str">
            <v>MRP sob demanda</v>
          </cell>
          <cell r="H36">
            <v>0</v>
          </cell>
          <cell r="I36">
            <v>0</v>
          </cell>
          <cell r="J36">
            <v>146</v>
          </cell>
          <cell r="K36" t="str">
            <v xml:space="preserve">                    </v>
          </cell>
          <cell r="L36" t="str">
            <v xml:space="preserve">MC1           </v>
          </cell>
        </row>
        <row r="37">
          <cell r="A37">
            <v>10079227</v>
          </cell>
          <cell r="B37" t="str">
            <v xml:space="preserve">Gaiola p/válv.contr.globo               </v>
          </cell>
          <cell r="C37" t="str">
            <v xml:space="preserve">UN </v>
          </cell>
          <cell r="D37">
            <v>1050</v>
          </cell>
          <cell r="E37" t="str">
            <v xml:space="preserve">ZD      </v>
          </cell>
          <cell r="F37" t="str">
            <v xml:space="preserve">ZM              </v>
          </cell>
          <cell r="G37" t="str">
            <v>MRP sob demanda</v>
          </cell>
          <cell r="H37">
            <v>0</v>
          </cell>
          <cell r="I37">
            <v>0</v>
          </cell>
          <cell r="J37">
            <v>220</v>
          </cell>
          <cell r="K37" t="str">
            <v xml:space="preserve">X                   </v>
          </cell>
          <cell r="L37" t="str">
            <v xml:space="preserve">MI1           </v>
          </cell>
        </row>
        <row r="38">
          <cell r="A38">
            <v>10080948</v>
          </cell>
          <cell r="B38" t="str">
            <v xml:space="preserve">Plugue p/válv.contr.                    </v>
          </cell>
          <cell r="C38" t="str">
            <v xml:space="preserve">UN </v>
          </cell>
          <cell r="D38">
            <v>1050</v>
          </cell>
          <cell r="E38" t="str">
            <v xml:space="preserve">ZD      </v>
          </cell>
          <cell r="F38" t="str">
            <v xml:space="preserve">ZM              </v>
          </cell>
          <cell r="G38" t="str">
            <v>MRP sob demanda</v>
          </cell>
          <cell r="H38">
            <v>0</v>
          </cell>
          <cell r="I38">
            <v>0</v>
          </cell>
          <cell r="J38">
            <v>148</v>
          </cell>
          <cell r="K38" t="str">
            <v xml:space="preserve">X                   </v>
          </cell>
          <cell r="L38" t="str">
            <v xml:space="preserve">MI1           </v>
          </cell>
        </row>
        <row r="39">
          <cell r="A39">
            <v>10088416</v>
          </cell>
          <cell r="B39" t="str">
            <v xml:space="preserve">Plugue p/válv.contr.                    </v>
          </cell>
          <cell r="C39" t="str">
            <v xml:space="preserve">UN </v>
          </cell>
          <cell r="D39">
            <v>1050</v>
          </cell>
          <cell r="E39" t="str">
            <v xml:space="preserve">ZD      </v>
          </cell>
          <cell r="F39" t="str">
            <v xml:space="preserve">ZM              </v>
          </cell>
          <cell r="G39" t="str">
            <v>MRP sob demanda</v>
          </cell>
          <cell r="H39">
            <v>0</v>
          </cell>
          <cell r="I39">
            <v>0</v>
          </cell>
          <cell r="J39">
            <v>148</v>
          </cell>
          <cell r="K39" t="str">
            <v xml:space="preserve">                    </v>
          </cell>
          <cell r="L39" t="str">
            <v xml:space="preserve">MI1           </v>
          </cell>
        </row>
        <row r="40">
          <cell r="A40">
            <v>10089046</v>
          </cell>
          <cell r="B40" t="str">
            <v xml:space="preserve">Plugue p/válv.contr.                    </v>
          </cell>
          <cell r="C40" t="str">
            <v xml:space="preserve">UN </v>
          </cell>
          <cell r="D40">
            <v>1050</v>
          </cell>
          <cell r="E40" t="str">
            <v xml:space="preserve">ZD      </v>
          </cell>
          <cell r="F40" t="str">
            <v xml:space="preserve">ZM              </v>
          </cell>
          <cell r="G40" t="str">
            <v>MRP sob demanda</v>
          </cell>
          <cell r="H40">
            <v>0</v>
          </cell>
          <cell r="I40">
            <v>0</v>
          </cell>
          <cell r="J40">
            <v>148</v>
          </cell>
          <cell r="K40" t="str">
            <v xml:space="preserve">X                   </v>
          </cell>
          <cell r="L40" t="str">
            <v xml:space="preserve">MI1           </v>
          </cell>
        </row>
        <row r="41">
          <cell r="A41">
            <v>10089071</v>
          </cell>
          <cell r="B41" t="str">
            <v xml:space="preserve">Sede fixa NI-resist p/selo JCrane       </v>
          </cell>
          <cell r="C41" t="str">
            <v xml:space="preserve">UN </v>
          </cell>
          <cell r="D41">
            <v>1050</v>
          </cell>
          <cell r="E41" t="str">
            <v xml:space="preserve">ZD      </v>
          </cell>
          <cell r="F41" t="str">
            <v xml:space="preserve">EX              </v>
          </cell>
          <cell r="G41" t="str">
            <v>MRP sob demanda</v>
          </cell>
          <cell r="H41">
            <v>0</v>
          </cell>
          <cell r="I41">
            <v>0</v>
          </cell>
          <cell r="J41">
            <v>119</v>
          </cell>
          <cell r="K41" t="str">
            <v xml:space="preserve">X                   </v>
          </cell>
          <cell r="L41" t="str">
            <v xml:space="preserve">MM1           </v>
          </cell>
        </row>
        <row r="42">
          <cell r="A42">
            <v>10089143</v>
          </cell>
          <cell r="B42" t="str">
            <v xml:space="preserve">Sede espec. p/válv.contr.globo          </v>
          </cell>
          <cell r="C42" t="str">
            <v xml:space="preserve">UN </v>
          </cell>
          <cell r="D42">
            <v>1050</v>
          </cell>
          <cell r="E42" t="str">
            <v xml:space="preserve">ZD      </v>
          </cell>
          <cell r="F42" t="str">
            <v xml:space="preserve">ZM              </v>
          </cell>
          <cell r="G42" t="str">
            <v>MRP sob demanda</v>
          </cell>
          <cell r="H42">
            <v>0</v>
          </cell>
          <cell r="I42">
            <v>0</v>
          </cell>
          <cell r="J42">
            <v>148</v>
          </cell>
          <cell r="K42" t="str">
            <v xml:space="preserve">X                   </v>
          </cell>
          <cell r="L42" t="str">
            <v xml:space="preserve">MI1           </v>
          </cell>
        </row>
        <row r="43">
          <cell r="A43">
            <v>10095233</v>
          </cell>
          <cell r="B43" t="str">
            <v xml:space="preserve">Luva b. WORTHINGTON                     </v>
          </cell>
          <cell r="C43" t="str">
            <v xml:space="preserve">UN </v>
          </cell>
          <cell r="D43">
            <v>1050</v>
          </cell>
          <cell r="E43" t="str">
            <v xml:space="preserve">ZD      </v>
          </cell>
          <cell r="F43" t="str">
            <v xml:space="preserve">ZM              </v>
          </cell>
          <cell r="G43" t="str">
            <v>MRP sob demanda</v>
          </cell>
          <cell r="H43">
            <v>0</v>
          </cell>
          <cell r="I43">
            <v>0</v>
          </cell>
          <cell r="J43">
            <v>137</v>
          </cell>
          <cell r="K43" t="str">
            <v xml:space="preserve">                    </v>
          </cell>
          <cell r="L43" t="str">
            <v xml:space="preserve">MM1           </v>
          </cell>
        </row>
        <row r="44">
          <cell r="A44">
            <v>10096677</v>
          </cell>
          <cell r="B44" t="str">
            <v xml:space="preserve">Difusor b. PACIFIC                      </v>
          </cell>
          <cell r="C44" t="str">
            <v xml:space="preserve">UN </v>
          </cell>
          <cell r="D44">
            <v>1050</v>
          </cell>
          <cell r="E44" t="str">
            <v xml:space="preserve">ZD      </v>
          </cell>
          <cell r="F44" t="str">
            <v xml:space="preserve">EX              </v>
          </cell>
          <cell r="G44" t="str">
            <v>MRP sob demanda</v>
          </cell>
          <cell r="H44">
            <v>0</v>
          </cell>
          <cell r="I44">
            <v>0</v>
          </cell>
          <cell r="J44">
            <v>137</v>
          </cell>
          <cell r="K44" t="str">
            <v xml:space="preserve">X                   </v>
          </cell>
          <cell r="L44" t="str">
            <v xml:space="preserve">MM1           </v>
          </cell>
        </row>
        <row r="45">
          <cell r="A45">
            <v>10096717</v>
          </cell>
          <cell r="B45" t="str">
            <v xml:space="preserve">Luva AISI-316 p/selo JCrane             </v>
          </cell>
          <cell r="C45" t="str">
            <v xml:space="preserve">UN </v>
          </cell>
          <cell r="D45">
            <v>1050</v>
          </cell>
          <cell r="E45" t="str">
            <v xml:space="preserve">ZD      </v>
          </cell>
          <cell r="F45" t="str">
            <v xml:space="preserve">ZM              </v>
          </cell>
          <cell r="G45" t="str">
            <v>MRP sob demanda</v>
          </cell>
          <cell r="H45">
            <v>0</v>
          </cell>
          <cell r="I45">
            <v>0</v>
          </cell>
          <cell r="J45">
            <v>119</v>
          </cell>
          <cell r="K45" t="str">
            <v xml:space="preserve">                    </v>
          </cell>
          <cell r="L45" t="str">
            <v xml:space="preserve">MM1           </v>
          </cell>
        </row>
        <row r="46">
          <cell r="A46">
            <v>10096792</v>
          </cell>
          <cell r="B46" t="str">
            <v xml:space="preserve">Luva AISI-316 p/selo JCrane             </v>
          </cell>
          <cell r="C46" t="str">
            <v xml:space="preserve">UN </v>
          </cell>
          <cell r="D46">
            <v>1050</v>
          </cell>
          <cell r="E46" t="str">
            <v xml:space="preserve">ZD      </v>
          </cell>
          <cell r="F46" t="str">
            <v xml:space="preserve">ZM              </v>
          </cell>
          <cell r="G46" t="str">
            <v>MRP sob demanda</v>
          </cell>
          <cell r="H46">
            <v>0</v>
          </cell>
          <cell r="I46">
            <v>0</v>
          </cell>
          <cell r="J46">
            <v>119</v>
          </cell>
          <cell r="K46" t="str">
            <v xml:space="preserve">                    </v>
          </cell>
          <cell r="L46" t="str">
            <v xml:space="preserve">MM1           </v>
          </cell>
        </row>
        <row r="47">
          <cell r="A47">
            <v>10102942</v>
          </cell>
          <cell r="B47" t="str">
            <v xml:space="preserve">Rotor b. WORTHINGTON                    </v>
          </cell>
          <cell r="C47" t="str">
            <v xml:space="preserve">UN </v>
          </cell>
          <cell r="D47">
            <v>1050</v>
          </cell>
          <cell r="E47" t="str">
            <v xml:space="preserve">ZD      </v>
          </cell>
          <cell r="F47" t="str">
            <v xml:space="preserve">EX              </v>
          </cell>
          <cell r="G47" t="str">
            <v>MRP sob demanda</v>
          </cell>
          <cell r="H47">
            <v>0</v>
          </cell>
          <cell r="I47">
            <v>0</v>
          </cell>
          <cell r="J47">
            <v>137</v>
          </cell>
          <cell r="K47" t="str">
            <v xml:space="preserve">                    </v>
          </cell>
          <cell r="L47" t="str">
            <v xml:space="preserve">MM1           </v>
          </cell>
        </row>
        <row r="48">
          <cell r="A48">
            <v>10107677</v>
          </cell>
          <cell r="B48" t="str">
            <v xml:space="preserve">Luva AISI-316 p/selo Flexib             </v>
          </cell>
          <cell r="C48" t="str">
            <v xml:space="preserve">UN </v>
          </cell>
          <cell r="D48">
            <v>1050</v>
          </cell>
          <cell r="E48" t="str">
            <v xml:space="preserve">ZD      </v>
          </cell>
          <cell r="F48" t="str">
            <v xml:space="preserve">ZM              </v>
          </cell>
          <cell r="G48" t="str">
            <v>MRP sob demanda</v>
          </cell>
          <cell r="H48">
            <v>0</v>
          </cell>
          <cell r="I48">
            <v>0</v>
          </cell>
          <cell r="J48">
            <v>119</v>
          </cell>
          <cell r="K48" t="str">
            <v xml:space="preserve">                    </v>
          </cell>
          <cell r="L48" t="str">
            <v xml:space="preserve">MM1           </v>
          </cell>
        </row>
        <row r="49">
          <cell r="A49">
            <v>10107719</v>
          </cell>
          <cell r="B49" t="str">
            <v xml:space="preserve">Luva AISI-316 p/selo Flows.             </v>
          </cell>
          <cell r="C49" t="str">
            <v xml:space="preserve">UN </v>
          </cell>
          <cell r="D49">
            <v>1050</v>
          </cell>
          <cell r="E49" t="str">
            <v xml:space="preserve">ZD      </v>
          </cell>
          <cell r="F49" t="str">
            <v xml:space="preserve">ZM              </v>
          </cell>
          <cell r="G49" t="str">
            <v>MRP sob demanda</v>
          </cell>
          <cell r="H49">
            <v>0</v>
          </cell>
          <cell r="I49">
            <v>0</v>
          </cell>
          <cell r="J49">
            <v>119</v>
          </cell>
          <cell r="K49" t="str">
            <v xml:space="preserve">                    </v>
          </cell>
          <cell r="L49" t="str">
            <v xml:space="preserve">MM1           </v>
          </cell>
        </row>
        <row r="50">
          <cell r="A50">
            <v>10107961</v>
          </cell>
          <cell r="B50" t="str">
            <v xml:space="preserve">Luva AISI-316 p/selo Flexib             </v>
          </cell>
          <cell r="C50" t="str">
            <v xml:space="preserve">UN </v>
          </cell>
          <cell r="D50">
            <v>1050</v>
          </cell>
          <cell r="E50" t="str">
            <v xml:space="preserve">ZD      </v>
          </cell>
          <cell r="F50" t="str">
            <v xml:space="preserve">ZM              </v>
          </cell>
          <cell r="G50" t="str">
            <v>MRP sob demanda</v>
          </cell>
          <cell r="H50">
            <v>0</v>
          </cell>
          <cell r="I50">
            <v>0</v>
          </cell>
          <cell r="J50">
            <v>122</v>
          </cell>
          <cell r="K50" t="str">
            <v xml:space="preserve">                    </v>
          </cell>
          <cell r="L50" t="str">
            <v xml:space="preserve">MM1           </v>
          </cell>
        </row>
        <row r="51">
          <cell r="A51">
            <v>10108250</v>
          </cell>
          <cell r="B51" t="str">
            <v xml:space="preserve">Eixo b. OMEL                            </v>
          </cell>
          <cell r="C51" t="str">
            <v xml:space="preserve">UN </v>
          </cell>
          <cell r="D51">
            <v>1050</v>
          </cell>
          <cell r="E51" t="str">
            <v xml:space="preserve">ZD      </v>
          </cell>
          <cell r="F51" t="str">
            <v xml:space="preserve">ZM              </v>
          </cell>
          <cell r="G51" t="str">
            <v>MRP sob demanda</v>
          </cell>
          <cell r="H51">
            <v>0</v>
          </cell>
          <cell r="I51">
            <v>0</v>
          </cell>
          <cell r="J51">
            <v>137</v>
          </cell>
          <cell r="K51" t="str">
            <v xml:space="preserve">                    </v>
          </cell>
          <cell r="L51" t="str">
            <v xml:space="preserve">MM1           </v>
          </cell>
        </row>
        <row r="52">
          <cell r="A52">
            <v>10109514</v>
          </cell>
          <cell r="B52" t="str">
            <v xml:space="preserve">Luva AISI-316 p/selo Flows.             </v>
          </cell>
          <cell r="C52" t="str">
            <v xml:space="preserve">UN </v>
          </cell>
          <cell r="D52">
            <v>1050</v>
          </cell>
          <cell r="E52" t="str">
            <v xml:space="preserve">ZD      </v>
          </cell>
          <cell r="F52" t="str">
            <v xml:space="preserve">ZM              </v>
          </cell>
          <cell r="G52" t="str">
            <v>MRP sob demanda</v>
          </cell>
          <cell r="H52">
            <v>0</v>
          </cell>
          <cell r="I52">
            <v>0</v>
          </cell>
          <cell r="J52">
            <v>119</v>
          </cell>
          <cell r="K52" t="str">
            <v xml:space="preserve">                    </v>
          </cell>
          <cell r="L52" t="str">
            <v xml:space="preserve">MM1           </v>
          </cell>
        </row>
        <row r="53">
          <cell r="A53">
            <v>10109520</v>
          </cell>
          <cell r="B53" t="str">
            <v xml:space="preserve">Luva AISI-316 p/selo Burgm.             </v>
          </cell>
          <cell r="C53" t="str">
            <v xml:space="preserve">UN </v>
          </cell>
          <cell r="D53">
            <v>1050</v>
          </cell>
          <cell r="E53" t="str">
            <v xml:space="preserve">ZD      </v>
          </cell>
          <cell r="F53" t="str">
            <v xml:space="preserve">ZM              </v>
          </cell>
          <cell r="G53" t="str">
            <v>MRP sob demanda</v>
          </cell>
          <cell r="H53">
            <v>0</v>
          </cell>
          <cell r="I53">
            <v>0</v>
          </cell>
          <cell r="J53">
            <v>119</v>
          </cell>
          <cell r="K53" t="str">
            <v xml:space="preserve">                    </v>
          </cell>
          <cell r="L53" t="str">
            <v xml:space="preserve">MM1           </v>
          </cell>
        </row>
        <row r="54">
          <cell r="A54">
            <v>10110663</v>
          </cell>
          <cell r="B54" t="str">
            <v xml:space="preserve">Anel p/compr. TILGH                     </v>
          </cell>
          <cell r="C54" t="str">
            <v xml:space="preserve">UN </v>
          </cell>
          <cell r="D54">
            <v>1050</v>
          </cell>
          <cell r="E54" t="str">
            <v xml:space="preserve">ZD      </v>
          </cell>
          <cell r="F54" t="str">
            <v xml:space="preserve">ZM              </v>
          </cell>
          <cell r="G54" t="str">
            <v>MRP sob demanda</v>
          </cell>
          <cell r="H54">
            <v>0</v>
          </cell>
          <cell r="I54">
            <v>0</v>
          </cell>
          <cell r="J54">
            <v>145</v>
          </cell>
          <cell r="K54" t="str">
            <v xml:space="preserve">                    </v>
          </cell>
          <cell r="L54" t="str">
            <v xml:space="preserve">MM1           </v>
          </cell>
        </row>
        <row r="55">
          <cell r="A55">
            <v>10112219</v>
          </cell>
          <cell r="B55" t="str">
            <v xml:space="preserve">Bucha p/compr. CLARK                    </v>
          </cell>
          <cell r="C55" t="str">
            <v xml:space="preserve">UN </v>
          </cell>
          <cell r="D55">
            <v>1050</v>
          </cell>
          <cell r="E55" t="str">
            <v xml:space="preserve">ZD      </v>
          </cell>
          <cell r="F55" t="str">
            <v xml:space="preserve">ZM              </v>
          </cell>
          <cell r="G55" t="str">
            <v>MRP sob demanda</v>
          </cell>
          <cell r="H55">
            <v>0</v>
          </cell>
          <cell r="I55">
            <v>0</v>
          </cell>
          <cell r="J55">
            <v>145</v>
          </cell>
          <cell r="K55" t="str">
            <v xml:space="preserve">X                   </v>
          </cell>
          <cell r="L55" t="str">
            <v xml:space="preserve">MM1           </v>
          </cell>
        </row>
        <row r="56">
          <cell r="A56">
            <v>10112260</v>
          </cell>
          <cell r="B56" t="str">
            <v xml:space="preserve">Pino p/compr. CLARK                     </v>
          </cell>
          <cell r="C56" t="str">
            <v xml:space="preserve">UN </v>
          </cell>
          <cell r="D56">
            <v>1050</v>
          </cell>
          <cell r="E56" t="str">
            <v xml:space="preserve">ZD      </v>
          </cell>
          <cell r="F56" t="str">
            <v xml:space="preserve">EX              </v>
          </cell>
          <cell r="G56" t="str">
            <v>MRP sob demanda</v>
          </cell>
          <cell r="H56">
            <v>0</v>
          </cell>
          <cell r="I56">
            <v>0</v>
          </cell>
          <cell r="J56">
            <v>145</v>
          </cell>
          <cell r="K56" t="str">
            <v xml:space="preserve">X                   </v>
          </cell>
          <cell r="L56" t="str">
            <v xml:space="preserve">MM1           </v>
          </cell>
        </row>
        <row r="57">
          <cell r="A57">
            <v>10113070</v>
          </cell>
          <cell r="B57" t="str">
            <v xml:space="preserve">Sede fixa carb. tungst. p/selo Flexib   </v>
          </cell>
          <cell r="C57" t="str">
            <v xml:space="preserve">UN </v>
          </cell>
          <cell r="D57">
            <v>1050</v>
          </cell>
          <cell r="E57" t="str">
            <v xml:space="preserve">ZD      </v>
          </cell>
          <cell r="F57" t="str">
            <v xml:space="preserve">EX              </v>
          </cell>
          <cell r="G57" t="str">
            <v>MRP sob demanda</v>
          </cell>
          <cell r="H57">
            <v>0</v>
          </cell>
          <cell r="I57">
            <v>0</v>
          </cell>
          <cell r="J57">
            <v>119</v>
          </cell>
          <cell r="K57" t="str">
            <v xml:space="preserve">X                   </v>
          </cell>
          <cell r="L57" t="str">
            <v xml:space="preserve">MM1           </v>
          </cell>
        </row>
        <row r="58">
          <cell r="A58">
            <v>10119362</v>
          </cell>
          <cell r="B58" t="str">
            <v>Tubo tr.térm. A213-T9 s/c 6.625 x 0.312"</v>
          </cell>
          <cell r="C58" t="str">
            <v xml:space="preserve">M  </v>
          </cell>
          <cell r="D58">
            <v>1050</v>
          </cell>
          <cell r="E58" t="str">
            <v xml:space="preserve">ZD      </v>
          </cell>
          <cell r="F58" t="str">
            <v xml:space="preserve">ZM              </v>
          </cell>
          <cell r="G58" t="str">
            <v>MRP sob demanda</v>
          </cell>
          <cell r="H58">
            <v>0</v>
          </cell>
          <cell r="I58">
            <v>0</v>
          </cell>
          <cell r="J58">
            <v>141</v>
          </cell>
          <cell r="K58" t="str">
            <v xml:space="preserve">                    </v>
          </cell>
          <cell r="L58" t="str">
            <v xml:space="preserve">MC1           </v>
          </cell>
        </row>
        <row r="59">
          <cell r="A59">
            <v>10122388</v>
          </cell>
          <cell r="B59" t="str">
            <v xml:space="preserve">Bomba p/compr. CLARK                    </v>
          </cell>
          <cell r="C59" t="str">
            <v xml:space="preserve">UN </v>
          </cell>
          <cell r="D59">
            <v>1050</v>
          </cell>
          <cell r="E59" t="str">
            <v xml:space="preserve">ZD      </v>
          </cell>
          <cell r="F59" t="str">
            <v xml:space="preserve">EX              </v>
          </cell>
          <cell r="G59" t="str">
            <v>MRP sob demanda</v>
          </cell>
          <cell r="H59">
            <v>0</v>
          </cell>
          <cell r="I59">
            <v>0</v>
          </cell>
          <cell r="J59">
            <v>150</v>
          </cell>
          <cell r="K59" t="str">
            <v xml:space="preserve">                    </v>
          </cell>
          <cell r="L59" t="str">
            <v xml:space="preserve">MM1           </v>
          </cell>
        </row>
        <row r="60">
          <cell r="A60">
            <v>10123713</v>
          </cell>
          <cell r="B60" t="str">
            <v xml:space="preserve">Luva p/selo Flows.                      </v>
          </cell>
          <cell r="C60" t="str">
            <v xml:space="preserve">UN </v>
          </cell>
          <cell r="D60">
            <v>1050</v>
          </cell>
          <cell r="E60" t="str">
            <v xml:space="preserve">ZD      </v>
          </cell>
          <cell r="F60" t="str">
            <v xml:space="preserve">ZM              </v>
          </cell>
          <cell r="G60" t="str">
            <v>MRP sob demanda</v>
          </cell>
          <cell r="H60">
            <v>0</v>
          </cell>
          <cell r="I60">
            <v>0</v>
          </cell>
          <cell r="J60">
            <v>119</v>
          </cell>
          <cell r="K60" t="str">
            <v xml:space="preserve">                    </v>
          </cell>
          <cell r="L60" t="str">
            <v xml:space="preserve">MM1           </v>
          </cell>
        </row>
        <row r="61">
          <cell r="A61">
            <v>10131011</v>
          </cell>
          <cell r="B61" t="str">
            <v xml:space="preserve">Cartucho p/compr. DEMAG                 </v>
          </cell>
          <cell r="C61" t="str">
            <v xml:space="preserve">UN </v>
          </cell>
          <cell r="D61">
            <v>1050</v>
          </cell>
          <cell r="E61" t="str">
            <v xml:space="preserve">ZD      </v>
          </cell>
          <cell r="F61" t="str">
            <v xml:space="preserve">ZM              </v>
          </cell>
          <cell r="G61" t="str">
            <v>MRP sob demanda</v>
          </cell>
          <cell r="H61">
            <v>0</v>
          </cell>
          <cell r="I61">
            <v>0</v>
          </cell>
          <cell r="J61">
            <v>145</v>
          </cell>
          <cell r="K61" t="str">
            <v xml:space="preserve">                    </v>
          </cell>
          <cell r="L61" t="str">
            <v xml:space="preserve">MM1           </v>
          </cell>
        </row>
        <row r="62">
          <cell r="A62">
            <v>10131209</v>
          </cell>
          <cell r="B62" t="str">
            <v xml:space="preserve">Mancal específico p/compr. CLARK        </v>
          </cell>
          <cell r="C62" t="str">
            <v xml:space="preserve">UN </v>
          </cell>
          <cell r="D62">
            <v>1050</v>
          </cell>
          <cell r="E62" t="str">
            <v xml:space="preserve">ZD      </v>
          </cell>
          <cell r="F62" t="str">
            <v xml:space="preserve">EX              </v>
          </cell>
          <cell r="G62" t="str">
            <v>MRP sob demanda</v>
          </cell>
          <cell r="H62">
            <v>0</v>
          </cell>
          <cell r="I62">
            <v>0</v>
          </cell>
          <cell r="J62">
            <v>145</v>
          </cell>
          <cell r="K62" t="str">
            <v xml:space="preserve">X                   </v>
          </cell>
          <cell r="L62" t="str">
            <v xml:space="preserve">MM1           </v>
          </cell>
        </row>
        <row r="63">
          <cell r="A63">
            <v>10131406</v>
          </cell>
          <cell r="B63" t="str">
            <v xml:space="preserve">Anel de selagem p/compr. DEMAG          </v>
          </cell>
          <cell r="C63" t="str">
            <v xml:space="preserve">UN </v>
          </cell>
          <cell r="D63">
            <v>1050</v>
          </cell>
          <cell r="E63" t="str">
            <v xml:space="preserve">ZD      </v>
          </cell>
          <cell r="F63" t="str">
            <v xml:space="preserve">ZM              </v>
          </cell>
          <cell r="G63" t="str">
            <v>MRP sob demanda</v>
          </cell>
          <cell r="H63">
            <v>0</v>
          </cell>
          <cell r="I63">
            <v>0</v>
          </cell>
          <cell r="J63">
            <v>145</v>
          </cell>
          <cell r="K63" t="str">
            <v xml:space="preserve">                    </v>
          </cell>
          <cell r="L63" t="str">
            <v xml:space="preserve">MM1           </v>
          </cell>
        </row>
        <row r="64">
          <cell r="A64">
            <v>10131831</v>
          </cell>
          <cell r="B64" t="str">
            <v xml:space="preserve">Anel de selagem p/compr. CONSOLID       </v>
          </cell>
          <cell r="C64" t="str">
            <v xml:space="preserve">UN </v>
          </cell>
          <cell r="D64">
            <v>1050</v>
          </cell>
          <cell r="E64" t="str">
            <v xml:space="preserve">ZD      </v>
          </cell>
          <cell r="F64" t="str">
            <v xml:space="preserve">ZM              </v>
          </cell>
          <cell r="G64" t="str">
            <v>MRP sob demanda</v>
          </cell>
          <cell r="H64">
            <v>0</v>
          </cell>
          <cell r="I64">
            <v>0</v>
          </cell>
          <cell r="J64">
            <v>145</v>
          </cell>
          <cell r="K64" t="str">
            <v xml:space="preserve">                    </v>
          </cell>
          <cell r="L64" t="str">
            <v xml:space="preserve">MM1           </v>
          </cell>
        </row>
        <row r="65">
          <cell r="A65">
            <v>10132185</v>
          </cell>
          <cell r="B65" t="str">
            <v xml:space="preserve">Luva AISI-304 p/selo Burgm.             </v>
          </cell>
          <cell r="C65" t="str">
            <v xml:space="preserve">UN </v>
          </cell>
          <cell r="D65">
            <v>1050</v>
          </cell>
          <cell r="E65" t="str">
            <v xml:space="preserve">ZD      </v>
          </cell>
          <cell r="F65" t="str">
            <v xml:space="preserve">ZM              </v>
          </cell>
          <cell r="G65" t="str">
            <v>MRP sob demanda</v>
          </cell>
          <cell r="H65">
            <v>0</v>
          </cell>
          <cell r="I65">
            <v>0</v>
          </cell>
          <cell r="J65">
            <v>119</v>
          </cell>
          <cell r="K65" t="str">
            <v xml:space="preserve">                    </v>
          </cell>
          <cell r="L65" t="str">
            <v xml:space="preserve">MM1           </v>
          </cell>
        </row>
        <row r="66">
          <cell r="A66">
            <v>10135324</v>
          </cell>
          <cell r="B66" t="str">
            <v xml:space="preserve">Garfo p/compr. DEMAG                    </v>
          </cell>
          <cell r="C66" t="str">
            <v xml:space="preserve">UN </v>
          </cell>
          <cell r="D66">
            <v>1050</v>
          </cell>
          <cell r="E66" t="str">
            <v xml:space="preserve">ZD      </v>
          </cell>
          <cell r="F66" t="str">
            <v xml:space="preserve">ZM              </v>
          </cell>
          <cell r="G66" t="str">
            <v>MRP sob demanda</v>
          </cell>
          <cell r="H66">
            <v>0</v>
          </cell>
          <cell r="I66">
            <v>0</v>
          </cell>
          <cell r="J66">
            <v>145</v>
          </cell>
          <cell r="K66" t="str">
            <v xml:space="preserve">                    </v>
          </cell>
          <cell r="L66" t="str">
            <v xml:space="preserve">MM1           </v>
          </cell>
        </row>
        <row r="67">
          <cell r="A67">
            <v>10137874</v>
          </cell>
          <cell r="B67" t="str">
            <v xml:space="preserve">Anel sede p/válv.contr.globo            </v>
          </cell>
          <cell r="C67" t="str">
            <v xml:space="preserve">UN </v>
          </cell>
          <cell r="D67">
            <v>1050</v>
          </cell>
          <cell r="E67" t="str">
            <v xml:space="preserve">ZD      </v>
          </cell>
          <cell r="F67" t="str">
            <v xml:space="preserve">ZM              </v>
          </cell>
          <cell r="G67" t="str">
            <v>MRP sob demanda</v>
          </cell>
          <cell r="H67">
            <v>0</v>
          </cell>
          <cell r="I67">
            <v>0</v>
          </cell>
          <cell r="J67">
            <v>148</v>
          </cell>
          <cell r="K67" t="str">
            <v xml:space="preserve">                    </v>
          </cell>
          <cell r="L67" t="str">
            <v xml:space="preserve">MI1           </v>
          </cell>
        </row>
        <row r="68">
          <cell r="A68">
            <v>10139848</v>
          </cell>
          <cell r="B68" t="str">
            <v xml:space="preserve">Luva b. PACIFIC                         </v>
          </cell>
          <cell r="C68" t="str">
            <v xml:space="preserve">UN </v>
          </cell>
          <cell r="D68">
            <v>1050</v>
          </cell>
          <cell r="E68" t="str">
            <v xml:space="preserve">ZD      </v>
          </cell>
          <cell r="F68" t="str">
            <v xml:space="preserve">EX              </v>
          </cell>
          <cell r="G68" t="str">
            <v>MRP sob demanda</v>
          </cell>
          <cell r="H68">
            <v>0</v>
          </cell>
          <cell r="I68">
            <v>0</v>
          </cell>
          <cell r="J68">
            <v>137</v>
          </cell>
          <cell r="K68" t="str">
            <v xml:space="preserve">                    </v>
          </cell>
          <cell r="L68" t="str">
            <v xml:space="preserve">MM1           </v>
          </cell>
        </row>
        <row r="69">
          <cell r="A69">
            <v>10141901</v>
          </cell>
          <cell r="B69" t="str">
            <v xml:space="preserve">Êmbolo p/compr. WORTH                   </v>
          </cell>
          <cell r="C69" t="str">
            <v xml:space="preserve">UN </v>
          </cell>
          <cell r="D69">
            <v>1050</v>
          </cell>
          <cell r="E69" t="str">
            <v xml:space="preserve">ZD      </v>
          </cell>
          <cell r="F69" t="str">
            <v xml:space="preserve">ZM              </v>
          </cell>
          <cell r="G69" t="str">
            <v>MRP sob demanda</v>
          </cell>
          <cell r="H69">
            <v>0</v>
          </cell>
          <cell r="I69">
            <v>0</v>
          </cell>
          <cell r="J69">
            <v>145</v>
          </cell>
          <cell r="K69" t="str">
            <v xml:space="preserve">                    </v>
          </cell>
          <cell r="L69" t="str">
            <v xml:space="preserve">MM1           </v>
          </cell>
        </row>
        <row r="70">
          <cell r="A70">
            <v>10142133</v>
          </cell>
          <cell r="B70" t="str">
            <v xml:space="preserve">Carcaça b. WORTHINGTON                  </v>
          </cell>
          <cell r="C70" t="str">
            <v xml:space="preserve">UN </v>
          </cell>
          <cell r="D70">
            <v>1050</v>
          </cell>
          <cell r="E70" t="str">
            <v xml:space="preserve">ZD      </v>
          </cell>
          <cell r="F70" t="str">
            <v xml:space="preserve">EX              </v>
          </cell>
          <cell r="G70" t="str">
            <v>MRP sob demanda</v>
          </cell>
          <cell r="H70">
            <v>0</v>
          </cell>
          <cell r="I70">
            <v>0</v>
          </cell>
          <cell r="J70">
            <v>222</v>
          </cell>
          <cell r="K70" t="str">
            <v xml:space="preserve">                    </v>
          </cell>
          <cell r="L70" t="str">
            <v xml:space="preserve">MM1           </v>
          </cell>
        </row>
        <row r="71">
          <cell r="A71">
            <v>10142294</v>
          </cell>
          <cell r="B71" t="str">
            <v xml:space="preserve">Mancal b. WORTHINGTON                   </v>
          </cell>
          <cell r="C71" t="str">
            <v xml:space="preserve">UN </v>
          </cell>
          <cell r="D71">
            <v>1050</v>
          </cell>
          <cell r="E71" t="str">
            <v xml:space="preserve">ZD      </v>
          </cell>
          <cell r="F71" t="str">
            <v xml:space="preserve">ZM              </v>
          </cell>
          <cell r="G71" t="str">
            <v>MRP sob demanda</v>
          </cell>
          <cell r="H71">
            <v>0</v>
          </cell>
          <cell r="I71">
            <v>0</v>
          </cell>
          <cell r="J71">
            <v>137</v>
          </cell>
          <cell r="K71" t="str">
            <v xml:space="preserve">                    </v>
          </cell>
          <cell r="L71" t="str">
            <v xml:space="preserve">MM1           </v>
          </cell>
        </row>
        <row r="72">
          <cell r="A72">
            <v>10142507</v>
          </cell>
          <cell r="B72" t="str">
            <v xml:space="preserve">Labirinto p/compr. CLARK                </v>
          </cell>
          <cell r="C72" t="str">
            <v xml:space="preserve">UN </v>
          </cell>
          <cell r="D72">
            <v>1050</v>
          </cell>
          <cell r="E72" t="str">
            <v xml:space="preserve">ZD      </v>
          </cell>
          <cell r="F72" t="str">
            <v xml:space="preserve">EX              </v>
          </cell>
          <cell r="G72" t="str">
            <v>MRP sob demanda</v>
          </cell>
          <cell r="H72">
            <v>0</v>
          </cell>
          <cell r="I72">
            <v>0</v>
          </cell>
          <cell r="J72">
            <v>145</v>
          </cell>
          <cell r="K72" t="str">
            <v xml:space="preserve">                    </v>
          </cell>
          <cell r="L72" t="str">
            <v xml:space="preserve">MM1           </v>
          </cell>
        </row>
        <row r="73">
          <cell r="A73">
            <v>10142859</v>
          </cell>
          <cell r="B73" t="str">
            <v xml:space="preserve">Válvula de controle p/compr. I.RAND     </v>
          </cell>
          <cell r="C73" t="str">
            <v xml:space="preserve">UN </v>
          </cell>
          <cell r="D73">
            <v>1050</v>
          </cell>
          <cell r="E73" t="str">
            <v xml:space="preserve">ZD      </v>
          </cell>
          <cell r="F73" t="str">
            <v xml:space="preserve">ZM              </v>
          </cell>
          <cell r="G73" t="str">
            <v>MRP sob demanda</v>
          </cell>
          <cell r="H73">
            <v>0</v>
          </cell>
          <cell r="I73">
            <v>0</v>
          </cell>
          <cell r="J73">
            <v>145</v>
          </cell>
          <cell r="K73" t="str">
            <v xml:space="preserve">X                   </v>
          </cell>
          <cell r="L73" t="str">
            <v xml:space="preserve">MM1           </v>
          </cell>
        </row>
        <row r="74">
          <cell r="A74">
            <v>10143732</v>
          </cell>
          <cell r="B74" t="str">
            <v xml:space="preserve">Anel p/compr. DEMAG                     </v>
          </cell>
          <cell r="C74" t="str">
            <v xml:space="preserve">UN </v>
          </cell>
          <cell r="D74">
            <v>1050</v>
          </cell>
          <cell r="E74" t="str">
            <v xml:space="preserve">ZD      </v>
          </cell>
          <cell r="F74" t="str">
            <v xml:space="preserve">EX              </v>
          </cell>
          <cell r="G74" t="str">
            <v>MRP sob demanda</v>
          </cell>
          <cell r="H74">
            <v>0</v>
          </cell>
          <cell r="I74">
            <v>0</v>
          </cell>
          <cell r="J74">
            <v>145</v>
          </cell>
          <cell r="K74" t="str">
            <v xml:space="preserve">                    </v>
          </cell>
          <cell r="L74" t="str">
            <v xml:space="preserve">MM1           </v>
          </cell>
        </row>
        <row r="75">
          <cell r="A75">
            <v>10143741</v>
          </cell>
          <cell r="B75" t="str">
            <v xml:space="preserve">Anel de desgaste b. WORTHINGTON         </v>
          </cell>
          <cell r="C75" t="str">
            <v xml:space="preserve">UN </v>
          </cell>
          <cell r="D75">
            <v>1050</v>
          </cell>
          <cell r="E75" t="str">
            <v xml:space="preserve">ZD      </v>
          </cell>
          <cell r="F75" t="str">
            <v xml:space="preserve">ZM              </v>
          </cell>
          <cell r="G75" t="str">
            <v>MRP sob demanda</v>
          </cell>
          <cell r="H75">
            <v>0</v>
          </cell>
          <cell r="I75">
            <v>0</v>
          </cell>
          <cell r="J75">
            <v>137</v>
          </cell>
          <cell r="K75" t="str">
            <v xml:space="preserve">X                   </v>
          </cell>
          <cell r="L75" t="str">
            <v xml:space="preserve">MM1           </v>
          </cell>
        </row>
        <row r="76">
          <cell r="A76">
            <v>10143750</v>
          </cell>
          <cell r="B76" t="str">
            <v xml:space="preserve">Luva b. WORTHINGTON                     </v>
          </cell>
          <cell r="C76" t="str">
            <v xml:space="preserve">UN </v>
          </cell>
          <cell r="D76">
            <v>1050</v>
          </cell>
          <cell r="E76" t="str">
            <v xml:space="preserve">ZD      </v>
          </cell>
          <cell r="F76" t="str">
            <v xml:space="preserve">ZM              </v>
          </cell>
          <cell r="G76" t="str">
            <v>MRP sob demanda</v>
          </cell>
          <cell r="H76">
            <v>0</v>
          </cell>
          <cell r="I76">
            <v>0</v>
          </cell>
          <cell r="J76">
            <v>137</v>
          </cell>
          <cell r="K76" t="str">
            <v xml:space="preserve">X                   </v>
          </cell>
          <cell r="L76" t="str">
            <v xml:space="preserve">MM1           </v>
          </cell>
        </row>
        <row r="77">
          <cell r="A77">
            <v>10154864</v>
          </cell>
          <cell r="B77" t="str">
            <v xml:space="preserve">Diafragma p/válv. comando penum.        </v>
          </cell>
          <cell r="C77" t="str">
            <v xml:space="preserve">UN </v>
          </cell>
          <cell r="D77">
            <v>1050</v>
          </cell>
          <cell r="E77" t="str">
            <v xml:space="preserve">ZD      </v>
          </cell>
          <cell r="F77" t="str">
            <v xml:space="preserve">ZM              </v>
          </cell>
          <cell r="G77" t="str">
            <v>MRP sob demanda</v>
          </cell>
          <cell r="H77">
            <v>0</v>
          </cell>
          <cell r="I77">
            <v>0</v>
          </cell>
          <cell r="J77">
            <v>90</v>
          </cell>
          <cell r="K77" t="str">
            <v xml:space="preserve">                    </v>
          </cell>
          <cell r="L77" t="str">
            <v xml:space="preserve">MI1           </v>
          </cell>
        </row>
        <row r="78">
          <cell r="A78">
            <v>10154870</v>
          </cell>
          <cell r="B78" t="str">
            <v xml:space="preserve">Diafragma p/válv. comando penum.        </v>
          </cell>
          <cell r="C78" t="str">
            <v xml:space="preserve">UN </v>
          </cell>
          <cell r="D78">
            <v>1050</v>
          </cell>
          <cell r="E78" t="str">
            <v xml:space="preserve">ZD      </v>
          </cell>
          <cell r="F78" t="str">
            <v xml:space="preserve">ZM              </v>
          </cell>
          <cell r="G78" t="str">
            <v>MRP sob demanda</v>
          </cell>
          <cell r="H78">
            <v>0</v>
          </cell>
          <cell r="I78">
            <v>0</v>
          </cell>
          <cell r="J78">
            <v>98</v>
          </cell>
          <cell r="K78" t="str">
            <v xml:space="preserve">                    </v>
          </cell>
          <cell r="L78" t="str">
            <v xml:space="preserve">MI1           </v>
          </cell>
        </row>
        <row r="79">
          <cell r="A79">
            <v>10158069</v>
          </cell>
          <cell r="B79" t="str">
            <v xml:space="preserve">Grade Metastream                        </v>
          </cell>
          <cell r="C79" t="str">
            <v xml:space="preserve">UN </v>
          </cell>
          <cell r="D79">
            <v>1050</v>
          </cell>
          <cell r="E79" t="str">
            <v xml:space="preserve">ZD      </v>
          </cell>
          <cell r="F79" t="str">
            <v xml:space="preserve">ZM              </v>
          </cell>
          <cell r="G79" t="str">
            <v>MRP sob demanda</v>
          </cell>
          <cell r="H79">
            <v>0</v>
          </cell>
          <cell r="I79">
            <v>0</v>
          </cell>
          <cell r="J79">
            <v>126</v>
          </cell>
          <cell r="K79" t="str">
            <v xml:space="preserve">X                   </v>
          </cell>
          <cell r="L79" t="str">
            <v xml:space="preserve">MM1           </v>
          </cell>
        </row>
        <row r="80">
          <cell r="A80">
            <v>10164350</v>
          </cell>
          <cell r="B80" t="str">
            <v xml:space="preserve">Elemento flex. Metastream               </v>
          </cell>
          <cell r="C80" t="str">
            <v xml:space="preserve">UN </v>
          </cell>
          <cell r="D80">
            <v>1050</v>
          </cell>
          <cell r="E80" t="str">
            <v xml:space="preserve">ZD      </v>
          </cell>
          <cell r="F80" t="str">
            <v xml:space="preserve">ZM              </v>
          </cell>
          <cell r="G80" t="str">
            <v>MRP sob demanda</v>
          </cell>
          <cell r="H80">
            <v>0</v>
          </cell>
          <cell r="I80">
            <v>0</v>
          </cell>
          <cell r="J80">
            <v>122</v>
          </cell>
          <cell r="K80" t="str">
            <v xml:space="preserve">X                   </v>
          </cell>
          <cell r="L80" t="str">
            <v xml:space="preserve">MM1           </v>
          </cell>
        </row>
        <row r="81">
          <cell r="A81">
            <v>10167397</v>
          </cell>
          <cell r="B81" t="str">
            <v>RECLASSIFICAR Mancal p/motor el ind. Wes</v>
          </cell>
          <cell r="C81" t="str">
            <v xml:space="preserve">UN </v>
          </cell>
          <cell r="D81">
            <v>1050</v>
          </cell>
          <cell r="E81" t="str">
            <v xml:space="preserve">ZD      </v>
          </cell>
          <cell r="F81" t="str">
            <v xml:space="preserve">EX              </v>
          </cell>
          <cell r="G81" t="str">
            <v>MRP sob demanda</v>
          </cell>
          <cell r="H81">
            <v>0</v>
          </cell>
          <cell r="I81">
            <v>0</v>
          </cell>
          <cell r="J81">
            <v>260</v>
          </cell>
          <cell r="K81" t="str">
            <v xml:space="preserve">                    </v>
          </cell>
          <cell r="L81" t="str">
            <v xml:space="preserve">ME1           </v>
          </cell>
        </row>
        <row r="82">
          <cell r="A82">
            <v>10170558</v>
          </cell>
          <cell r="B82" t="str">
            <v xml:space="preserve">Suporte b. SULZER                       </v>
          </cell>
          <cell r="C82" t="str">
            <v xml:space="preserve">UN </v>
          </cell>
          <cell r="D82">
            <v>1050</v>
          </cell>
          <cell r="E82" t="str">
            <v xml:space="preserve">ZD      </v>
          </cell>
          <cell r="F82" t="str">
            <v xml:space="preserve">ZM              </v>
          </cell>
          <cell r="G82" t="str">
            <v>MRP sob demanda</v>
          </cell>
          <cell r="H82">
            <v>0</v>
          </cell>
          <cell r="I82">
            <v>0</v>
          </cell>
          <cell r="J82">
            <v>137</v>
          </cell>
          <cell r="K82" t="str">
            <v xml:space="preserve">                    </v>
          </cell>
          <cell r="L82" t="str">
            <v xml:space="preserve">MM1           </v>
          </cell>
        </row>
        <row r="83">
          <cell r="A83">
            <v>10175013</v>
          </cell>
          <cell r="B83" t="str">
            <v xml:space="preserve">Obturador de vapor S.fuligem            </v>
          </cell>
          <cell r="C83" t="str">
            <v xml:space="preserve">UN </v>
          </cell>
          <cell r="D83">
            <v>1050</v>
          </cell>
          <cell r="E83" t="str">
            <v xml:space="preserve">ZD      </v>
          </cell>
          <cell r="F83" t="str">
            <v xml:space="preserve">ZM              </v>
          </cell>
          <cell r="G83" t="str">
            <v>MRP sob demanda</v>
          </cell>
          <cell r="H83">
            <v>0</v>
          </cell>
          <cell r="I83">
            <v>0</v>
          </cell>
          <cell r="J83">
            <v>108</v>
          </cell>
          <cell r="K83" t="str">
            <v xml:space="preserve">                    </v>
          </cell>
          <cell r="L83" t="str">
            <v xml:space="preserve">MM1           </v>
          </cell>
        </row>
        <row r="84">
          <cell r="A84">
            <v>10175654</v>
          </cell>
          <cell r="B84" t="str">
            <v xml:space="preserve">Tubo guia S.F.VULCAN                    </v>
          </cell>
          <cell r="C84" t="str">
            <v xml:space="preserve">UN </v>
          </cell>
          <cell r="D84">
            <v>1050</v>
          </cell>
          <cell r="E84" t="str">
            <v xml:space="preserve">ZD      </v>
          </cell>
          <cell r="F84" t="str">
            <v xml:space="preserve">EX              </v>
          </cell>
          <cell r="G84" t="str">
            <v>MRP sob demanda</v>
          </cell>
          <cell r="H84">
            <v>0</v>
          </cell>
          <cell r="I84">
            <v>0</v>
          </cell>
          <cell r="J84">
            <v>108</v>
          </cell>
          <cell r="K84" t="str">
            <v xml:space="preserve">                    </v>
          </cell>
          <cell r="L84" t="str">
            <v xml:space="preserve">MM1           </v>
          </cell>
        </row>
        <row r="85">
          <cell r="A85">
            <v>10178244</v>
          </cell>
          <cell r="B85" t="str">
            <v xml:space="preserve">Unid.intercon. p/SDCD ABB               </v>
          </cell>
          <cell r="C85" t="str">
            <v xml:space="preserve">UN </v>
          </cell>
          <cell r="D85">
            <v>1050</v>
          </cell>
          <cell r="E85" t="str">
            <v xml:space="preserve">ZD      </v>
          </cell>
          <cell r="F85" t="str">
            <v xml:space="preserve">ZM              </v>
          </cell>
          <cell r="G85" t="str">
            <v>MRP sob demanda</v>
          </cell>
          <cell r="H85">
            <v>0</v>
          </cell>
          <cell r="I85">
            <v>0</v>
          </cell>
          <cell r="J85">
            <v>151</v>
          </cell>
          <cell r="K85" t="str">
            <v xml:space="preserve">X                   </v>
          </cell>
          <cell r="L85" t="str">
            <v xml:space="preserve">MI1           </v>
          </cell>
        </row>
        <row r="86">
          <cell r="A86">
            <v>10178245</v>
          </cell>
          <cell r="B86" t="str">
            <v>Abraçadeira partes d/ventiladores indust</v>
          </cell>
          <cell r="C86" t="str">
            <v xml:space="preserve">UN </v>
          </cell>
          <cell r="D86">
            <v>1050</v>
          </cell>
          <cell r="E86" t="str">
            <v xml:space="preserve">ZD      </v>
          </cell>
          <cell r="F86" t="str">
            <v xml:space="preserve">ZM              </v>
          </cell>
          <cell r="G86" t="str">
            <v>MRP sob demanda</v>
          </cell>
          <cell r="H86">
            <v>0</v>
          </cell>
          <cell r="I86">
            <v>0</v>
          </cell>
          <cell r="J86">
            <v>120</v>
          </cell>
          <cell r="K86" t="str">
            <v xml:space="preserve">                    </v>
          </cell>
          <cell r="L86" t="str">
            <v xml:space="preserve">MM1           </v>
          </cell>
        </row>
        <row r="87">
          <cell r="A87">
            <v>10180453</v>
          </cell>
          <cell r="B87" t="str">
            <v xml:space="preserve">Sede rotat. p/selo Flows.               </v>
          </cell>
          <cell r="C87" t="str">
            <v xml:space="preserve">UN </v>
          </cell>
          <cell r="D87">
            <v>1050</v>
          </cell>
          <cell r="E87" t="str">
            <v xml:space="preserve">ZD      </v>
          </cell>
          <cell r="F87" t="str">
            <v xml:space="preserve">EX              </v>
          </cell>
          <cell r="G87" t="str">
            <v>MRP sob demanda</v>
          </cell>
          <cell r="H87">
            <v>0</v>
          </cell>
          <cell r="I87">
            <v>0</v>
          </cell>
          <cell r="J87">
            <v>119</v>
          </cell>
          <cell r="K87" t="str">
            <v xml:space="preserve">X                   </v>
          </cell>
          <cell r="L87" t="str">
            <v xml:space="preserve">MM1           </v>
          </cell>
        </row>
        <row r="88">
          <cell r="A88">
            <v>10180470</v>
          </cell>
          <cell r="B88" t="str">
            <v xml:space="preserve">Sede rotat. p/selo Flows.               </v>
          </cell>
          <cell r="C88" t="str">
            <v xml:space="preserve">UN </v>
          </cell>
          <cell r="D88">
            <v>1050</v>
          </cell>
          <cell r="E88" t="str">
            <v xml:space="preserve">ZD      </v>
          </cell>
          <cell r="F88" t="str">
            <v xml:space="preserve">ZM              </v>
          </cell>
          <cell r="G88" t="str">
            <v>MRP sob demanda</v>
          </cell>
          <cell r="H88">
            <v>0</v>
          </cell>
          <cell r="I88">
            <v>0</v>
          </cell>
          <cell r="J88">
            <v>119</v>
          </cell>
          <cell r="K88" t="str">
            <v xml:space="preserve">                    </v>
          </cell>
          <cell r="L88" t="str">
            <v xml:space="preserve">MM1           </v>
          </cell>
        </row>
        <row r="89">
          <cell r="A89">
            <v>10181907</v>
          </cell>
          <cell r="B89" t="str">
            <v xml:space="preserve">Tira p/filtro d/tambor rotat.EIMCO      </v>
          </cell>
          <cell r="C89" t="str">
            <v xml:space="preserve">UN </v>
          </cell>
          <cell r="D89">
            <v>1050</v>
          </cell>
          <cell r="E89" t="str">
            <v xml:space="preserve">ZD      </v>
          </cell>
          <cell r="F89" t="str">
            <v xml:space="preserve">ZM              </v>
          </cell>
          <cell r="G89" t="str">
            <v>MRP sob demanda</v>
          </cell>
          <cell r="H89">
            <v>0</v>
          </cell>
          <cell r="I89">
            <v>0</v>
          </cell>
          <cell r="J89">
            <v>125</v>
          </cell>
          <cell r="K89" t="str">
            <v xml:space="preserve">                    </v>
          </cell>
          <cell r="L89" t="str">
            <v xml:space="preserve">MM1           </v>
          </cell>
        </row>
        <row r="90">
          <cell r="A90">
            <v>10182480</v>
          </cell>
          <cell r="B90" t="str">
            <v xml:space="preserve">Luva AISI-410 p/selo Flexib             </v>
          </cell>
          <cell r="C90" t="str">
            <v xml:space="preserve">UN </v>
          </cell>
          <cell r="D90">
            <v>1050</v>
          </cell>
          <cell r="E90" t="str">
            <v xml:space="preserve">ZD      </v>
          </cell>
          <cell r="F90" t="str">
            <v xml:space="preserve">ZM              </v>
          </cell>
          <cell r="G90" t="str">
            <v>MRP sob demanda</v>
          </cell>
          <cell r="H90">
            <v>0</v>
          </cell>
          <cell r="I90">
            <v>0</v>
          </cell>
          <cell r="J90">
            <v>119</v>
          </cell>
          <cell r="K90" t="str">
            <v xml:space="preserve">                    </v>
          </cell>
          <cell r="L90" t="str">
            <v xml:space="preserve">MM1           </v>
          </cell>
        </row>
        <row r="91">
          <cell r="A91">
            <v>10185499</v>
          </cell>
          <cell r="B91" t="str">
            <v xml:space="preserve">Tampo p/permutador Gasa                 </v>
          </cell>
          <cell r="C91" t="str">
            <v xml:space="preserve">UN </v>
          </cell>
          <cell r="D91">
            <v>1050</v>
          </cell>
          <cell r="E91" t="str">
            <v xml:space="preserve">ZD      </v>
          </cell>
          <cell r="F91" t="str">
            <v xml:space="preserve">ZM              </v>
          </cell>
          <cell r="G91" t="str">
            <v>MRP sob demanda</v>
          </cell>
          <cell r="H91">
            <v>0</v>
          </cell>
          <cell r="I91">
            <v>0</v>
          </cell>
          <cell r="J91">
            <v>146</v>
          </cell>
          <cell r="K91" t="str">
            <v xml:space="preserve">                    </v>
          </cell>
          <cell r="L91" t="str">
            <v xml:space="preserve">MC1           </v>
          </cell>
        </row>
        <row r="92">
          <cell r="A92">
            <v>10185509</v>
          </cell>
          <cell r="B92" t="str">
            <v xml:space="preserve">Tampa p/permutador Cobrasma             </v>
          </cell>
          <cell r="C92" t="str">
            <v xml:space="preserve">UN </v>
          </cell>
          <cell r="D92">
            <v>1050</v>
          </cell>
          <cell r="E92" t="str">
            <v xml:space="preserve">ZD      </v>
          </cell>
          <cell r="F92" t="str">
            <v xml:space="preserve">ZM              </v>
          </cell>
          <cell r="G92" t="str">
            <v>MRP sob demanda</v>
          </cell>
          <cell r="H92">
            <v>0</v>
          </cell>
          <cell r="I92">
            <v>0</v>
          </cell>
          <cell r="J92">
            <v>146</v>
          </cell>
          <cell r="K92" t="str">
            <v xml:space="preserve">                    </v>
          </cell>
          <cell r="L92" t="str">
            <v xml:space="preserve">ME1           </v>
          </cell>
        </row>
        <row r="93">
          <cell r="A93">
            <v>10185621</v>
          </cell>
          <cell r="B93" t="str">
            <v xml:space="preserve">Anel bipartido p/permutador             </v>
          </cell>
          <cell r="C93" t="str">
            <v xml:space="preserve">UN </v>
          </cell>
          <cell r="D93">
            <v>1050</v>
          </cell>
          <cell r="E93" t="str">
            <v xml:space="preserve">ZD      </v>
          </cell>
          <cell r="F93" t="str">
            <v xml:space="preserve">ZM              </v>
          </cell>
          <cell r="G93" t="str">
            <v>MRP sob demanda</v>
          </cell>
          <cell r="H93">
            <v>0</v>
          </cell>
          <cell r="I93">
            <v>0</v>
          </cell>
          <cell r="J93">
            <v>146</v>
          </cell>
          <cell r="K93" t="str">
            <v xml:space="preserve">                    </v>
          </cell>
          <cell r="L93" t="str">
            <v xml:space="preserve">MC1           </v>
          </cell>
        </row>
        <row r="94">
          <cell r="A94">
            <v>10185863</v>
          </cell>
          <cell r="B94" t="str">
            <v xml:space="preserve">Chicana p/permutador Cobrasma           </v>
          </cell>
          <cell r="C94" t="str">
            <v xml:space="preserve">UN </v>
          </cell>
          <cell r="D94">
            <v>1050</v>
          </cell>
          <cell r="E94" t="str">
            <v xml:space="preserve">ZD      </v>
          </cell>
          <cell r="F94" t="str">
            <v xml:space="preserve">ZM              </v>
          </cell>
          <cell r="G94" t="str">
            <v>MRP sob demanda</v>
          </cell>
          <cell r="H94">
            <v>0</v>
          </cell>
          <cell r="I94">
            <v>0</v>
          </cell>
          <cell r="J94">
            <v>146</v>
          </cell>
          <cell r="K94" t="str">
            <v xml:space="preserve">X                   </v>
          </cell>
          <cell r="L94" t="str">
            <v xml:space="preserve">MC1           </v>
          </cell>
        </row>
        <row r="95">
          <cell r="A95">
            <v>10190178</v>
          </cell>
          <cell r="B95" t="str">
            <v xml:space="preserve">Bico do queimador d/forno               </v>
          </cell>
          <cell r="C95" t="str">
            <v xml:space="preserve">UN </v>
          </cell>
          <cell r="D95">
            <v>1050</v>
          </cell>
          <cell r="E95" t="str">
            <v xml:space="preserve">ZD      </v>
          </cell>
          <cell r="F95" t="str">
            <v xml:space="preserve">EX              </v>
          </cell>
          <cell r="G95" t="str">
            <v>MRP sob demanda</v>
          </cell>
          <cell r="H95">
            <v>0</v>
          </cell>
          <cell r="I95">
            <v>0</v>
          </cell>
          <cell r="J95">
            <v>129</v>
          </cell>
          <cell r="K95" t="str">
            <v xml:space="preserve">                    </v>
          </cell>
          <cell r="L95" t="str">
            <v xml:space="preserve">MC1           </v>
          </cell>
        </row>
        <row r="96">
          <cell r="A96">
            <v>10191671</v>
          </cell>
          <cell r="B96" t="str">
            <v xml:space="preserve">Vv.controle globo NPS 1 1/2             </v>
          </cell>
          <cell r="C96" t="str">
            <v xml:space="preserve">UN </v>
          </cell>
          <cell r="D96">
            <v>1050</v>
          </cell>
          <cell r="E96" t="str">
            <v xml:space="preserve">ZD      </v>
          </cell>
          <cell r="F96" t="str">
            <v xml:space="preserve">EX              </v>
          </cell>
          <cell r="G96" t="str">
            <v>MRP sob demanda</v>
          </cell>
          <cell r="H96">
            <v>0</v>
          </cell>
          <cell r="I96">
            <v>0</v>
          </cell>
          <cell r="J96">
            <v>260</v>
          </cell>
          <cell r="K96" t="str">
            <v xml:space="preserve">                    </v>
          </cell>
          <cell r="L96" t="str">
            <v xml:space="preserve">MI1           </v>
          </cell>
        </row>
        <row r="97">
          <cell r="A97">
            <v>10196569</v>
          </cell>
          <cell r="B97" t="str">
            <v xml:space="preserve">Carvão ativo sc c/20Kg                  </v>
          </cell>
          <cell r="C97" t="str">
            <v xml:space="preserve">KG </v>
          </cell>
          <cell r="D97">
            <v>1050</v>
          </cell>
          <cell r="E97" t="str">
            <v xml:space="preserve">ZD      </v>
          </cell>
          <cell r="F97" t="str">
            <v xml:space="preserve">ZM              </v>
          </cell>
          <cell r="G97" t="str">
            <v>MRP sob demanda</v>
          </cell>
          <cell r="H97">
            <v>0</v>
          </cell>
          <cell r="I97">
            <v>0</v>
          </cell>
          <cell r="J97">
            <v>110</v>
          </cell>
          <cell r="K97" t="str">
            <v xml:space="preserve">X                   </v>
          </cell>
          <cell r="L97" t="str">
            <v xml:space="preserve">MK1           </v>
          </cell>
        </row>
        <row r="98">
          <cell r="A98">
            <v>10197180</v>
          </cell>
          <cell r="B98" t="str">
            <v xml:space="preserve">Tubo girat. S.F.DIAMOND                 </v>
          </cell>
          <cell r="C98" t="str">
            <v xml:space="preserve">UN </v>
          </cell>
          <cell r="D98">
            <v>1050</v>
          </cell>
          <cell r="E98" t="str">
            <v xml:space="preserve">ZD      </v>
          </cell>
          <cell r="F98" t="str">
            <v xml:space="preserve">EX              </v>
          </cell>
          <cell r="G98" t="str">
            <v>MRP sob demanda</v>
          </cell>
          <cell r="H98">
            <v>0</v>
          </cell>
          <cell r="I98">
            <v>0</v>
          </cell>
          <cell r="J98">
            <v>108</v>
          </cell>
          <cell r="K98" t="str">
            <v xml:space="preserve">                    </v>
          </cell>
          <cell r="L98" t="str">
            <v xml:space="preserve">MM1           </v>
          </cell>
        </row>
        <row r="99">
          <cell r="A99">
            <v>10199496</v>
          </cell>
          <cell r="B99" t="str">
            <v xml:space="preserve">Anel AISI-316/stellite p/selo Flows.    </v>
          </cell>
          <cell r="C99" t="str">
            <v xml:space="preserve">UN </v>
          </cell>
          <cell r="D99">
            <v>1050</v>
          </cell>
          <cell r="E99" t="str">
            <v xml:space="preserve">ZD      </v>
          </cell>
          <cell r="F99" t="str">
            <v xml:space="preserve">EX              </v>
          </cell>
          <cell r="G99" t="str">
            <v>MRP sob demanda</v>
          </cell>
          <cell r="H99">
            <v>0</v>
          </cell>
          <cell r="I99">
            <v>0</v>
          </cell>
          <cell r="J99">
            <v>122</v>
          </cell>
          <cell r="K99" t="str">
            <v xml:space="preserve">                    </v>
          </cell>
          <cell r="L99" t="str">
            <v xml:space="preserve">MM1           </v>
          </cell>
        </row>
        <row r="100">
          <cell r="A100">
            <v>10201405</v>
          </cell>
          <cell r="B100" t="str">
            <v xml:space="preserve">Engaxetamento p/compr. CONSOLID         </v>
          </cell>
          <cell r="C100" t="str">
            <v xml:space="preserve">UN </v>
          </cell>
          <cell r="D100">
            <v>1050</v>
          </cell>
          <cell r="E100" t="str">
            <v xml:space="preserve">ZD      </v>
          </cell>
          <cell r="F100" t="str">
            <v xml:space="preserve">ZM              </v>
          </cell>
          <cell r="G100" t="str">
            <v>MRP sob demanda</v>
          </cell>
          <cell r="H100">
            <v>0</v>
          </cell>
          <cell r="I100">
            <v>0</v>
          </cell>
          <cell r="J100">
            <v>145</v>
          </cell>
          <cell r="K100" t="str">
            <v xml:space="preserve">                    </v>
          </cell>
          <cell r="L100" t="str">
            <v xml:space="preserve">MM1           </v>
          </cell>
        </row>
        <row r="101">
          <cell r="A101">
            <v>10203674</v>
          </cell>
          <cell r="B101" t="str">
            <v xml:space="preserve">Atuador pneum. rotativo giro 0-90º      </v>
          </cell>
          <cell r="C101" t="str">
            <v xml:space="preserve">UN </v>
          </cell>
          <cell r="D101">
            <v>1050</v>
          </cell>
          <cell r="E101" t="str">
            <v xml:space="preserve">ZD      </v>
          </cell>
          <cell r="F101" t="str">
            <v xml:space="preserve">ZM              </v>
          </cell>
          <cell r="G101" t="str">
            <v>MRP sob demanda</v>
          </cell>
          <cell r="H101">
            <v>0</v>
          </cell>
          <cell r="I101">
            <v>0</v>
          </cell>
          <cell r="J101">
            <v>164</v>
          </cell>
          <cell r="K101" t="str">
            <v xml:space="preserve">                    </v>
          </cell>
          <cell r="L101" t="str">
            <v xml:space="preserve">MI1           </v>
          </cell>
        </row>
        <row r="102">
          <cell r="A102">
            <v>10207826</v>
          </cell>
          <cell r="B102" t="str">
            <v xml:space="preserve">Viscosímetro Atlantic tam.1C            </v>
          </cell>
          <cell r="C102" t="str">
            <v xml:space="preserve">UN </v>
          </cell>
          <cell r="D102">
            <v>1050</v>
          </cell>
          <cell r="E102" t="str">
            <v xml:space="preserve">ZD      </v>
          </cell>
          <cell r="F102" t="str">
            <v xml:space="preserve">ZM              </v>
          </cell>
          <cell r="G102" t="str">
            <v>MRP sob demanda</v>
          </cell>
          <cell r="H102">
            <v>0</v>
          </cell>
          <cell r="I102">
            <v>0</v>
          </cell>
          <cell r="J102">
            <v>123</v>
          </cell>
          <cell r="K102" t="str">
            <v xml:space="preserve">                    </v>
          </cell>
          <cell r="L102" t="str">
            <v xml:space="preserve">ML1           </v>
          </cell>
        </row>
        <row r="103">
          <cell r="A103">
            <v>10207842</v>
          </cell>
          <cell r="B103" t="str">
            <v xml:space="preserve">Tubo espec. p/Atlantic                  </v>
          </cell>
          <cell r="C103" t="str">
            <v xml:space="preserve">UN </v>
          </cell>
          <cell r="D103">
            <v>1050</v>
          </cell>
          <cell r="E103" t="str">
            <v xml:space="preserve">ZD      </v>
          </cell>
          <cell r="F103" t="str">
            <v xml:space="preserve">ZM              </v>
          </cell>
          <cell r="G103" t="str">
            <v>MRP sob demanda</v>
          </cell>
          <cell r="H103">
            <v>0</v>
          </cell>
          <cell r="I103">
            <v>0</v>
          </cell>
          <cell r="J103">
            <v>148</v>
          </cell>
          <cell r="K103" t="str">
            <v xml:space="preserve">                    </v>
          </cell>
          <cell r="L103" t="str">
            <v xml:space="preserve">ML1           </v>
          </cell>
        </row>
        <row r="104">
          <cell r="A104">
            <v>10208549</v>
          </cell>
          <cell r="B104" t="str">
            <v xml:space="preserve">Motor el. 3F 2p 55kW 440V Ex de         </v>
          </cell>
          <cell r="C104" t="str">
            <v xml:space="preserve">UN </v>
          </cell>
          <cell r="D104">
            <v>1050</v>
          </cell>
          <cell r="E104" t="str">
            <v xml:space="preserve">ZD      </v>
          </cell>
          <cell r="F104" t="str">
            <v xml:space="preserve">ZM              </v>
          </cell>
          <cell r="G104" t="str">
            <v>MRP sob demanda</v>
          </cell>
          <cell r="H104">
            <v>0</v>
          </cell>
          <cell r="I104">
            <v>0</v>
          </cell>
          <cell r="J104">
            <v>143</v>
          </cell>
          <cell r="K104" t="str">
            <v xml:space="preserve">                    </v>
          </cell>
          <cell r="L104" t="str">
            <v xml:space="preserve">ME1           </v>
          </cell>
        </row>
        <row r="105">
          <cell r="A105">
            <v>10214998</v>
          </cell>
          <cell r="B105" t="str">
            <v>Tampão A234-WPB ST B16.25 36" Par 0.500"</v>
          </cell>
          <cell r="C105" t="str">
            <v xml:space="preserve">UN </v>
          </cell>
          <cell r="D105">
            <v>1050</v>
          </cell>
          <cell r="E105" t="str">
            <v xml:space="preserve">ZD      </v>
          </cell>
          <cell r="F105" t="str">
            <v xml:space="preserve">ZM              </v>
          </cell>
          <cell r="G105" t="str">
            <v>MRP sob demanda</v>
          </cell>
          <cell r="H105">
            <v>0</v>
          </cell>
          <cell r="I105">
            <v>0</v>
          </cell>
          <cell r="J105">
            <v>133</v>
          </cell>
          <cell r="K105" t="str">
            <v xml:space="preserve">                    </v>
          </cell>
          <cell r="L105" t="str">
            <v xml:space="preserve">MC1           </v>
          </cell>
        </row>
        <row r="106">
          <cell r="A106">
            <v>10216404</v>
          </cell>
          <cell r="B106" t="str">
            <v>Suporte espec. p/analis.cont.O2 Yokogawa</v>
          </cell>
          <cell r="C106" t="str">
            <v xml:space="preserve">UN </v>
          </cell>
          <cell r="D106">
            <v>1050</v>
          </cell>
          <cell r="E106" t="str">
            <v xml:space="preserve">ZD      </v>
          </cell>
          <cell r="F106" t="str">
            <v xml:space="preserve">ZM              </v>
          </cell>
          <cell r="G106" t="str">
            <v>MRP sob demanda</v>
          </cell>
          <cell r="H106">
            <v>0</v>
          </cell>
          <cell r="I106">
            <v>0</v>
          </cell>
          <cell r="J106">
            <v>141</v>
          </cell>
          <cell r="K106" t="str">
            <v xml:space="preserve">                    </v>
          </cell>
          <cell r="L106" t="str">
            <v xml:space="preserve">MI1           </v>
          </cell>
        </row>
        <row r="107">
          <cell r="A107">
            <v>10217037</v>
          </cell>
          <cell r="B107" t="str">
            <v xml:space="preserve">Cinta aço inox. 25,4x                   </v>
          </cell>
          <cell r="C107" t="str">
            <v xml:space="preserve">KG </v>
          </cell>
          <cell r="D107">
            <v>1050</v>
          </cell>
          <cell r="E107" t="str">
            <v xml:space="preserve">ZD      </v>
          </cell>
          <cell r="F107" t="str">
            <v xml:space="preserve">EX              </v>
          </cell>
          <cell r="G107" t="str">
            <v>MRP sob demanda</v>
          </cell>
          <cell r="H107">
            <v>0</v>
          </cell>
          <cell r="I107">
            <v>0</v>
          </cell>
          <cell r="J107">
            <v>103</v>
          </cell>
          <cell r="K107" t="str">
            <v xml:space="preserve">X                   </v>
          </cell>
          <cell r="L107" t="str">
            <v xml:space="preserve">MK1           </v>
          </cell>
        </row>
        <row r="108">
          <cell r="A108">
            <v>10220553</v>
          </cell>
          <cell r="B108" t="str">
            <v xml:space="preserve">Base espec. p/SDCD ABB                  </v>
          </cell>
          <cell r="C108" t="str">
            <v xml:space="preserve">UN </v>
          </cell>
          <cell r="D108">
            <v>1050</v>
          </cell>
          <cell r="E108" t="str">
            <v xml:space="preserve">ZD      </v>
          </cell>
          <cell r="F108" t="str">
            <v xml:space="preserve">ZM              </v>
          </cell>
          <cell r="G108" t="str">
            <v>MRP sob demanda</v>
          </cell>
          <cell r="H108">
            <v>0</v>
          </cell>
          <cell r="I108">
            <v>0</v>
          </cell>
          <cell r="J108">
            <v>151</v>
          </cell>
          <cell r="K108" t="str">
            <v xml:space="preserve">                    </v>
          </cell>
          <cell r="L108" t="str">
            <v xml:space="preserve">MI1           </v>
          </cell>
        </row>
        <row r="109">
          <cell r="A109">
            <v>10220650</v>
          </cell>
          <cell r="B109" t="str">
            <v xml:space="preserve">Base espec. p/SDCD ABB                  </v>
          </cell>
          <cell r="C109" t="str">
            <v xml:space="preserve">UN </v>
          </cell>
          <cell r="D109">
            <v>1050</v>
          </cell>
          <cell r="E109" t="str">
            <v xml:space="preserve">ZD      </v>
          </cell>
          <cell r="F109" t="str">
            <v xml:space="preserve">ZM              </v>
          </cell>
          <cell r="G109" t="str">
            <v>MRP sob demanda</v>
          </cell>
          <cell r="H109">
            <v>0</v>
          </cell>
          <cell r="I109">
            <v>0</v>
          </cell>
          <cell r="J109">
            <v>151</v>
          </cell>
          <cell r="K109" t="str">
            <v xml:space="preserve">                    </v>
          </cell>
          <cell r="L109" t="str">
            <v xml:space="preserve">ME1           </v>
          </cell>
        </row>
        <row r="110">
          <cell r="A110">
            <v>10221417</v>
          </cell>
          <cell r="B110" t="str">
            <v xml:space="preserve">Jogo p/compr. BURTON                    </v>
          </cell>
          <cell r="C110" t="str">
            <v xml:space="preserve">UN </v>
          </cell>
          <cell r="D110">
            <v>1050</v>
          </cell>
          <cell r="E110" t="str">
            <v xml:space="preserve">ZD      </v>
          </cell>
          <cell r="F110" t="str">
            <v xml:space="preserve">ZM              </v>
          </cell>
          <cell r="G110" t="str">
            <v>MRP sob demanda</v>
          </cell>
          <cell r="H110">
            <v>0</v>
          </cell>
          <cell r="I110">
            <v>0</v>
          </cell>
          <cell r="J110">
            <v>145</v>
          </cell>
          <cell r="K110" t="str">
            <v xml:space="preserve">                    </v>
          </cell>
          <cell r="L110" t="str">
            <v xml:space="preserve">MM1           </v>
          </cell>
        </row>
        <row r="111">
          <cell r="A111">
            <v>10224830</v>
          </cell>
          <cell r="B111" t="str">
            <v xml:space="preserve">Determinador de Cr2O7 fr 495ml          </v>
          </cell>
          <cell r="C111" t="str">
            <v xml:space="preserve">UN </v>
          </cell>
          <cell r="D111">
            <v>1050</v>
          </cell>
          <cell r="E111" t="str">
            <v xml:space="preserve">ZD      </v>
          </cell>
          <cell r="F111" t="str">
            <v xml:space="preserve">ZM              </v>
          </cell>
          <cell r="G111" t="str">
            <v>MRP sob demanda</v>
          </cell>
          <cell r="H111">
            <v>0</v>
          </cell>
          <cell r="I111">
            <v>0</v>
          </cell>
          <cell r="J111">
            <v>122</v>
          </cell>
          <cell r="K111" t="str">
            <v xml:space="preserve">X                   </v>
          </cell>
          <cell r="L111" t="str">
            <v xml:space="preserve">ML1           </v>
          </cell>
        </row>
        <row r="112">
          <cell r="A112">
            <v>10233244</v>
          </cell>
          <cell r="B112" t="str">
            <v>Niple conc.red. A234-WPB 3x1 1/2" 80x160</v>
          </cell>
          <cell r="C112" t="str">
            <v xml:space="preserve">UN </v>
          </cell>
          <cell r="D112">
            <v>1050</v>
          </cell>
          <cell r="E112" t="str">
            <v xml:space="preserve">ZD      </v>
          </cell>
          <cell r="F112" t="str">
            <v xml:space="preserve">ZM              </v>
          </cell>
          <cell r="G112" t="str">
            <v>MRP sob demanda</v>
          </cell>
          <cell r="H112">
            <v>0</v>
          </cell>
          <cell r="I112">
            <v>0</v>
          </cell>
          <cell r="J112">
            <v>131</v>
          </cell>
          <cell r="K112" t="str">
            <v xml:space="preserve">                    </v>
          </cell>
          <cell r="L112" t="str">
            <v xml:space="preserve">MC1           </v>
          </cell>
        </row>
        <row r="113">
          <cell r="A113">
            <v>10233451</v>
          </cell>
          <cell r="B113" t="str">
            <v xml:space="preserve">Grampo "S" largura 19mm                 </v>
          </cell>
          <cell r="C113" t="str">
            <v xml:space="preserve">UN </v>
          </cell>
          <cell r="D113">
            <v>1050</v>
          </cell>
          <cell r="E113" t="str">
            <v xml:space="preserve">ZD      </v>
          </cell>
          <cell r="F113" t="str">
            <v xml:space="preserve">ZM              </v>
          </cell>
          <cell r="G113" t="str">
            <v>MRP sob demanda</v>
          </cell>
          <cell r="H113">
            <v>0</v>
          </cell>
          <cell r="I113">
            <v>0</v>
          </cell>
          <cell r="J113">
            <v>120</v>
          </cell>
          <cell r="K113" t="str">
            <v xml:space="preserve">                    </v>
          </cell>
          <cell r="L113" t="str">
            <v xml:space="preserve">MC1           </v>
          </cell>
        </row>
        <row r="114">
          <cell r="A114">
            <v>10234314</v>
          </cell>
          <cell r="B114" t="str">
            <v xml:space="preserve">Ventilador p/SDCD ABB                   </v>
          </cell>
          <cell r="C114" t="str">
            <v xml:space="preserve">UN </v>
          </cell>
          <cell r="D114">
            <v>1050</v>
          </cell>
          <cell r="E114" t="str">
            <v xml:space="preserve">ZD      </v>
          </cell>
          <cell r="F114" t="str">
            <v xml:space="preserve">ZM              </v>
          </cell>
          <cell r="G114" t="str">
            <v>MRP sob demanda</v>
          </cell>
          <cell r="H114">
            <v>0</v>
          </cell>
          <cell r="I114">
            <v>0</v>
          </cell>
          <cell r="J114">
            <v>151</v>
          </cell>
          <cell r="K114" t="str">
            <v xml:space="preserve">                    </v>
          </cell>
          <cell r="L114" t="str">
            <v xml:space="preserve">ME1           </v>
          </cell>
        </row>
        <row r="115">
          <cell r="A115">
            <v>10234435</v>
          </cell>
          <cell r="B115" t="str">
            <v xml:space="preserve">Prendedor p/torre process.              </v>
          </cell>
          <cell r="C115" t="str">
            <v xml:space="preserve">UN </v>
          </cell>
          <cell r="D115">
            <v>1050</v>
          </cell>
          <cell r="E115" t="str">
            <v xml:space="preserve">ZD      </v>
          </cell>
          <cell r="F115" t="str">
            <v xml:space="preserve">ZM              </v>
          </cell>
          <cell r="G115" t="str">
            <v>MRP sob demanda</v>
          </cell>
          <cell r="H115">
            <v>0</v>
          </cell>
          <cell r="I115">
            <v>0</v>
          </cell>
          <cell r="J115">
            <v>125</v>
          </cell>
          <cell r="K115" t="str">
            <v xml:space="preserve">                    </v>
          </cell>
          <cell r="L115" t="str">
            <v xml:space="preserve">MC1           </v>
          </cell>
        </row>
        <row r="116">
          <cell r="A116">
            <v>10241569</v>
          </cell>
          <cell r="B116" t="str">
            <v xml:space="preserve">Válv mac lub 1" ES 600 A216-WCB         </v>
          </cell>
          <cell r="C116" t="str">
            <v xml:space="preserve">UN </v>
          </cell>
          <cell r="D116">
            <v>1050</v>
          </cell>
          <cell r="E116" t="str">
            <v xml:space="preserve">ZD      </v>
          </cell>
          <cell r="F116" t="str">
            <v xml:space="preserve">ZM              </v>
          </cell>
          <cell r="G116" t="str">
            <v>MRP sob demanda</v>
          </cell>
          <cell r="H116">
            <v>0</v>
          </cell>
          <cell r="I116">
            <v>0</v>
          </cell>
          <cell r="J116">
            <v>233</v>
          </cell>
          <cell r="K116" t="str">
            <v xml:space="preserve">                    </v>
          </cell>
          <cell r="L116" t="str">
            <v xml:space="preserve">MC1           </v>
          </cell>
        </row>
        <row r="117">
          <cell r="A117">
            <v>10280211</v>
          </cell>
          <cell r="B117" t="str">
            <v xml:space="preserve">Anel pescador p/mot.el Ansaldo          </v>
          </cell>
          <cell r="C117" t="str">
            <v xml:space="preserve">UN </v>
          </cell>
          <cell r="D117">
            <v>1050</v>
          </cell>
          <cell r="E117" t="str">
            <v xml:space="preserve">ZD      </v>
          </cell>
          <cell r="F117" t="str">
            <v xml:space="preserve">ZM              </v>
          </cell>
          <cell r="G117" t="str">
            <v>MRP sob demanda</v>
          </cell>
          <cell r="H117">
            <v>0</v>
          </cell>
          <cell r="I117">
            <v>0</v>
          </cell>
          <cell r="J117">
            <v>128</v>
          </cell>
          <cell r="K117" t="str">
            <v xml:space="preserve">                    </v>
          </cell>
          <cell r="L117" t="str">
            <v xml:space="preserve">ME1           </v>
          </cell>
        </row>
        <row r="118">
          <cell r="A118">
            <v>10280831</v>
          </cell>
          <cell r="B118" t="str">
            <v xml:space="preserve">Butil mercaptana fr c/1L                </v>
          </cell>
          <cell r="C118" t="str">
            <v xml:space="preserve">L  </v>
          </cell>
          <cell r="D118">
            <v>1050</v>
          </cell>
          <cell r="E118" t="str">
            <v xml:space="preserve">ZD      </v>
          </cell>
          <cell r="F118" t="str">
            <v xml:space="preserve">ZM              </v>
          </cell>
          <cell r="G118" t="str">
            <v>MRP sob demanda</v>
          </cell>
          <cell r="H118">
            <v>0</v>
          </cell>
          <cell r="I118">
            <v>0</v>
          </cell>
          <cell r="J118">
            <v>107</v>
          </cell>
          <cell r="K118" t="str">
            <v xml:space="preserve">                    </v>
          </cell>
          <cell r="L118" t="str">
            <v xml:space="preserve">ML1           </v>
          </cell>
        </row>
        <row r="119">
          <cell r="A119">
            <v>10281684</v>
          </cell>
          <cell r="B119" t="str">
            <v>Motor 3F uso det Motor uso det 5,5kW 440</v>
          </cell>
          <cell r="C119" t="str">
            <v xml:space="preserve">UN </v>
          </cell>
          <cell r="D119">
            <v>1050</v>
          </cell>
          <cell r="E119" t="str">
            <v xml:space="preserve">ZD      </v>
          </cell>
          <cell r="F119" t="str">
            <v xml:space="preserve">EX              </v>
          </cell>
          <cell r="G119" t="str">
            <v>MRP sob demanda</v>
          </cell>
          <cell r="H119">
            <v>0</v>
          </cell>
          <cell r="I119">
            <v>0</v>
          </cell>
          <cell r="J119">
            <v>131</v>
          </cell>
          <cell r="K119" t="str">
            <v xml:space="preserve">X                   </v>
          </cell>
          <cell r="L119" t="str">
            <v xml:space="preserve">ME1           </v>
          </cell>
        </row>
        <row r="120">
          <cell r="A120">
            <v>10282280</v>
          </cell>
          <cell r="B120" t="str">
            <v>Motor 3F uso det Motor uso det 11kW 440V</v>
          </cell>
          <cell r="C120" t="str">
            <v xml:space="preserve">UN </v>
          </cell>
          <cell r="D120">
            <v>1050</v>
          </cell>
          <cell r="E120" t="str">
            <v xml:space="preserve">ZD      </v>
          </cell>
          <cell r="F120" t="str">
            <v xml:space="preserve">EX              </v>
          </cell>
          <cell r="G120" t="str">
            <v>MRP sob demanda</v>
          </cell>
          <cell r="H120">
            <v>0</v>
          </cell>
          <cell r="I120">
            <v>0</v>
          </cell>
          <cell r="J120">
            <v>164</v>
          </cell>
          <cell r="K120" t="str">
            <v xml:space="preserve">X                   </v>
          </cell>
          <cell r="L120" t="str">
            <v xml:space="preserve">ME1           </v>
          </cell>
        </row>
        <row r="121">
          <cell r="A121">
            <v>10284907</v>
          </cell>
          <cell r="B121" t="str">
            <v xml:space="preserve">Rotor b. KSB                            </v>
          </cell>
          <cell r="C121" t="str">
            <v xml:space="preserve">UN </v>
          </cell>
          <cell r="D121">
            <v>1050</v>
          </cell>
          <cell r="E121" t="str">
            <v xml:space="preserve">ZD      </v>
          </cell>
          <cell r="F121" t="str">
            <v xml:space="preserve">ZM              </v>
          </cell>
          <cell r="G121" t="str">
            <v>MRP sob demanda</v>
          </cell>
          <cell r="H121">
            <v>0</v>
          </cell>
          <cell r="I121">
            <v>0</v>
          </cell>
          <cell r="J121">
            <v>137</v>
          </cell>
          <cell r="K121" t="str">
            <v xml:space="preserve">                    </v>
          </cell>
          <cell r="L121" t="str">
            <v xml:space="preserve">MM1           </v>
          </cell>
        </row>
        <row r="122">
          <cell r="A122">
            <v>10285073</v>
          </cell>
          <cell r="B122" t="str">
            <v xml:space="preserve">Luva p/válv.segurança                   </v>
          </cell>
          <cell r="C122" t="str">
            <v xml:space="preserve">UN </v>
          </cell>
          <cell r="D122">
            <v>1050</v>
          </cell>
          <cell r="E122" t="str">
            <v xml:space="preserve">ZD      </v>
          </cell>
          <cell r="F122" t="str">
            <v xml:space="preserve">EX              </v>
          </cell>
          <cell r="G122" t="str">
            <v>MRP sob demanda</v>
          </cell>
          <cell r="H122">
            <v>0</v>
          </cell>
          <cell r="I122">
            <v>0</v>
          </cell>
          <cell r="J122">
            <v>148</v>
          </cell>
          <cell r="K122" t="str">
            <v xml:space="preserve">X                   </v>
          </cell>
          <cell r="L122" t="str">
            <v xml:space="preserve">MM1           </v>
          </cell>
        </row>
        <row r="123">
          <cell r="A123">
            <v>10285287</v>
          </cell>
          <cell r="B123" t="str">
            <v xml:space="preserve">Monit.alarme analóg. 24Vcc              </v>
          </cell>
          <cell r="C123" t="str">
            <v xml:space="preserve">UN </v>
          </cell>
          <cell r="D123">
            <v>1050</v>
          </cell>
          <cell r="E123" t="str">
            <v xml:space="preserve">ZD      </v>
          </cell>
          <cell r="F123" t="str">
            <v xml:space="preserve">ZM              </v>
          </cell>
          <cell r="G123" t="str">
            <v>MRP sob demanda</v>
          </cell>
          <cell r="H123">
            <v>0</v>
          </cell>
          <cell r="I123">
            <v>0</v>
          </cell>
          <cell r="J123">
            <v>100</v>
          </cell>
          <cell r="K123" t="str">
            <v xml:space="preserve">                    </v>
          </cell>
          <cell r="L123" t="str">
            <v xml:space="preserve">MI1           </v>
          </cell>
        </row>
        <row r="124">
          <cell r="A124">
            <v>10285470</v>
          </cell>
          <cell r="B124" t="str">
            <v xml:space="preserve">Display p/transm. temp. Yokogawa        </v>
          </cell>
          <cell r="C124" t="str">
            <v xml:space="preserve">UN </v>
          </cell>
          <cell r="D124">
            <v>1050</v>
          </cell>
          <cell r="E124" t="str">
            <v xml:space="preserve">ZD      </v>
          </cell>
          <cell r="F124" t="str">
            <v xml:space="preserve">ZM              </v>
          </cell>
          <cell r="G124" t="str">
            <v>MRP sob demanda</v>
          </cell>
          <cell r="H124">
            <v>0</v>
          </cell>
          <cell r="I124">
            <v>0</v>
          </cell>
          <cell r="J124">
            <v>140</v>
          </cell>
          <cell r="K124" t="str">
            <v xml:space="preserve">                    </v>
          </cell>
          <cell r="L124" t="str">
            <v xml:space="preserve">MI1           </v>
          </cell>
        </row>
        <row r="125">
          <cell r="A125">
            <v>10288869</v>
          </cell>
          <cell r="B125" t="str">
            <v xml:space="preserve">Conjunto p/turb. vapor TERRY            </v>
          </cell>
          <cell r="C125" t="str">
            <v xml:space="preserve">UN </v>
          </cell>
          <cell r="D125">
            <v>1050</v>
          </cell>
          <cell r="E125" t="str">
            <v xml:space="preserve">ZD      </v>
          </cell>
          <cell r="F125" t="str">
            <v xml:space="preserve">EX              </v>
          </cell>
          <cell r="G125" t="str">
            <v>MRP sob demanda</v>
          </cell>
          <cell r="H125">
            <v>0</v>
          </cell>
          <cell r="I125">
            <v>0</v>
          </cell>
          <cell r="J125">
            <v>144</v>
          </cell>
          <cell r="K125" t="str">
            <v xml:space="preserve">                    </v>
          </cell>
          <cell r="L125" t="str">
            <v xml:space="preserve">MM1           </v>
          </cell>
        </row>
        <row r="126">
          <cell r="A126">
            <v>10288889</v>
          </cell>
          <cell r="B126" t="str">
            <v xml:space="preserve">Conjunto p/turb. vapor TERRY            </v>
          </cell>
          <cell r="C126" t="str">
            <v xml:space="preserve">UN </v>
          </cell>
          <cell r="D126">
            <v>1050</v>
          </cell>
          <cell r="E126" t="str">
            <v xml:space="preserve">ZD      </v>
          </cell>
          <cell r="F126" t="str">
            <v xml:space="preserve">EX              </v>
          </cell>
          <cell r="G126" t="str">
            <v>MRP sob demanda</v>
          </cell>
          <cell r="H126">
            <v>0</v>
          </cell>
          <cell r="I126">
            <v>0</v>
          </cell>
          <cell r="J126">
            <v>144</v>
          </cell>
          <cell r="K126" t="str">
            <v xml:space="preserve">                    </v>
          </cell>
          <cell r="L126" t="str">
            <v xml:space="preserve">MM1           </v>
          </cell>
        </row>
        <row r="127">
          <cell r="A127">
            <v>10294058</v>
          </cell>
          <cell r="B127" t="str">
            <v xml:space="preserve">Borbulh. d/band. p/torre process.       </v>
          </cell>
          <cell r="C127" t="str">
            <v xml:space="preserve">UN </v>
          </cell>
          <cell r="D127">
            <v>1050</v>
          </cell>
          <cell r="E127" t="str">
            <v xml:space="preserve">ZD      </v>
          </cell>
          <cell r="F127" t="str">
            <v xml:space="preserve">ZM              </v>
          </cell>
          <cell r="G127" t="str">
            <v>MRP sob demanda</v>
          </cell>
          <cell r="H127">
            <v>0</v>
          </cell>
          <cell r="I127">
            <v>0</v>
          </cell>
          <cell r="J127">
            <v>130</v>
          </cell>
          <cell r="K127" t="str">
            <v xml:space="preserve">                    </v>
          </cell>
          <cell r="L127" t="str">
            <v xml:space="preserve">MC1           </v>
          </cell>
        </row>
        <row r="128">
          <cell r="A128">
            <v>10294996</v>
          </cell>
          <cell r="B128" t="str">
            <v xml:space="preserve">Coluna de suporte para cabos            </v>
          </cell>
          <cell r="C128" t="str">
            <v xml:space="preserve">UN </v>
          </cell>
          <cell r="D128">
            <v>1050</v>
          </cell>
          <cell r="E128" t="str">
            <v xml:space="preserve">ZD      </v>
          </cell>
          <cell r="F128" t="str">
            <v xml:space="preserve">ZM              </v>
          </cell>
          <cell r="G128" t="str">
            <v>MRP sob demanda</v>
          </cell>
          <cell r="H128">
            <v>0</v>
          </cell>
          <cell r="I128">
            <v>0</v>
          </cell>
          <cell r="J128">
            <v>115</v>
          </cell>
          <cell r="K128" t="str">
            <v xml:space="preserve">                    </v>
          </cell>
          <cell r="L128" t="str">
            <v xml:space="preserve">ME1           </v>
          </cell>
        </row>
        <row r="129">
          <cell r="A129">
            <v>10295131</v>
          </cell>
          <cell r="B129" t="str">
            <v xml:space="preserve">Feixe tubular p/condensador             </v>
          </cell>
          <cell r="C129" t="str">
            <v xml:space="preserve">UN </v>
          </cell>
          <cell r="D129">
            <v>1050</v>
          </cell>
          <cell r="E129" t="str">
            <v xml:space="preserve">ZD      </v>
          </cell>
          <cell r="F129" t="str">
            <v xml:space="preserve">ZM              </v>
          </cell>
          <cell r="G129" t="str">
            <v>MRP sob demanda</v>
          </cell>
          <cell r="H129">
            <v>0</v>
          </cell>
          <cell r="I129">
            <v>0</v>
          </cell>
          <cell r="J129">
            <v>232</v>
          </cell>
          <cell r="K129" t="str">
            <v xml:space="preserve">                    </v>
          </cell>
          <cell r="L129" t="str">
            <v xml:space="preserve">MC1           </v>
          </cell>
        </row>
        <row r="130">
          <cell r="A130">
            <v>10296303</v>
          </cell>
          <cell r="B130" t="str">
            <v xml:space="preserve">Disjuntor aberto 3P 600V/60Hz 1600A     </v>
          </cell>
          <cell r="C130" t="str">
            <v xml:space="preserve">UN </v>
          </cell>
          <cell r="D130">
            <v>1050</v>
          </cell>
          <cell r="E130" t="str">
            <v xml:space="preserve">ZD      </v>
          </cell>
          <cell r="F130" t="str">
            <v xml:space="preserve">ZM              </v>
          </cell>
          <cell r="G130" t="str">
            <v>MRP sob demanda</v>
          </cell>
          <cell r="H130">
            <v>0</v>
          </cell>
          <cell r="I130">
            <v>0</v>
          </cell>
          <cell r="J130">
            <v>129</v>
          </cell>
          <cell r="K130" t="str">
            <v xml:space="preserve">                    </v>
          </cell>
          <cell r="L130" t="str">
            <v xml:space="preserve">ME1           </v>
          </cell>
        </row>
        <row r="131">
          <cell r="A131">
            <v>10304347</v>
          </cell>
          <cell r="B131" t="str">
            <v xml:space="preserve">Válvula gav. 2" 600# ST WCB             </v>
          </cell>
          <cell r="C131" t="str">
            <v xml:space="preserve">UN </v>
          </cell>
          <cell r="D131">
            <v>1050</v>
          </cell>
          <cell r="E131" t="str">
            <v xml:space="preserve">ZD      </v>
          </cell>
          <cell r="F131" t="str">
            <v xml:space="preserve">ZM              </v>
          </cell>
          <cell r="G131" t="str">
            <v>MRP sob demanda</v>
          </cell>
          <cell r="H131">
            <v>0</v>
          </cell>
          <cell r="I131">
            <v>0</v>
          </cell>
          <cell r="J131">
            <v>183</v>
          </cell>
          <cell r="K131" t="str">
            <v xml:space="preserve">                    </v>
          </cell>
          <cell r="L131" t="str">
            <v xml:space="preserve">MC1           </v>
          </cell>
        </row>
        <row r="132">
          <cell r="A132">
            <v>10305050</v>
          </cell>
          <cell r="B132" t="str">
            <v xml:space="preserve">Haste p/válv.contr.                     </v>
          </cell>
          <cell r="C132" t="str">
            <v xml:space="preserve">UN </v>
          </cell>
          <cell r="D132">
            <v>1050</v>
          </cell>
          <cell r="E132" t="str">
            <v xml:space="preserve">ZD      </v>
          </cell>
          <cell r="F132" t="str">
            <v xml:space="preserve">ZM              </v>
          </cell>
          <cell r="G132" t="str">
            <v>MRP sob demanda</v>
          </cell>
          <cell r="H132">
            <v>0</v>
          </cell>
          <cell r="I132">
            <v>0</v>
          </cell>
          <cell r="J132">
            <v>148</v>
          </cell>
          <cell r="K132" t="str">
            <v xml:space="preserve">                    </v>
          </cell>
          <cell r="L132" t="str">
            <v xml:space="preserve">MI1           </v>
          </cell>
        </row>
        <row r="133">
          <cell r="A133">
            <v>10308505</v>
          </cell>
          <cell r="B133" t="str">
            <v>Válvula macho n/lub 3" 150 FLG FR A216-W</v>
          </cell>
          <cell r="C133" t="str">
            <v xml:space="preserve">UN </v>
          </cell>
          <cell r="D133">
            <v>1050</v>
          </cell>
          <cell r="E133" t="str">
            <v xml:space="preserve">ZD      </v>
          </cell>
          <cell r="F133" t="str">
            <v xml:space="preserve">ZM              </v>
          </cell>
          <cell r="G133" t="str">
            <v>MRP sob demanda</v>
          </cell>
          <cell r="H133">
            <v>0</v>
          </cell>
          <cell r="I133">
            <v>0</v>
          </cell>
          <cell r="J133">
            <v>255</v>
          </cell>
          <cell r="K133" t="str">
            <v xml:space="preserve">                    </v>
          </cell>
          <cell r="L133" t="str">
            <v xml:space="preserve">MC1           </v>
          </cell>
        </row>
        <row r="134">
          <cell r="A134">
            <v>10322741</v>
          </cell>
          <cell r="B134" t="str">
            <v xml:space="preserve">Anel sede p/válv.contr.globo            </v>
          </cell>
          <cell r="C134" t="str">
            <v xml:space="preserve">UN </v>
          </cell>
          <cell r="D134">
            <v>1050</v>
          </cell>
          <cell r="E134" t="str">
            <v xml:space="preserve">ZD      </v>
          </cell>
          <cell r="F134" t="str">
            <v xml:space="preserve">ZM              </v>
          </cell>
          <cell r="G134" t="str">
            <v>MRP sob demanda</v>
          </cell>
          <cell r="H134">
            <v>0</v>
          </cell>
          <cell r="I134">
            <v>0</v>
          </cell>
          <cell r="J134">
            <v>148</v>
          </cell>
          <cell r="K134" t="str">
            <v xml:space="preserve">                    </v>
          </cell>
          <cell r="L134" t="str">
            <v xml:space="preserve">MI1           </v>
          </cell>
        </row>
        <row r="135">
          <cell r="A135">
            <v>10324191</v>
          </cell>
          <cell r="B135" t="str">
            <v xml:space="preserve">Guia p/válv.corrediça Remosa            </v>
          </cell>
          <cell r="C135" t="str">
            <v xml:space="preserve">UN </v>
          </cell>
          <cell r="D135">
            <v>1050</v>
          </cell>
          <cell r="E135" t="str">
            <v xml:space="preserve">ZD      </v>
          </cell>
          <cell r="F135" t="str">
            <v xml:space="preserve">EX              </v>
          </cell>
          <cell r="G135" t="str">
            <v>MRP sob demanda</v>
          </cell>
          <cell r="H135">
            <v>0</v>
          </cell>
          <cell r="I135">
            <v>0</v>
          </cell>
          <cell r="J135">
            <v>233</v>
          </cell>
          <cell r="K135" t="str">
            <v xml:space="preserve">                    </v>
          </cell>
          <cell r="L135" t="str">
            <v xml:space="preserve">MM1           </v>
          </cell>
        </row>
        <row r="136">
          <cell r="A136">
            <v>10328456</v>
          </cell>
          <cell r="B136" t="str">
            <v xml:space="preserve">Suporte de tubo d/forno                 </v>
          </cell>
          <cell r="C136" t="str">
            <v xml:space="preserve">UN </v>
          </cell>
          <cell r="D136">
            <v>1050</v>
          </cell>
          <cell r="E136" t="str">
            <v xml:space="preserve">ZD      </v>
          </cell>
          <cell r="F136" t="str">
            <v xml:space="preserve">ZM              </v>
          </cell>
          <cell r="G136" t="str">
            <v>MRP sob demanda</v>
          </cell>
          <cell r="H136">
            <v>0</v>
          </cell>
          <cell r="I136">
            <v>0</v>
          </cell>
          <cell r="J136">
            <v>137</v>
          </cell>
          <cell r="K136" t="str">
            <v xml:space="preserve">                    </v>
          </cell>
          <cell r="L136" t="str">
            <v xml:space="preserve">MC1           </v>
          </cell>
        </row>
        <row r="137">
          <cell r="A137">
            <v>10341062</v>
          </cell>
          <cell r="B137" t="str">
            <v xml:space="preserve">Válvula gav. 1 1/2" 150# FR F5a         </v>
          </cell>
          <cell r="C137" t="str">
            <v xml:space="preserve">UN </v>
          </cell>
          <cell r="D137">
            <v>1050</v>
          </cell>
          <cell r="E137" t="str">
            <v xml:space="preserve">ZD      </v>
          </cell>
          <cell r="F137" t="str">
            <v xml:space="preserve">ZM              </v>
          </cell>
          <cell r="G137" t="str">
            <v>MRP sob demanda</v>
          </cell>
          <cell r="H137">
            <v>0</v>
          </cell>
          <cell r="I137">
            <v>0</v>
          </cell>
          <cell r="J137">
            <v>174</v>
          </cell>
          <cell r="K137" t="str">
            <v xml:space="preserve">                    </v>
          </cell>
          <cell r="L137" t="str">
            <v xml:space="preserve">MC1           </v>
          </cell>
        </row>
        <row r="138">
          <cell r="A138">
            <v>10343504</v>
          </cell>
          <cell r="B138" t="str">
            <v xml:space="preserve">Bateria acumuladores ácida 4V 125Ah     </v>
          </cell>
          <cell r="C138" t="str">
            <v xml:space="preserve">UN </v>
          </cell>
          <cell r="D138">
            <v>1050</v>
          </cell>
          <cell r="E138" t="str">
            <v xml:space="preserve">ZD      </v>
          </cell>
          <cell r="F138" t="str">
            <v xml:space="preserve">ZM              </v>
          </cell>
          <cell r="G138" t="str">
            <v>MRP sob demanda</v>
          </cell>
          <cell r="H138">
            <v>0</v>
          </cell>
          <cell r="I138">
            <v>0</v>
          </cell>
          <cell r="J138">
            <v>183</v>
          </cell>
          <cell r="K138" t="str">
            <v xml:space="preserve">                    </v>
          </cell>
          <cell r="L138" t="str">
            <v xml:space="preserve">ME1           </v>
          </cell>
        </row>
        <row r="139">
          <cell r="A139">
            <v>10345692</v>
          </cell>
          <cell r="B139" t="str">
            <v xml:space="preserve">Válvula globo 1 1/2" 150# F5            </v>
          </cell>
          <cell r="C139" t="str">
            <v xml:space="preserve">UN </v>
          </cell>
          <cell r="D139">
            <v>1050</v>
          </cell>
          <cell r="E139" t="str">
            <v xml:space="preserve">ZD      </v>
          </cell>
          <cell r="F139" t="str">
            <v xml:space="preserve">ZM              </v>
          </cell>
          <cell r="G139" t="str">
            <v>MRP sob demanda</v>
          </cell>
          <cell r="H139">
            <v>0</v>
          </cell>
          <cell r="I139">
            <v>0</v>
          </cell>
          <cell r="J139">
            <v>179</v>
          </cell>
          <cell r="K139" t="str">
            <v xml:space="preserve">                    </v>
          </cell>
          <cell r="L139" t="str">
            <v xml:space="preserve">MC1           </v>
          </cell>
        </row>
        <row r="140">
          <cell r="A140">
            <v>10349736</v>
          </cell>
          <cell r="B140" t="str">
            <v xml:space="preserve">Ventilador p/SDCD ABB                   </v>
          </cell>
          <cell r="C140" t="str">
            <v xml:space="preserve">UN </v>
          </cell>
          <cell r="D140">
            <v>1050</v>
          </cell>
          <cell r="E140" t="str">
            <v xml:space="preserve">ZD      </v>
          </cell>
          <cell r="F140" t="str">
            <v xml:space="preserve">ZM              </v>
          </cell>
          <cell r="G140" t="str">
            <v>MRP sob demanda</v>
          </cell>
          <cell r="H140">
            <v>0</v>
          </cell>
          <cell r="I140">
            <v>0</v>
          </cell>
          <cell r="J140">
            <v>151</v>
          </cell>
          <cell r="K140" t="str">
            <v xml:space="preserve">X                   </v>
          </cell>
          <cell r="L140" t="str">
            <v xml:space="preserve">MI1           </v>
          </cell>
        </row>
        <row r="141">
          <cell r="A141">
            <v>10352095</v>
          </cell>
          <cell r="B141" t="str">
            <v xml:space="preserve">Placa espec. p/SDCD ABB                 </v>
          </cell>
          <cell r="C141" t="str">
            <v xml:space="preserve">UN </v>
          </cell>
          <cell r="D141">
            <v>1050</v>
          </cell>
          <cell r="E141" t="str">
            <v xml:space="preserve">ZD      </v>
          </cell>
          <cell r="F141" t="str">
            <v xml:space="preserve">EX              </v>
          </cell>
          <cell r="G141" t="str">
            <v>MRP sob demanda</v>
          </cell>
          <cell r="H141">
            <v>0</v>
          </cell>
          <cell r="I141">
            <v>0</v>
          </cell>
          <cell r="J141">
            <v>151</v>
          </cell>
          <cell r="K141" t="str">
            <v xml:space="preserve">                    </v>
          </cell>
          <cell r="L141" t="str">
            <v xml:space="preserve">MI1           </v>
          </cell>
        </row>
        <row r="142">
          <cell r="A142">
            <v>10352275</v>
          </cell>
          <cell r="B142" t="str">
            <v xml:space="preserve">Sub-módulo p/SDCD ABB                   </v>
          </cell>
          <cell r="C142" t="str">
            <v xml:space="preserve">UN </v>
          </cell>
          <cell r="D142">
            <v>1050</v>
          </cell>
          <cell r="E142" t="str">
            <v xml:space="preserve">ZD      </v>
          </cell>
          <cell r="F142" t="str">
            <v xml:space="preserve">EX              </v>
          </cell>
          <cell r="G142" t="str">
            <v>MRP sob demanda</v>
          </cell>
          <cell r="H142">
            <v>0</v>
          </cell>
          <cell r="I142">
            <v>0</v>
          </cell>
          <cell r="J142">
            <v>151</v>
          </cell>
          <cell r="K142" t="str">
            <v xml:space="preserve">                    </v>
          </cell>
          <cell r="L142" t="str">
            <v xml:space="preserve">MI1           </v>
          </cell>
        </row>
        <row r="143">
          <cell r="A143">
            <v>10360663</v>
          </cell>
          <cell r="B143" t="str">
            <v xml:space="preserve">Anel b. SULZER                          </v>
          </cell>
          <cell r="C143" t="str">
            <v xml:space="preserve">UN </v>
          </cell>
          <cell r="D143">
            <v>1050</v>
          </cell>
          <cell r="E143" t="str">
            <v xml:space="preserve">ZD      </v>
          </cell>
          <cell r="F143" t="str">
            <v xml:space="preserve">ZM              </v>
          </cell>
          <cell r="G143" t="str">
            <v>MRP sob demanda</v>
          </cell>
          <cell r="H143">
            <v>0</v>
          </cell>
          <cell r="I143">
            <v>0</v>
          </cell>
          <cell r="J143">
            <v>137</v>
          </cell>
          <cell r="K143" t="str">
            <v xml:space="preserve">                    </v>
          </cell>
          <cell r="L143" t="str">
            <v xml:space="preserve">MM1           </v>
          </cell>
        </row>
        <row r="144">
          <cell r="A144">
            <v>10362289</v>
          </cell>
          <cell r="B144" t="str">
            <v>Motor 3F uso det Motor uso det 5,5kW 440</v>
          </cell>
          <cell r="C144" t="str">
            <v xml:space="preserve">UN </v>
          </cell>
          <cell r="D144">
            <v>1050</v>
          </cell>
          <cell r="E144" t="str">
            <v xml:space="preserve">ZD      </v>
          </cell>
          <cell r="F144" t="str">
            <v xml:space="preserve">EX              </v>
          </cell>
          <cell r="G144" t="str">
            <v>MRP sob demanda</v>
          </cell>
          <cell r="H144">
            <v>0</v>
          </cell>
          <cell r="I144">
            <v>0</v>
          </cell>
          <cell r="J144">
            <v>131</v>
          </cell>
          <cell r="K144" t="str">
            <v xml:space="preserve">X                   </v>
          </cell>
          <cell r="L144" t="str">
            <v xml:space="preserve">ME1           </v>
          </cell>
        </row>
        <row r="145">
          <cell r="A145">
            <v>10369412</v>
          </cell>
          <cell r="B145" t="str">
            <v xml:space="preserve">Reparo p/válv. contr. esfera            </v>
          </cell>
          <cell r="C145" t="str">
            <v xml:space="preserve">UN </v>
          </cell>
          <cell r="D145">
            <v>1050</v>
          </cell>
          <cell r="E145" t="str">
            <v xml:space="preserve">ZD      </v>
          </cell>
          <cell r="F145" t="str">
            <v xml:space="preserve">ZM              </v>
          </cell>
          <cell r="G145" t="str">
            <v>MRP sob demanda</v>
          </cell>
          <cell r="H145">
            <v>0</v>
          </cell>
          <cell r="I145">
            <v>0</v>
          </cell>
          <cell r="J145">
            <v>145</v>
          </cell>
          <cell r="K145" t="str">
            <v xml:space="preserve">                    </v>
          </cell>
          <cell r="L145" t="str">
            <v xml:space="preserve">MI1           </v>
          </cell>
        </row>
        <row r="146">
          <cell r="A146">
            <v>10369641</v>
          </cell>
          <cell r="B146" t="str">
            <v>Motor 3F uso det Motor uso det 7,5kW 440</v>
          </cell>
          <cell r="C146" t="str">
            <v xml:space="preserve">UN </v>
          </cell>
          <cell r="D146">
            <v>1050</v>
          </cell>
          <cell r="E146" t="str">
            <v xml:space="preserve">ZD      </v>
          </cell>
          <cell r="F146" t="str">
            <v xml:space="preserve">EX              </v>
          </cell>
          <cell r="G146" t="str">
            <v>MRP sob demanda</v>
          </cell>
          <cell r="H146">
            <v>0</v>
          </cell>
          <cell r="I146">
            <v>0</v>
          </cell>
          <cell r="J146">
            <v>131</v>
          </cell>
          <cell r="K146" t="str">
            <v xml:space="preserve">X                   </v>
          </cell>
          <cell r="L146" t="str">
            <v xml:space="preserve">ME1           </v>
          </cell>
        </row>
        <row r="147">
          <cell r="A147">
            <v>10378306</v>
          </cell>
          <cell r="B147" t="str">
            <v>Motor 3F uso det Motor uso det 37,25kW 4</v>
          </cell>
          <cell r="C147" t="str">
            <v xml:space="preserve">UN </v>
          </cell>
          <cell r="D147">
            <v>1050</v>
          </cell>
          <cell r="E147" t="str">
            <v xml:space="preserve">ZD      </v>
          </cell>
          <cell r="F147" t="str">
            <v xml:space="preserve">ZM              </v>
          </cell>
          <cell r="G147" t="str">
            <v>MRP sob demanda</v>
          </cell>
          <cell r="H147">
            <v>0</v>
          </cell>
          <cell r="I147">
            <v>0</v>
          </cell>
          <cell r="J147">
            <v>131</v>
          </cell>
          <cell r="K147" t="str">
            <v xml:space="preserve">X                   </v>
          </cell>
          <cell r="L147" t="str">
            <v xml:space="preserve">ME1           </v>
          </cell>
        </row>
        <row r="148">
          <cell r="A148">
            <v>10378350</v>
          </cell>
          <cell r="B148" t="str">
            <v>Motor 3F uso det Motor uso det 7,45kW 44</v>
          </cell>
          <cell r="C148" t="str">
            <v xml:space="preserve">UN </v>
          </cell>
          <cell r="D148">
            <v>1050</v>
          </cell>
          <cell r="E148" t="str">
            <v xml:space="preserve">ZD      </v>
          </cell>
          <cell r="F148" t="str">
            <v xml:space="preserve">ZM              </v>
          </cell>
          <cell r="G148" t="str">
            <v>MRP sob demanda</v>
          </cell>
          <cell r="H148">
            <v>0</v>
          </cell>
          <cell r="I148">
            <v>0</v>
          </cell>
          <cell r="J148">
            <v>131</v>
          </cell>
          <cell r="K148" t="str">
            <v xml:space="preserve">X                   </v>
          </cell>
          <cell r="L148" t="str">
            <v xml:space="preserve">ME1           </v>
          </cell>
        </row>
        <row r="149">
          <cell r="A149">
            <v>10383251</v>
          </cell>
          <cell r="B149" t="str">
            <v>Tubo de vidro encamisado p/det.pto.conge</v>
          </cell>
          <cell r="C149" t="str">
            <v xml:space="preserve">UN </v>
          </cell>
          <cell r="D149">
            <v>1050</v>
          </cell>
          <cell r="E149" t="str">
            <v xml:space="preserve">ZD      </v>
          </cell>
          <cell r="F149" t="str">
            <v xml:space="preserve">ZM              </v>
          </cell>
          <cell r="G149" t="str">
            <v>MRP sob demanda</v>
          </cell>
          <cell r="H149">
            <v>0</v>
          </cell>
          <cell r="I149">
            <v>0</v>
          </cell>
          <cell r="J149">
            <v>60</v>
          </cell>
          <cell r="K149" t="str">
            <v xml:space="preserve">                    </v>
          </cell>
          <cell r="L149" t="str">
            <v xml:space="preserve">ML1           </v>
          </cell>
        </row>
        <row r="150">
          <cell r="A150">
            <v>10387148</v>
          </cell>
          <cell r="B150" t="str">
            <v xml:space="preserve">Placa orifício AI 316 DN12"             </v>
          </cell>
          <cell r="C150" t="str">
            <v xml:space="preserve">UN </v>
          </cell>
          <cell r="D150">
            <v>1050</v>
          </cell>
          <cell r="E150" t="str">
            <v xml:space="preserve">ZD      </v>
          </cell>
          <cell r="F150" t="str">
            <v xml:space="preserve">ZM              </v>
          </cell>
          <cell r="G150" t="str">
            <v>MRP sob demanda</v>
          </cell>
          <cell r="H150">
            <v>0</v>
          </cell>
          <cell r="I150">
            <v>0</v>
          </cell>
          <cell r="J150">
            <v>156</v>
          </cell>
          <cell r="K150" t="str">
            <v xml:space="preserve">                    </v>
          </cell>
          <cell r="L150" t="str">
            <v xml:space="preserve">MI1           </v>
          </cell>
        </row>
        <row r="151">
          <cell r="A151">
            <v>10387518</v>
          </cell>
          <cell r="B151" t="str">
            <v xml:space="preserve">Luva F304 rosca NPT 2" 3000#            </v>
          </cell>
          <cell r="C151" t="str">
            <v xml:space="preserve">UN </v>
          </cell>
          <cell r="D151">
            <v>1050</v>
          </cell>
          <cell r="E151" t="str">
            <v xml:space="preserve">ZD      </v>
          </cell>
          <cell r="F151" t="str">
            <v xml:space="preserve">ZM              </v>
          </cell>
          <cell r="G151" t="str">
            <v>MRP sob demanda</v>
          </cell>
          <cell r="H151">
            <v>0</v>
          </cell>
          <cell r="I151">
            <v>0</v>
          </cell>
          <cell r="J151">
            <v>146</v>
          </cell>
          <cell r="K151" t="str">
            <v xml:space="preserve">                    </v>
          </cell>
          <cell r="L151" t="str">
            <v xml:space="preserve">MC1           </v>
          </cell>
        </row>
        <row r="152">
          <cell r="A152">
            <v>10396062</v>
          </cell>
          <cell r="B152" t="str">
            <v xml:space="preserve">Pneu uso s/câm 1000x20-16 lonas-radial  </v>
          </cell>
          <cell r="C152" t="str">
            <v xml:space="preserve">UN </v>
          </cell>
          <cell r="D152">
            <v>1050</v>
          </cell>
          <cell r="E152" t="str">
            <v xml:space="preserve">ZD      </v>
          </cell>
          <cell r="F152" t="str">
            <v xml:space="preserve">ZM              </v>
          </cell>
          <cell r="G152" t="str">
            <v>MRP sob demanda</v>
          </cell>
          <cell r="H152">
            <v>0</v>
          </cell>
          <cell r="I152">
            <v>0</v>
          </cell>
          <cell r="J152">
            <v>111</v>
          </cell>
          <cell r="K152" t="str">
            <v xml:space="preserve">                    </v>
          </cell>
          <cell r="L152" t="str">
            <v xml:space="preserve">MG1           </v>
          </cell>
        </row>
        <row r="153">
          <cell r="A153">
            <v>10399907</v>
          </cell>
          <cell r="B153" t="str">
            <v xml:space="preserve">Gaxeta p/válv. contr. esfera            </v>
          </cell>
          <cell r="C153" t="str">
            <v xml:space="preserve">UN </v>
          </cell>
          <cell r="D153">
            <v>1050</v>
          </cell>
          <cell r="E153" t="str">
            <v xml:space="preserve">ZD      </v>
          </cell>
          <cell r="F153" t="str">
            <v xml:space="preserve">ZM              </v>
          </cell>
          <cell r="G153" t="str">
            <v>MRP sob demanda</v>
          </cell>
          <cell r="H153">
            <v>0</v>
          </cell>
          <cell r="I153">
            <v>0</v>
          </cell>
          <cell r="J153">
            <v>148</v>
          </cell>
          <cell r="K153" t="str">
            <v xml:space="preserve">                    </v>
          </cell>
          <cell r="L153" t="str">
            <v xml:space="preserve">MI1           </v>
          </cell>
        </row>
        <row r="154">
          <cell r="A154">
            <v>10407921</v>
          </cell>
          <cell r="B154" t="str">
            <v>Tubo AC API 5L gr.B/A106 gr.B s/c 14"x0.</v>
          </cell>
          <cell r="C154" t="str">
            <v xml:space="preserve">M  </v>
          </cell>
          <cell r="D154">
            <v>1050</v>
          </cell>
          <cell r="E154" t="str">
            <v xml:space="preserve">ZD      </v>
          </cell>
          <cell r="F154" t="str">
            <v xml:space="preserve">ZM              </v>
          </cell>
          <cell r="G154" t="str">
            <v>MRP sob demanda</v>
          </cell>
          <cell r="H154">
            <v>0</v>
          </cell>
          <cell r="I154">
            <v>0</v>
          </cell>
          <cell r="J154">
            <v>112</v>
          </cell>
          <cell r="K154" t="str">
            <v xml:space="preserve">                    </v>
          </cell>
          <cell r="L154" t="str">
            <v xml:space="preserve">MC1           </v>
          </cell>
        </row>
        <row r="155">
          <cell r="A155">
            <v>10451564</v>
          </cell>
          <cell r="B155" t="str">
            <v xml:space="preserve">Fita impr. Eltron                       </v>
          </cell>
          <cell r="C155" t="str">
            <v xml:space="preserve">UN </v>
          </cell>
          <cell r="D155">
            <v>1050</v>
          </cell>
          <cell r="E155" t="str">
            <v xml:space="preserve">ZD      </v>
          </cell>
          <cell r="F155" t="str">
            <v xml:space="preserve">ZM              </v>
          </cell>
          <cell r="G155" t="str">
            <v>MRP sob demanda</v>
          </cell>
          <cell r="H155">
            <v>0</v>
          </cell>
          <cell r="I155">
            <v>0</v>
          </cell>
          <cell r="J155">
            <v>115</v>
          </cell>
          <cell r="K155" t="str">
            <v xml:space="preserve">X                   </v>
          </cell>
          <cell r="L155" t="str">
            <v xml:space="preserve">MG1           </v>
          </cell>
        </row>
        <row r="156">
          <cell r="A156">
            <v>10459016</v>
          </cell>
          <cell r="B156" t="str">
            <v xml:space="preserve">Sino de sucção b. SULZER                </v>
          </cell>
          <cell r="C156" t="str">
            <v xml:space="preserve">UN </v>
          </cell>
          <cell r="D156">
            <v>1050</v>
          </cell>
          <cell r="E156" t="str">
            <v xml:space="preserve">ZD      </v>
          </cell>
          <cell r="F156" t="str">
            <v xml:space="preserve">ZM              </v>
          </cell>
          <cell r="G156" t="str">
            <v>MRP sob demanda</v>
          </cell>
          <cell r="H156">
            <v>0</v>
          </cell>
          <cell r="I156">
            <v>0</v>
          </cell>
          <cell r="J156">
            <v>137</v>
          </cell>
          <cell r="K156" t="str">
            <v xml:space="preserve">                    </v>
          </cell>
          <cell r="L156" t="str">
            <v xml:space="preserve">MM1           </v>
          </cell>
        </row>
        <row r="157">
          <cell r="A157">
            <v>10465519</v>
          </cell>
          <cell r="B157" t="str">
            <v xml:space="preserve">Bico de gás do queimador d/forno        </v>
          </cell>
          <cell r="C157" t="str">
            <v xml:space="preserve">UN </v>
          </cell>
          <cell r="D157">
            <v>1050</v>
          </cell>
          <cell r="E157" t="str">
            <v xml:space="preserve">ZD      </v>
          </cell>
          <cell r="F157" t="str">
            <v xml:space="preserve">ZM              </v>
          </cell>
          <cell r="G157" t="str">
            <v>MRP sob demanda</v>
          </cell>
          <cell r="H157">
            <v>0</v>
          </cell>
          <cell r="I157">
            <v>0</v>
          </cell>
          <cell r="J157">
            <v>129</v>
          </cell>
          <cell r="K157" t="str">
            <v xml:space="preserve">X                   </v>
          </cell>
          <cell r="L157" t="str">
            <v xml:space="preserve">MC1           </v>
          </cell>
        </row>
        <row r="158">
          <cell r="A158">
            <v>10466021</v>
          </cell>
          <cell r="B158" t="str">
            <v>Niple conc.red. SP-95 A234-WPB 2 1/2x1 1</v>
          </cell>
          <cell r="C158" t="str">
            <v xml:space="preserve">UN </v>
          </cell>
          <cell r="D158">
            <v>1050</v>
          </cell>
          <cell r="E158" t="str">
            <v xml:space="preserve">ZD      </v>
          </cell>
          <cell r="F158" t="str">
            <v xml:space="preserve">ZM              </v>
          </cell>
          <cell r="G158" t="str">
            <v>MRP sob demanda</v>
          </cell>
          <cell r="H158">
            <v>0</v>
          </cell>
          <cell r="I158">
            <v>0</v>
          </cell>
          <cell r="J158">
            <v>131</v>
          </cell>
          <cell r="K158" t="str">
            <v xml:space="preserve">                    </v>
          </cell>
          <cell r="L158" t="str">
            <v xml:space="preserve">MC1           </v>
          </cell>
        </row>
        <row r="159">
          <cell r="A159">
            <v>10487945</v>
          </cell>
          <cell r="B159" t="str">
            <v>Junt.circ.p/flang. FP plan n met. 30" 15</v>
          </cell>
          <cell r="C159" t="str">
            <v xml:space="preserve">UN </v>
          </cell>
          <cell r="D159">
            <v>1050</v>
          </cell>
          <cell r="E159" t="str">
            <v xml:space="preserve">ZD      </v>
          </cell>
          <cell r="F159" t="str">
            <v xml:space="preserve">ZM              </v>
          </cell>
          <cell r="G159" t="str">
            <v>MRP sob demanda</v>
          </cell>
          <cell r="H159">
            <v>0</v>
          </cell>
          <cell r="I159">
            <v>0</v>
          </cell>
          <cell r="J159">
            <v>119</v>
          </cell>
          <cell r="K159" t="str">
            <v xml:space="preserve">                    </v>
          </cell>
          <cell r="L159" t="str">
            <v xml:space="preserve">MC1           </v>
          </cell>
        </row>
        <row r="160">
          <cell r="A160">
            <v>10525419</v>
          </cell>
          <cell r="B160" t="str">
            <v xml:space="preserve">Carcaça b. WORTHINGTON                  </v>
          </cell>
          <cell r="C160" t="str">
            <v xml:space="preserve">UN </v>
          </cell>
          <cell r="D160">
            <v>1050</v>
          </cell>
          <cell r="E160" t="str">
            <v xml:space="preserve">ZD      </v>
          </cell>
          <cell r="F160" t="str">
            <v xml:space="preserve">ZM              </v>
          </cell>
          <cell r="G160" t="str">
            <v>MRP sob demanda</v>
          </cell>
          <cell r="H160">
            <v>0</v>
          </cell>
          <cell r="I160">
            <v>0</v>
          </cell>
          <cell r="J160">
            <v>137</v>
          </cell>
          <cell r="K160" t="str">
            <v xml:space="preserve">                    </v>
          </cell>
          <cell r="L160" t="str">
            <v xml:space="preserve">MM1           </v>
          </cell>
        </row>
        <row r="161">
          <cell r="A161">
            <v>10527134</v>
          </cell>
          <cell r="B161" t="str">
            <v>Chapa d/sacrifício p/permutador Cobrasma</v>
          </cell>
          <cell r="C161" t="str">
            <v xml:space="preserve">UN </v>
          </cell>
          <cell r="D161">
            <v>1050</v>
          </cell>
          <cell r="E161" t="str">
            <v xml:space="preserve">ZD      </v>
          </cell>
          <cell r="F161" t="str">
            <v xml:space="preserve">ZM              </v>
          </cell>
          <cell r="G161" t="str">
            <v>MRP sob demanda</v>
          </cell>
          <cell r="H161">
            <v>0</v>
          </cell>
          <cell r="I161">
            <v>0</v>
          </cell>
          <cell r="J161">
            <v>146</v>
          </cell>
          <cell r="K161" t="str">
            <v xml:space="preserve">                    </v>
          </cell>
          <cell r="L161" t="str">
            <v xml:space="preserve">MC1           </v>
          </cell>
        </row>
        <row r="162">
          <cell r="A162">
            <v>10535190</v>
          </cell>
          <cell r="B162" t="str">
            <v>Tubo tr.térm. A335-P9 s/c 10.750 x 0.365</v>
          </cell>
          <cell r="C162" t="str">
            <v xml:space="preserve">M  </v>
          </cell>
          <cell r="D162">
            <v>1050</v>
          </cell>
          <cell r="E162" t="str">
            <v xml:space="preserve">ZD      </v>
          </cell>
          <cell r="F162" t="str">
            <v xml:space="preserve">ZM              </v>
          </cell>
          <cell r="G162" t="str">
            <v>MRP sob demanda</v>
          </cell>
          <cell r="H162">
            <v>0</v>
          </cell>
          <cell r="I162">
            <v>0</v>
          </cell>
          <cell r="J162">
            <v>142</v>
          </cell>
          <cell r="K162" t="str">
            <v xml:space="preserve">                    </v>
          </cell>
          <cell r="L162" t="str">
            <v xml:space="preserve">MC1           </v>
          </cell>
        </row>
        <row r="163">
          <cell r="A163">
            <v>10560135</v>
          </cell>
          <cell r="B163" t="str">
            <v xml:space="preserve">Suporte b. SULZER                       </v>
          </cell>
          <cell r="C163" t="str">
            <v xml:space="preserve">UN </v>
          </cell>
          <cell r="D163">
            <v>1050</v>
          </cell>
          <cell r="E163" t="str">
            <v xml:space="preserve">ZD      </v>
          </cell>
          <cell r="F163" t="str">
            <v xml:space="preserve">ZM              </v>
          </cell>
          <cell r="G163" t="str">
            <v>MRP sob demanda</v>
          </cell>
          <cell r="H163">
            <v>0</v>
          </cell>
          <cell r="I163">
            <v>0</v>
          </cell>
          <cell r="J163">
            <v>137</v>
          </cell>
          <cell r="K163" t="str">
            <v xml:space="preserve">                    </v>
          </cell>
          <cell r="L163" t="str">
            <v xml:space="preserve">MM1           </v>
          </cell>
        </row>
        <row r="164">
          <cell r="A164">
            <v>10576921</v>
          </cell>
          <cell r="B164" t="str">
            <v xml:space="preserve">Suporte d/forno                         </v>
          </cell>
          <cell r="C164" t="str">
            <v xml:space="preserve">UN </v>
          </cell>
          <cell r="D164">
            <v>1050</v>
          </cell>
          <cell r="E164" t="str">
            <v xml:space="preserve">ZD      </v>
          </cell>
          <cell r="F164" t="str">
            <v xml:space="preserve">EX              </v>
          </cell>
          <cell r="G164" t="str">
            <v>MRP sob demanda</v>
          </cell>
          <cell r="H164">
            <v>0</v>
          </cell>
          <cell r="I164">
            <v>0</v>
          </cell>
          <cell r="J164">
            <v>129</v>
          </cell>
          <cell r="K164" t="str">
            <v xml:space="preserve">                    </v>
          </cell>
          <cell r="L164" t="str">
            <v xml:space="preserve">MI1           </v>
          </cell>
        </row>
        <row r="165">
          <cell r="A165">
            <v>10586405</v>
          </cell>
          <cell r="B165" t="str">
            <v xml:space="preserve">Chapa A240-321 2,00x 1000x2000mm        </v>
          </cell>
          <cell r="C165" t="str">
            <v xml:space="preserve">UN </v>
          </cell>
          <cell r="D165">
            <v>1050</v>
          </cell>
          <cell r="E165" t="str">
            <v xml:space="preserve">ZD      </v>
          </cell>
          <cell r="F165" t="str">
            <v xml:space="preserve">ZM              </v>
          </cell>
          <cell r="G165" t="str">
            <v>MRP sob demanda</v>
          </cell>
          <cell r="H165">
            <v>0</v>
          </cell>
          <cell r="I165">
            <v>0</v>
          </cell>
          <cell r="J165">
            <v>117</v>
          </cell>
          <cell r="K165" t="str">
            <v xml:space="preserve">                    </v>
          </cell>
          <cell r="L165" t="str">
            <v xml:space="preserve">MC1           </v>
          </cell>
        </row>
        <row r="166">
          <cell r="A166">
            <v>10601801</v>
          </cell>
          <cell r="B166" t="str">
            <v xml:space="preserve">Módulo p/SDCD ABB                       </v>
          </cell>
          <cell r="C166" t="str">
            <v xml:space="preserve">UN </v>
          </cell>
          <cell r="D166">
            <v>1050</v>
          </cell>
          <cell r="E166" t="str">
            <v xml:space="preserve">ZD      </v>
          </cell>
          <cell r="F166" t="str">
            <v xml:space="preserve">ZM              </v>
          </cell>
          <cell r="G166" t="str">
            <v>MRP sob demanda</v>
          </cell>
          <cell r="H166">
            <v>0</v>
          </cell>
          <cell r="I166">
            <v>0</v>
          </cell>
          <cell r="J166">
            <v>151</v>
          </cell>
          <cell r="K166" t="str">
            <v xml:space="preserve">X                   </v>
          </cell>
          <cell r="L166" t="str">
            <v xml:space="preserve">MI1           </v>
          </cell>
        </row>
        <row r="167">
          <cell r="A167">
            <v>10601812</v>
          </cell>
          <cell r="B167" t="str">
            <v xml:space="preserve">Módulo p/SDCD ABB                       </v>
          </cell>
          <cell r="C167" t="str">
            <v xml:space="preserve">UN </v>
          </cell>
          <cell r="D167">
            <v>1050</v>
          </cell>
          <cell r="E167" t="str">
            <v xml:space="preserve">ZD      </v>
          </cell>
          <cell r="F167" t="str">
            <v xml:space="preserve">ZM              </v>
          </cell>
          <cell r="G167" t="str">
            <v>MRP sob demanda</v>
          </cell>
          <cell r="H167">
            <v>0</v>
          </cell>
          <cell r="I167">
            <v>0</v>
          </cell>
          <cell r="J167">
            <v>151</v>
          </cell>
          <cell r="K167" t="str">
            <v xml:space="preserve">X                   </v>
          </cell>
          <cell r="L167" t="str">
            <v xml:space="preserve">MI1           </v>
          </cell>
        </row>
        <row r="168">
          <cell r="A168">
            <v>10606291</v>
          </cell>
          <cell r="B168" t="str">
            <v xml:space="preserve">CCI digital entrada para AVR ABB        </v>
          </cell>
          <cell r="C168" t="str">
            <v xml:space="preserve">UN </v>
          </cell>
          <cell r="D168">
            <v>1050</v>
          </cell>
          <cell r="E168" t="str">
            <v xml:space="preserve">ZD      </v>
          </cell>
          <cell r="F168" t="str">
            <v xml:space="preserve">ZM              </v>
          </cell>
          <cell r="G168" t="str">
            <v>MRP sob demanda</v>
          </cell>
          <cell r="H168">
            <v>0</v>
          </cell>
          <cell r="I168">
            <v>0</v>
          </cell>
          <cell r="J168">
            <v>172</v>
          </cell>
          <cell r="K168" t="str">
            <v xml:space="preserve">                    </v>
          </cell>
          <cell r="L168" t="str">
            <v xml:space="preserve">ME1           </v>
          </cell>
        </row>
        <row r="169">
          <cell r="A169">
            <v>10606318</v>
          </cell>
          <cell r="B169" t="str">
            <v xml:space="preserve">Unid. conexão para AVR ABB              </v>
          </cell>
          <cell r="C169" t="str">
            <v xml:space="preserve">UN </v>
          </cell>
          <cell r="D169">
            <v>1050</v>
          </cell>
          <cell r="E169" t="str">
            <v xml:space="preserve">ZD      </v>
          </cell>
          <cell r="F169" t="str">
            <v xml:space="preserve">ZM              </v>
          </cell>
          <cell r="G169" t="str">
            <v>MRP sob demanda</v>
          </cell>
          <cell r="H169">
            <v>0</v>
          </cell>
          <cell r="I169">
            <v>0</v>
          </cell>
          <cell r="J169">
            <v>172</v>
          </cell>
          <cell r="K169" t="str">
            <v xml:space="preserve">                    </v>
          </cell>
          <cell r="L169" t="str">
            <v xml:space="preserve">ME1           </v>
          </cell>
        </row>
        <row r="170">
          <cell r="A170">
            <v>10607433</v>
          </cell>
          <cell r="B170" t="str">
            <v xml:space="preserve">Luva A182-F5a enc.solda 1/2" 3000#      </v>
          </cell>
          <cell r="C170" t="str">
            <v xml:space="preserve">UN </v>
          </cell>
          <cell r="D170">
            <v>1050</v>
          </cell>
          <cell r="E170" t="str">
            <v xml:space="preserve">ZD      </v>
          </cell>
          <cell r="F170" t="str">
            <v xml:space="preserve">ZM              </v>
          </cell>
          <cell r="G170" t="str">
            <v>MRP sob demanda</v>
          </cell>
          <cell r="H170">
            <v>0</v>
          </cell>
          <cell r="I170">
            <v>0</v>
          </cell>
          <cell r="J170">
            <v>127</v>
          </cell>
          <cell r="K170" t="str">
            <v xml:space="preserve">                    </v>
          </cell>
          <cell r="L170" t="str">
            <v xml:space="preserve">MC1           </v>
          </cell>
        </row>
        <row r="171">
          <cell r="A171">
            <v>10618188</v>
          </cell>
          <cell r="B171" t="str">
            <v xml:space="preserve">Anel sede p/válv. contr. esfera         </v>
          </cell>
          <cell r="C171" t="str">
            <v xml:space="preserve">UN </v>
          </cell>
          <cell r="D171">
            <v>1050</v>
          </cell>
          <cell r="E171" t="str">
            <v xml:space="preserve">ZD      </v>
          </cell>
          <cell r="F171" t="str">
            <v xml:space="preserve">ZM              </v>
          </cell>
          <cell r="G171" t="str">
            <v>MRP sob demanda</v>
          </cell>
          <cell r="H171">
            <v>0</v>
          </cell>
          <cell r="I171">
            <v>0</v>
          </cell>
          <cell r="J171">
            <v>148</v>
          </cell>
          <cell r="K171" t="str">
            <v xml:space="preserve">                    </v>
          </cell>
          <cell r="L171" t="str">
            <v xml:space="preserve">MI1           </v>
          </cell>
        </row>
        <row r="172">
          <cell r="A172">
            <v>10624291</v>
          </cell>
          <cell r="B172" t="str">
            <v xml:space="preserve">Unidade retificad. p/retificador        </v>
          </cell>
          <cell r="C172" t="str">
            <v xml:space="preserve">UN </v>
          </cell>
          <cell r="D172">
            <v>1050</v>
          </cell>
          <cell r="E172" t="str">
            <v xml:space="preserve">ZD      </v>
          </cell>
          <cell r="F172" t="str">
            <v xml:space="preserve">ZM              </v>
          </cell>
          <cell r="G172" t="str">
            <v>MRP sob demanda</v>
          </cell>
          <cell r="H172">
            <v>0</v>
          </cell>
          <cell r="I172">
            <v>0</v>
          </cell>
          <cell r="J172">
            <v>143</v>
          </cell>
          <cell r="K172" t="str">
            <v xml:space="preserve">                    </v>
          </cell>
          <cell r="L172" t="str">
            <v xml:space="preserve">ME1           </v>
          </cell>
        </row>
        <row r="173">
          <cell r="A173">
            <v>10625921</v>
          </cell>
          <cell r="B173" t="str">
            <v xml:space="preserve">Atuador elétr. multvoltas               </v>
          </cell>
          <cell r="C173" t="str">
            <v xml:space="preserve">UN </v>
          </cell>
          <cell r="D173">
            <v>1050</v>
          </cell>
          <cell r="E173" t="str">
            <v xml:space="preserve">ZD      </v>
          </cell>
          <cell r="F173" t="str">
            <v xml:space="preserve">ZM              </v>
          </cell>
          <cell r="G173" t="str">
            <v>MRP sob demanda</v>
          </cell>
          <cell r="H173">
            <v>0</v>
          </cell>
          <cell r="I173">
            <v>0</v>
          </cell>
          <cell r="J173">
            <v>172</v>
          </cell>
          <cell r="K173" t="str">
            <v xml:space="preserve">X                   </v>
          </cell>
          <cell r="L173" t="str">
            <v xml:space="preserve">ME1           </v>
          </cell>
        </row>
        <row r="174">
          <cell r="A174">
            <v>10631473</v>
          </cell>
          <cell r="B174" t="str">
            <v xml:space="preserve">Relé multifunção digital f=27 f=46 f=47 </v>
          </cell>
          <cell r="C174" t="str">
            <v xml:space="preserve">UN </v>
          </cell>
          <cell r="D174">
            <v>1050</v>
          </cell>
          <cell r="E174" t="str">
            <v xml:space="preserve">ZD      </v>
          </cell>
          <cell r="F174" t="str">
            <v xml:space="preserve">ZM              </v>
          </cell>
          <cell r="G174" t="str">
            <v>MRP sob demanda</v>
          </cell>
          <cell r="H174">
            <v>0</v>
          </cell>
          <cell r="I174">
            <v>0</v>
          </cell>
          <cell r="J174">
            <v>129</v>
          </cell>
          <cell r="K174" t="str">
            <v xml:space="preserve">                    </v>
          </cell>
          <cell r="L174" t="str">
            <v xml:space="preserve">ME1           </v>
          </cell>
        </row>
        <row r="175">
          <cell r="A175">
            <v>10634076</v>
          </cell>
          <cell r="B175" t="str">
            <v xml:space="preserve">Anel sede p/válv. contr. esfera         </v>
          </cell>
          <cell r="C175" t="str">
            <v xml:space="preserve">UN </v>
          </cell>
          <cell r="D175">
            <v>1050</v>
          </cell>
          <cell r="E175" t="str">
            <v xml:space="preserve">ZD      </v>
          </cell>
          <cell r="F175" t="str">
            <v xml:space="preserve">ZM              </v>
          </cell>
          <cell r="G175" t="str">
            <v>MRP sob demanda</v>
          </cell>
          <cell r="H175">
            <v>0</v>
          </cell>
          <cell r="I175">
            <v>0</v>
          </cell>
          <cell r="J175">
            <v>148</v>
          </cell>
          <cell r="K175" t="str">
            <v xml:space="preserve">                    </v>
          </cell>
          <cell r="L175" t="str">
            <v xml:space="preserve">MI1           </v>
          </cell>
        </row>
        <row r="176">
          <cell r="A176">
            <v>10644129</v>
          </cell>
          <cell r="B176" t="str">
            <v xml:space="preserve">Válvula seg/alív. 3x 4" FR              </v>
          </cell>
          <cell r="C176" t="str">
            <v xml:space="preserve">UN </v>
          </cell>
          <cell r="D176">
            <v>1050</v>
          </cell>
          <cell r="E176" t="str">
            <v xml:space="preserve">ZD      </v>
          </cell>
          <cell r="F176" t="str">
            <v xml:space="preserve">ZM              </v>
          </cell>
          <cell r="G176" t="str">
            <v>MRP sob demanda</v>
          </cell>
          <cell r="H176">
            <v>0</v>
          </cell>
          <cell r="I176">
            <v>0</v>
          </cell>
          <cell r="J176">
            <v>222</v>
          </cell>
          <cell r="K176" t="str">
            <v xml:space="preserve">X                   </v>
          </cell>
          <cell r="L176" t="str">
            <v xml:space="preserve">MM1           </v>
          </cell>
        </row>
        <row r="177">
          <cell r="A177">
            <v>10647673</v>
          </cell>
          <cell r="B177" t="str">
            <v xml:space="preserve">Válvula seg/alív. 3x 4" FR              </v>
          </cell>
          <cell r="C177" t="str">
            <v xml:space="preserve">UN </v>
          </cell>
          <cell r="D177">
            <v>1050</v>
          </cell>
          <cell r="E177" t="str">
            <v xml:space="preserve">ZD      </v>
          </cell>
          <cell r="F177" t="str">
            <v xml:space="preserve">ZM              </v>
          </cell>
          <cell r="G177" t="str">
            <v>MRP sob demanda</v>
          </cell>
          <cell r="H177">
            <v>0</v>
          </cell>
          <cell r="I177">
            <v>0</v>
          </cell>
          <cell r="J177">
            <v>222</v>
          </cell>
          <cell r="K177" t="str">
            <v xml:space="preserve">X                   </v>
          </cell>
          <cell r="L177" t="str">
            <v xml:space="preserve">MM1           </v>
          </cell>
        </row>
        <row r="178">
          <cell r="A178">
            <v>10649658</v>
          </cell>
          <cell r="B178" t="str">
            <v xml:space="preserve">Obturador p/válv.contr.globo            </v>
          </cell>
          <cell r="C178" t="str">
            <v xml:space="preserve">UN </v>
          </cell>
          <cell r="D178">
            <v>1050</v>
          </cell>
          <cell r="E178" t="str">
            <v xml:space="preserve">ZD      </v>
          </cell>
          <cell r="F178" t="str">
            <v xml:space="preserve">ZM              </v>
          </cell>
          <cell r="G178" t="str">
            <v>MRP sob demanda</v>
          </cell>
          <cell r="H178">
            <v>0</v>
          </cell>
          <cell r="I178">
            <v>0</v>
          </cell>
          <cell r="J178">
            <v>148</v>
          </cell>
          <cell r="K178" t="str">
            <v xml:space="preserve">                    </v>
          </cell>
          <cell r="L178" t="str">
            <v xml:space="preserve">MI1           </v>
          </cell>
        </row>
        <row r="179">
          <cell r="A179">
            <v>10649851</v>
          </cell>
          <cell r="B179" t="str">
            <v xml:space="preserve">Obturador p/válv.contr.globo            </v>
          </cell>
          <cell r="C179" t="str">
            <v xml:space="preserve">UN </v>
          </cell>
          <cell r="D179">
            <v>1050</v>
          </cell>
          <cell r="E179" t="str">
            <v xml:space="preserve">ZD      </v>
          </cell>
          <cell r="F179" t="str">
            <v xml:space="preserve">ZM              </v>
          </cell>
          <cell r="G179" t="str">
            <v>MRP sob demanda</v>
          </cell>
          <cell r="H179">
            <v>0</v>
          </cell>
          <cell r="I179">
            <v>0</v>
          </cell>
          <cell r="J179">
            <v>148</v>
          </cell>
          <cell r="K179" t="str">
            <v xml:space="preserve">                    </v>
          </cell>
          <cell r="L179" t="str">
            <v xml:space="preserve">MI1           </v>
          </cell>
        </row>
        <row r="180">
          <cell r="A180">
            <v>10656234</v>
          </cell>
          <cell r="B180" t="str">
            <v xml:space="preserve">Lubrificador para bomba                 </v>
          </cell>
          <cell r="C180" t="str">
            <v xml:space="preserve">UN </v>
          </cell>
          <cell r="D180">
            <v>1050</v>
          </cell>
          <cell r="E180" t="str">
            <v xml:space="preserve">ZD      </v>
          </cell>
          <cell r="F180" t="str">
            <v xml:space="preserve">ZM              </v>
          </cell>
          <cell r="G180" t="str">
            <v>MRP sob demanda</v>
          </cell>
          <cell r="H180">
            <v>0</v>
          </cell>
          <cell r="I180">
            <v>0</v>
          </cell>
          <cell r="J180">
            <v>137</v>
          </cell>
          <cell r="K180" t="str">
            <v xml:space="preserve">                    </v>
          </cell>
          <cell r="L180" t="str">
            <v xml:space="preserve">MM1           </v>
          </cell>
        </row>
        <row r="181">
          <cell r="A181">
            <v>10661115</v>
          </cell>
          <cell r="B181" t="str">
            <v xml:space="preserve">Válvula seg/alív. 2x 3" FR              </v>
          </cell>
          <cell r="C181" t="str">
            <v xml:space="preserve">UN </v>
          </cell>
          <cell r="D181">
            <v>1050</v>
          </cell>
          <cell r="E181" t="str">
            <v xml:space="preserve">ZD      </v>
          </cell>
          <cell r="F181" t="str">
            <v xml:space="preserve">ZM              </v>
          </cell>
          <cell r="G181" t="str">
            <v>MRP sob demanda</v>
          </cell>
          <cell r="H181">
            <v>0</v>
          </cell>
          <cell r="I181">
            <v>0</v>
          </cell>
          <cell r="J181">
            <v>222</v>
          </cell>
          <cell r="K181" t="str">
            <v xml:space="preserve">X                   </v>
          </cell>
          <cell r="L181" t="str">
            <v xml:space="preserve">MM1           </v>
          </cell>
        </row>
        <row r="182">
          <cell r="A182">
            <v>10661429</v>
          </cell>
          <cell r="B182" t="str">
            <v xml:space="preserve">Válvula gav. 3/4" 1500# ST F11          </v>
          </cell>
          <cell r="C182" t="str">
            <v xml:space="preserve">UN </v>
          </cell>
          <cell r="D182">
            <v>1050</v>
          </cell>
          <cell r="E182" t="str">
            <v xml:space="preserve">ZD      </v>
          </cell>
          <cell r="F182" t="str">
            <v xml:space="preserve">ZM              </v>
          </cell>
          <cell r="G182" t="str">
            <v>MRP sob demanda</v>
          </cell>
          <cell r="H182">
            <v>0</v>
          </cell>
          <cell r="I182">
            <v>0</v>
          </cell>
          <cell r="J182">
            <v>183</v>
          </cell>
          <cell r="K182" t="str">
            <v xml:space="preserve">                    </v>
          </cell>
          <cell r="L182" t="str">
            <v xml:space="preserve">MC1           </v>
          </cell>
        </row>
        <row r="183">
          <cell r="A183">
            <v>10662468</v>
          </cell>
          <cell r="B183" t="str">
            <v xml:space="preserve">Válv.esf. conv. 1/2" 800# EE F321       </v>
          </cell>
          <cell r="C183" t="str">
            <v xml:space="preserve">UN </v>
          </cell>
          <cell r="D183">
            <v>1050</v>
          </cell>
          <cell r="E183" t="str">
            <v xml:space="preserve">ZD      </v>
          </cell>
          <cell r="F183" t="str">
            <v xml:space="preserve">ZM              </v>
          </cell>
          <cell r="G183" t="str">
            <v>MRP sob demanda</v>
          </cell>
          <cell r="H183">
            <v>0</v>
          </cell>
          <cell r="I183">
            <v>0</v>
          </cell>
          <cell r="J183">
            <v>188</v>
          </cell>
          <cell r="K183" t="str">
            <v xml:space="preserve">X                   </v>
          </cell>
          <cell r="L183" t="str">
            <v xml:space="preserve">MC1           </v>
          </cell>
        </row>
        <row r="184">
          <cell r="A184">
            <v>10662470</v>
          </cell>
          <cell r="B184" t="str">
            <v xml:space="preserve">Válv.esf. conv. 3/4" 800# EE F11        </v>
          </cell>
          <cell r="C184" t="str">
            <v xml:space="preserve">UN </v>
          </cell>
          <cell r="D184">
            <v>1050</v>
          </cell>
          <cell r="E184" t="str">
            <v xml:space="preserve">ZD      </v>
          </cell>
          <cell r="F184" t="str">
            <v xml:space="preserve">ZM              </v>
          </cell>
          <cell r="G184" t="str">
            <v>MRP sob demanda</v>
          </cell>
          <cell r="H184">
            <v>0</v>
          </cell>
          <cell r="I184">
            <v>0</v>
          </cell>
          <cell r="J184">
            <v>188</v>
          </cell>
          <cell r="K184" t="str">
            <v xml:space="preserve">X                   </v>
          </cell>
          <cell r="L184" t="str">
            <v xml:space="preserve">MC1           </v>
          </cell>
        </row>
        <row r="185">
          <cell r="A185">
            <v>10666632</v>
          </cell>
          <cell r="B185" t="str">
            <v xml:space="preserve">Válvula seg/alív. 3x 4" FR              </v>
          </cell>
          <cell r="C185" t="str">
            <v xml:space="preserve">UN </v>
          </cell>
          <cell r="D185">
            <v>1050</v>
          </cell>
          <cell r="E185" t="str">
            <v xml:space="preserve">ZD      </v>
          </cell>
          <cell r="F185" t="str">
            <v xml:space="preserve">ZM              </v>
          </cell>
          <cell r="G185" t="str">
            <v>MRP sob demanda</v>
          </cell>
          <cell r="H185">
            <v>0</v>
          </cell>
          <cell r="I185">
            <v>0</v>
          </cell>
          <cell r="J185">
            <v>222</v>
          </cell>
          <cell r="K185" t="str">
            <v xml:space="preserve">X                   </v>
          </cell>
          <cell r="L185" t="str">
            <v xml:space="preserve">MM1           </v>
          </cell>
        </row>
        <row r="186">
          <cell r="A186">
            <v>10666637</v>
          </cell>
          <cell r="B186" t="str">
            <v xml:space="preserve">Válvula seg/alív. 2x 3" FR A216-WCB     </v>
          </cell>
          <cell r="C186" t="str">
            <v xml:space="preserve">UN </v>
          </cell>
          <cell r="D186">
            <v>1050</v>
          </cell>
          <cell r="E186" t="str">
            <v xml:space="preserve">ZD      </v>
          </cell>
          <cell r="F186" t="str">
            <v xml:space="preserve">ZM              </v>
          </cell>
          <cell r="G186" t="str">
            <v>MRP sob demanda</v>
          </cell>
          <cell r="H186">
            <v>0</v>
          </cell>
          <cell r="I186">
            <v>0</v>
          </cell>
          <cell r="J186">
            <v>222</v>
          </cell>
          <cell r="K186" t="str">
            <v xml:space="preserve">                    </v>
          </cell>
          <cell r="L186" t="str">
            <v xml:space="preserve">MM1           </v>
          </cell>
        </row>
        <row r="187">
          <cell r="A187">
            <v>10669380</v>
          </cell>
          <cell r="B187" t="str">
            <v xml:space="preserve">Anel intermed. p/permutador Cobrasma    </v>
          </cell>
          <cell r="C187" t="str">
            <v xml:space="preserve">UN </v>
          </cell>
          <cell r="D187">
            <v>1050</v>
          </cell>
          <cell r="E187" t="str">
            <v xml:space="preserve">ZD      </v>
          </cell>
          <cell r="F187" t="str">
            <v xml:space="preserve">ZM              </v>
          </cell>
          <cell r="G187" t="str">
            <v>MRP sob demanda</v>
          </cell>
          <cell r="H187">
            <v>0</v>
          </cell>
          <cell r="I187">
            <v>0</v>
          </cell>
          <cell r="J187">
            <v>147</v>
          </cell>
          <cell r="K187" t="str">
            <v xml:space="preserve">                    </v>
          </cell>
          <cell r="L187" t="str">
            <v xml:space="preserve">MC1           </v>
          </cell>
        </row>
        <row r="188">
          <cell r="A188">
            <v>10676333</v>
          </cell>
          <cell r="B188" t="str">
            <v xml:space="preserve">Suporte d/forno                         </v>
          </cell>
          <cell r="C188" t="str">
            <v xml:space="preserve">UN </v>
          </cell>
          <cell r="D188">
            <v>1050</v>
          </cell>
          <cell r="E188" t="str">
            <v xml:space="preserve">ZD      </v>
          </cell>
          <cell r="F188" t="str">
            <v xml:space="preserve">ZM              </v>
          </cell>
          <cell r="G188" t="str">
            <v>MRP sob demanda</v>
          </cell>
          <cell r="H188">
            <v>0</v>
          </cell>
          <cell r="I188">
            <v>0</v>
          </cell>
          <cell r="J188">
            <v>132</v>
          </cell>
          <cell r="K188" t="str">
            <v xml:space="preserve">X                   </v>
          </cell>
          <cell r="L188" t="str">
            <v xml:space="preserve">MC1           </v>
          </cell>
        </row>
        <row r="189">
          <cell r="A189">
            <v>10676337</v>
          </cell>
          <cell r="B189" t="str">
            <v xml:space="preserve">Cartucho p/filt.do ar                   </v>
          </cell>
          <cell r="C189" t="str">
            <v xml:space="preserve">UN </v>
          </cell>
          <cell r="D189">
            <v>1050</v>
          </cell>
          <cell r="E189" t="str">
            <v xml:space="preserve">ZD      </v>
          </cell>
          <cell r="F189" t="str">
            <v xml:space="preserve">ZM              </v>
          </cell>
          <cell r="G189" t="str">
            <v>MRP sob demanda</v>
          </cell>
          <cell r="H189">
            <v>0</v>
          </cell>
          <cell r="I189">
            <v>0</v>
          </cell>
          <cell r="J189">
            <v>129</v>
          </cell>
          <cell r="K189" t="str">
            <v xml:space="preserve">                    </v>
          </cell>
          <cell r="L189" t="str">
            <v xml:space="preserve">MM1           </v>
          </cell>
        </row>
        <row r="190">
          <cell r="A190">
            <v>10677253</v>
          </cell>
          <cell r="B190" t="str">
            <v xml:space="preserve">Acumulador NiMH 12V N                   </v>
          </cell>
          <cell r="C190" t="str">
            <v xml:space="preserve">UN </v>
          </cell>
          <cell r="D190">
            <v>1050</v>
          </cell>
          <cell r="E190" t="str">
            <v xml:space="preserve">ZD      </v>
          </cell>
          <cell r="F190" t="str">
            <v xml:space="preserve">ZM              </v>
          </cell>
          <cell r="G190" t="str">
            <v>MRP sob demanda</v>
          </cell>
          <cell r="H190">
            <v>0</v>
          </cell>
          <cell r="I190">
            <v>0</v>
          </cell>
          <cell r="J190">
            <v>121</v>
          </cell>
          <cell r="K190" t="str">
            <v xml:space="preserve">                    </v>
          </cell>
          <cell r="L190" t="str">
            <v xml:space="preserve">MG1           </v>
          </cell>
        </row>
        <row r="191">
          <cell r="A191">
            <v>10677983</v>
          </cell>
          <cell r="B191" t="str">
            <v xml:space="preserve">Rotor b. FLOWSERVE                      </v>
          </cell>
          <cell r="C191" t="str">
            <v xml:space="preserve">UN </v>
          </cell>
          <cell r="D191">
            <v>1050</v>
          </cell>
          <cell r="E191" t="str">
            <v xml:space="preserve">ZD      </v>
          </cell>
          <cell r="F191" t="str">
            <v xml:space="preserve">ZM              </v>
          </cell>
          <cell r="G191" t="str">
            <v>MRP sob demanda</v>
          </cell>
          <cell r="H191">
            <v>0</v>
          </cell>
          <cell r="I191">
            <v>0</v>
          </cell>
          <cell r="J191">
            <v>137</v>
          </cell>
          <cell r="K191" t="str">
            <v xml:space="preserve">X                   </v>
          </cell>
          <cell r="L191" t="str">
            <v xml:space="preserve">MM1           </v>
          </cell>
        </row>
        <row r="192">
          <cell r="A192">
            <v>10693627</v>
          </cell>
          <cell r="B192" t="str">
            <v xml:space="preserve">Arruela específica p/torre process.     </v>
          </cell>
          <cell r="C192" t="str">
            <v xml:space="preserve">UN </v>
          </cell>
          <cell r="D192">
            <v>1050</v>
          </cell>
          <cell r="E192" t="str">
            <v xml:space="preserve">ZD      </v>
          </cell>
          <cell r="F192" t="str">
            <v xml:space="preserve">ZM              </v>
          </cell>
          <cell r="G192" t="str">
            <v>MRP sob demanda</v>
          </cell>
          <cell r="H192">
            <v>0</v>
          </cell>
          <cell r="I192">
            <v>0</v>
          </cell>
          <cell r="J192">
            <v>93</v>
          </cell>
          <cell r="K192" t="str">
            <v xml:space="preserve">                    </v>
          </cell>
          <cell r="L192" t="str">
            <v xml:space="preserve">MC1           </v>
          </cell>
        </row>
        <row r="193">
          <cell r="A193">
            <v>10702002</v>
          </cell>
          <cell r="B193" t="str">
            <v xml:space="preserve">Vaso acum.                              </v>
          </cell>
          <cell r="C193" t="str">
            <v xml:space="preserve">UN </v>
          </cell>
          <cell r="D193">
            <v>1050</v>
          </cell>
          <cell r="E193" t="str">
            <v xml:space="preserve">ZD      </v>
          </cell>
          <cell r="F193" t="str">
            <v xml:space="preserve">ZM              </v>
          </cell>
          <cell r="G193" t="str">
            <v>MRP sob demanda</v>
          </cell>
          <cell r="H193">
            <v>0</v>
          </cell>
          <cell r="I193">
            <v>0</v>
          </cell>
          <cell r="J193">
            <v>361</v>
          </cell>
          <cell r="K193" t="str">
            <v xml:space="preserve">                    </v>
          </cell>
          <cell r="L193" t="str">
            <v xml:space="preserve">MC1           </v>
          </cell>
        </row>
        <row r="194">
          <cell r="A194">
            <v>10703803</v>
          </cell>
          <cell r="B194" t="str">
            <v xml:space="preserve">Válv.esf. conv. 3/4" 800# F304          </v>
          </cell>
          <cell r="C194" t="str">
            <v xml:space="preserve">UN </v>
          </cell>
          <cell r="D194">
            <v>1050</v>
          </cell>
          <cell r="E194" t="str">
            <v xml:space="preserve">ZD      </v>
          </cell>
          <cell r="F194" t="str">
            <v xml:space="preserve">ZM              </v>
          </cell>
          <cell r="G194" t="str">
            <v>MRP sob demanda</v>
          </cell>
          <cell r="H194">
            <v>0</v>
          </cell>
          <cell r="I194">
            <v>0</v>
          </cell>
          <cell r="J194">
            <v>189</v>
          </cell>
          <cell r="K194" t="str">
            <v xml:space="preserve">X                   </v>
          </cell>
          <cell r="L194" t="str">
            <v xml:space="preserve">MC1           </v>
          </cell>
        </row>
        <row r="195">
          <cell r="A195">
            <v>10713050</v>
          </cell>
          <cell r="B195" t="str">
            <v xml:space="preserve">Conv.freq. 3F 0 -204Hz 380-480V         </v>
          </cell>
          <cell r="C195" t="str">
            <v xml:space="preserve">UN </v>
          </cell>
          <cell r="D195">
            <v>1050</v>
          </cell>
          <cell r="E195" t="str">
            <v xml:space="preserve">ZD      </v>
          </cell>
          <cell r="F195" t="str">
            <v xml:space="preserve">EX              </v>
          </cell>
          <cell r="G195" t="str">
            <v>MRP sob demanda</v>
          </cell>
          <cell r="H195">
            <v>0</v>
          </cell>
          <cell r="I195">
            <v>0</v>
          </cell>
          <cell r="J195">
            <v>130</v>
          </cell>
          <cell r="K195" t="str">
            <v xml:space="preserve">                    </v>
          </cell>
          <cell r="L195" t="str">
            <v xml:space="preserve">ME1           </v>
          </cell>
        </row>
        <row r="196">
          <cell r="A196">
            <v>10729433</v>
          </cell>
          <cell r="B196" t="str">
            <v xml:space="preserve">Bucha b. WORTHINGTON                    </v>
          </cell>
          <cell r="C196" t="str">
            <v xml:space="preserve">UN </v>
          </cell>
          <cell r="D196">
            <v>1050</v>
          </cell>
          <cell r="E196" t="str">
            <v xml:space="preserve">ZD      </v>
          </cell>
          <cell r="F196" t="str">
            <v xml:space="preserve">ZM              </v>
          </cell>
          <cell r="G196" t="str">
            <v>MRP sob demanda</v>
          </cell>
          <cell r="H196">
            <v>0</v>
          </cell>
          <cell r="I196">
            <v>0</v>
          </cell>
          <cell r="J196">
            <v>137</v>
          </cell>
          <cell r="K196" t="str">
            <v xml:space="preserve">                    </v>
          </cell>
          <cell r="L196" t="str">
            <v xml:space="preserve">MM1           </v>
          </cell>
        </row>
        <row r="197">
          <cell r="A197">
            <v>10734038</v>
          </cell>
          <cell r="B197" t="str">
            <v>Absorvedor de energia em poliéster resis</v>
          </cell>
          <cell r="C197" t="str">
            <v xml:space="preserve">UN </v>
          </cell>
          <cell r="D197">
            <v>1050</v>
          </cell>
          <cell r="E197" t="str">
            <v xml:space="preserve">ZD      </v>
          </cell>
          <cell r="F197" t="str">
            <v xml:space="preserve">ZM              </v>
          </cell>
          <cell r="G197" t="str">
            <v>MRP sob demanda</v>
          </cell>
          <cell r="H197">
            <v>0</v>
          </cell>
          <cell r="I197">
            <v>0</v>
          </cell>
          <cell r="J197">
            <v>130</v>
          </cell>
          <cell r="K197" t="str">
            <v xml:space="preserve">                    </v>
          </cell>
          <cell r="L197" t="str">
            <v xml:space="preserve">MS1           </v>
          </cell>
        </row>
        <row r="198">
          <cell r="A198">
            <v>10735696</v>
          </cell>
          <cell r="B198" t="str">
            <v xml:space="preserve">Junta anel oval R-45 A182-F347          </v>
          </cell>
          <cell r="C198" t="str">
            <v xml:space="preserve">UN </v>
          </cell>
          <cell r="D198">
            <v>1050</v>
          </cell>
          <cell r="E198" t="str">
            <v xml:space="preserve">ZD      </v>
          </cell>
          <cell r="F198" t="str">
            <v xml:space="preserve">EX              </v>
          </cell>
          <cell r="G198" t="str">
            <v>MRP sob demanda</v>
          </cell>
          <cell r="H198">
            <v>0</v>
          </cell>
          <cell r="I198">
            <v>0</v>
          </cell>
          <cell r="J198">
            <v>130</v>
          </cell>
          <cell r="K198" t="str">
            <v xml:space="preserve">X                   </v>
          </cell>
          <cell r="L198" t="str">
            <v xml:space="preserve">MC1           </v>
          </cell>
        </row>
        <row r="199">
          <cell r="A199">
            <v>10747792</v>
          </cell>
          <cell r="B199" t="str">
            <v xml:space="preserve">Vv.controle globo NPS 1                 </v>
          </cell>
          <cell r="C199" t="str">
            <v xml:space="preserve">UN </v>
          </cell>
          <cell r="D199">
            <v>1050</v>
          </cell>
          <cell r="E199" t="str">
            <v xml:space="preserve">ZD      </v>
          </cell>
          <cell r="F199" t="str">
            <v xml:space="preserve">ZM              </v>
          </cell>
          <cell r="G199" t="str">
            <v>MRP sob demanda</v>
          </cell>
          <cell r="H199">
            <v>0</v>
          </cell>
          <cell r="I199">
            <v>0</v>
          </cell>
          <cell r="J199">
            <v>260</v>
          </cell>
          <cell r="K199" t="str">
            <v xml:space="preserve">                    </v>
          </cell>
          <cell r="L199" t="str">
            <v xml:space="preserve">MI1           </v>
          </cell>
        </row>
        <row r="200">
          <cell r="A200">
            <v>10752390</v>
          </cell>
          <cell r="B200" t="str">
            <v xml:space="preserve">Válvula alívio 1x 2" FR                 </v>
          </cell>
          <cell r="C200" t="str">
            <v xml:space="preserve">UN </v>
          </cell>
          <cell r="D200">
            <v>1050</v>
          </cell>
          <cell r="E200" t="str">
            <v xml:space="preserve">ZD      </v>
          </cell>
          <cell r="F200" t="str">
            <v xml:space="preserve">ZM              </v>
          </cell>
          <cell r="G200" t="str">
            <v>MRP sob demanda</v>
          </cell>
          <cell r="H200">
            <v>0</v>
          </cell>
          <cell r="I200">
            <v>0</v>
          </cell>
          <cell r="J200">
            <v>222</v>
          </cell>
          <cell r="K200" t="str">
            <v xml:space="preserve">X                   </v>
          </cell>
          <cell r="L200" t="str">
            <v xml:space="preserve">MM1           </v>
          </cell>
        </row>
        <row r="201">
          <cell r="A201">
            <v>10753353</v>
          </cell>
          <cell r="B201" t="str">
            <v xml:space="preserve">Válvula seg/alív. 2x 3" FR              </v>
          </cell>
          <cell r="C201" t="str">
            <v xml:space="preserve">UN </v>
          </cell>
          <cell r="D201">
            <v>1050</v>
          </cell>
          <cell r="E201" t="str">
            <v xml:space="preserve">ZD      </v>
          </cell>
          <cell r="F201" t="str">
            <v xml:space="preserve">ZM              </v>
          </cell>
          <cell r="G201" t="str">
            <v>MRP sob demanda</v>
          </cell>
          <cell r="H201">
            <v>0</v>
          </cell>
          <cell r="I201">
            <v>0</v>
          </cell>
          <cell r="J201">
            <v>222</v>
          </cell>
          <cell r="K201" t="str">
            <v xml:space="preserve">X                   </v>
          </cell>
          <cell r="L201" t="str">
            <v xml:space="preserve">MM1           </v>
          </cell>
        </row>
        <row r="202">
          <cell r="A202">
            <v>10756464</v>
          </cell>
          <cell r="B202" t="str">
            <v xml:space="preserve">Bomba de oleo                           </v>
          </cell>
          <cell r="C202" t="str">
            <v xml:space="preserve">UN </v>
          </cell>
          <cell r="D202">
            <v>1050</v>
          </cell>
          <cell r="E202" t="str">
            <v xml:space="preserve">ZD      </v>
          </cell>
          <cell r="F202" t="str">
            <v xml:space="preserve">EX              </v>
          </cell>
          <cell r="G202" t="str">
            <v>MRP sob demanda</v>
          </cell>
          <cell r="H202">
            <v>0</v>
          </cell>
          <cell r="I202">
            <v>0</v>
          </cell>
          <cell r="J202">
            <v>190</v>
          </cell>
          <cell r="K202" t="str">
            <v xml:space="preserve">X                   </v>
          </cell>
          <cell r="L202" t="str">
            <v xml:space="preserve">MM1           </v>
          </cell>
        </row>
        <row r="203">
          <cell r="A203">
            <v>10762051</v>
          </cell>
          <cell r="B203" t="str">
            <v xml:space="preserve">Permutador casco-tubo                   </v>
          </cell>
          <cell r="C203" t="str">
            <v xml:space="preserve">UN </v>
          </cell>
          <cell r="D203">
            <v>1050</v>
          </cell>
          <cell r="E203" t="str">
            <v xml:space="preserve">ZD      </v>
          </cell>
          <cell r="F203" t="str">
            <v xml:space="preserve">ZM              </v>
          </cell>
          <cell r="G203" t="str">
            <v>MRP sob demanda</v>
          </cell>
          <cell r="H203">
            <v>0</v>
          </cell>
          <cell r="I203">
            <v>0</v>
          </cell>
          <cell r="J203">
            <v>322</v>
          </cell>
          <cell r="K203" t="str">
            <v xml:space="preserve">                    </v>
          </cell>
          <cell r="L203" t="str">
            <v xml:space="preserve">MC1           </v>
          </cell>
        </row>
        <row r="204">
          <cell r="A204">
            <v>10782285</v>
          </cell>
          <cell r="B204" t="str">
            <v xml:space="preserve">Switch 8 portas 10/100MB/s              </v>
          </cell>
          <cell r="C204" t="str">
            <v xml:space="preserve">UN </v>
          </cell>
          <cell r="D204">
            <v>1050</v>
          </cell>
          <cell r="E204" t="str">
            <v xml:space="preserve">ZD      </v>
          </cell>
          <cell r="F204" t="str">
            <v xml:space="preserve">ZM              </v>
          </cell>
          <cell r="G204" t="str">
            <v>MRP sob demanda</v>
          </cell>
          <cell r="H204">
            <v>0</v>
          </cell>
          <cell r="I204">
            <v>0</v>
          </cell>
          <cell r="J204">
            <v>128</v>
          </cell>
          <cell r="K204" t="str">
            <v xml:space="preserve">                    </v>
          </cell>
          <cell r="L204" t="str">
            <v xml:space="preserve">MG1           </v>
          </cell>
        </row>
        <row r="205">
          <cell r="A205">
            <v>10789609</v>
          </cell>
          <cell r="B205" t="str">
            <v xml:space="preserve">Braço suporte d/forno                   </v>
          </cell>
          <cell r="C205" t="str">
            <v xml:space="preserve">UN </v>
          </cell>
          <cell r="D205">
            <v>1050</v>
          </cell>
          <cell r="E205" t="str">
            <v xml:space="preserve">ZD      </v>
          </cell>
          <cell r="F205" t="str">
            <v xml:space="preserve">ZM              </v>
          </cell>
          <cell r="G205" t="str">
            <v>MRP sob demanda</v>
          </cell>
          <cell r="H205">
            <v>0</v>
          </cell>
          <cell r="I205">
            <v>0</v>
          </cell>
          <cell r="J205">
            <v>132</v>
          </cell>
          <cell r="K205" t="str">
            <v xml:space="preserve">                    </v>
          </cell>
          <cell r="L205" t="str">
            <v xml:space="preserve">MC1           </v>
          </cell>
        </row>
        <row r="206">
          <cell r="A206">
            <v>10794351</v>
          </cell>
          <cell r="B206" t="str">
            <v xml:space="preserve">Manta de aquecimento                    </v>
          </cell>
          <cell r="C206" t="str">
            <v xml:space="preserve">UN </v>
          </cell>
          <cell r="D206">
            <v>1050</v>
          </cell>
          <cell r="E206" t="str">
            <v xml:space="preserve">ZD      </v>
          </cell>
          <cell r="F206" t="str">
            <v xml:space="preserve">EX              </v>
          </cell>
          <cell r="G206" t="str">
            <v>MRP sob demanda</v>
          </cell>
          <cell r="H206">
            <v>0</v>
          </cell>
          <cell r="I206">
            <v>0</v>
          </cell>
          <cell r="J206">
            <v>115</v>
          </cell>
          <cell r="K206" t="str">
            <v xml:space="preserve">                    </v>
          </cell>
          <cell r="L206" t="str">
            <v xml:space="preserve">ML1           </v>
          </cell>
        </row>
        <row r="207">
          <cell r="A207">
            <v>10795584</v>
          </cell>
          <cell r="B207" t="str">
            <v xml:space="preserve">Selo b. VAUGHAN                         </v>
          </cell>
          <cell r="C207" t="str">
            <v xml:space="preserve">UN </v>
          </cell>
          <cell r="D207">
            <v>1050</v>
          </cell>
          <cell r="E207" t="str">
            <v xml:space="preserve">ZD      </v>
          </cell>
          <cell r="F207" t="str">
            <v xml:space="preserve">ZM              </v>
          </cell>
          <cell r="G207" t="str">
            <v>MRP sob demanda</v>
          </cell>
          <cell r="H207">
            <v>0</v>
          </cell>
          <cell r="I207">
            <v>0</v>
          </cell>
          <cell r="J207">
            <v>137</v>
          </cell>
          <cell r="K207" t="str">
            <v xml:space="preserve">                    </v>
          </cell>
          <cell r="L207" t="str">
            <v xml:space="preserve">MM1           </v>
          </cell>
        </row>
        <row r="208">
          <cell r="A208">
            <v>10799329</v>
          </cell>
          <cell r="B208" t="str">
            <v xml:space="preserve">Joelho 90gr F9 EE 1 1/2" #6000          </v>
          </cell>
          <cell r="C208" t="str">
            <v xml:space="preserve">UN </v>
          </cell>
          <cell r="D208">
            <v>1050</v>
          </cell>
          <cell r="E208" t="str">
            <v xml:space="preserve">ZD      </v>
          </cell>
          <cell r="F208" t="str">
            <v xml:space="preserve">ZM              </v>
          </cell>
          <cell r="G208" t="str">
            <v>MRP sob demanda</v>
          </cell>
          <cell r="H208">
            <v>0</v>
          </cell>
          <cell r="I208">
            <v>0</v>
          </cell>
          <cell r="J208">
            <v>147</v>
          </cell>
          <cell r="K208" t="str">
            <v xml:space="preserve">                    </v>
          </cell>
          <cell r="L208" t="str">
            <v xml:space="preserve">MC1           </v>
          </cell>
        </row>
        <row r="209">
          <cell r="A209">
            <v>10800987</v>
          </cell>
          <cell r="B209" t="str">
            <v xml:space="preserve">Gaiola p/válv.contr. Hiter              </v>
          </cell>
          <cell r="C209" t="str">
            <v xml:space="preserve">UN </v>
          </cell>
          <cell r="D209">
            <v>1050</v>
          </cell>
          <cell r="E209" t="str">
            <v xml:space="preserve">ZD      </v>
          </cell>
          <cell r="F209" t="str">
            <v xml:space="preserve">ZM              </v>
          </cell>
          <cell r="G209" t="str">
            <v>MRP sob demanda</v>
          </cell>
          <cell r="H209">
            <v>0</v>
          </cell>
          <cell r="I209">
            <v>0</v>
          </cell>
          <cell r="J209">
            <v>145</v>
          </cell>
          <cell r="K209" t="str">
            <v xml:space="preserve">                    </v>
          </cell>
          <cell r="L209" t="str">
            <v xml:space="preserve">MI1           </v>
          </cell>
        </row>
        <row r="210">
          <cell r="A210">
            <v>10803472</v>
          </cell>
          <cell r="B210" t="str">
            <v xml:space="preserve">Cartucho p/compr. CLARK                 </v>
          </cell>
          <cell r="C210" t="str">
            <v xml:space="preserve">UN </v>
          </cell>
          <cell r="D210">
            <v>1050</v>
          </cell>
          <cell r="E210" t="str">
            <v xml:space="preserve">ZD      </v>
          </cell>
          <cell r="F210" t="str">
            <v xml:space="preserve">ZM              </v>
          </cell>
          <cell r="G210" t="str">
            <v>MRP sob demanda</v>
          </cell>
          <cell r="H210">
            <v>0</v>
          </cell>
          <cell r="I210">
            <v>0</v>
          </cell>
          <cell r="J210">
            <v>230</v>
          </cell>
          <cell r="K210" t="str">
            <v xml:space="preserve">                    </v>
          </cell>
          <cell r="L210" t="str">
            <v xml:space="preserve">MM1           </v>
          </cell>
        </row>
        <row r="211">
          <cell r="A211">
            <v>10803569</v>
          </cell>
          <cell r="B211" t="str">
            <v xml:space="preserve">Cartucho p/compr. CLARK                 </v>
          </cell>
          <cell r="C211" t="str">
            <v xml:space="preserve">UN </v>
          </cell>
          <cell r="D211">
            <v>1050</v>
          </cell>
          <cell r="E211" t="str">
            <v xml:space="preserve">ZD      </v>
          </cell>
          <cell r="F211" t="str">
            <v xml:space="preserve">ZM              </v>
          </cell>
          <cell r="G211" t="str">
            <v>MRP sob demanda</v>
          </cell>
          <cell r="H211">
            <v>0</v>
          </cell>
          <cell r="I211">
            <v>0</v>
          </cell>
          <cell r="J211">
            <v>230</v>
          </cell>
          <cell r="K211" t="str">
            <v xml:space="preserve">                    </v>
          </cell>
          <cell r="L211" t="str">
            <v xml:space="preserve">MM1           </v>
          </cell>
        </row>
        <row r="212">
          <cell r="A212">
            <v>10811512</v>
          </cell>
          <cell r="B212" t="str">
            <v xml:space="preserve">Curva Al p/leito cabos Mopa             </v>
          </cell>
          <cell r="C212" t="str">
            <v xml:space="preserve">UN </v>
          </cell>
          <cell r="D212">
            <v>1050</v>
          </cell>
          <cell r="E212" t="str">
            <v xml:space="preserve">ZD      </v>
          </cell>
          <cell r="F212" t="str">
            <v xml:space="preserve">ZM              </v>
          </cell>
          <cell r="G212" t="str">
            <v>MRP sob demanda</v>
          </cell>
          <cell r="H212">
            <v>0</v>
          </cell>
          <cell r="I212">
            <v>0</v>
          </cell>
          <cell r="J212">
            <v>111</v>
          </cell>
          <cell r="K212" t="str">
            <v xml:space="preserve">                    </v>
          </cell>
          <cell r="L212" t="str">
            <v xml:space="preserve">ME1           </v>
          </cell>
        </row>
        <row r="213">
          <cell r="A213">
            <v>10813615</v>
          </cell>
          <cell r="B213" t="str">
            <v xml:space="preserve">Válvula gav. 1 1/2" 150# FR C5          </v>
          </cell>
          <cell r="C213" t="str">
            <v xml:space="preserve">UN </v>
          </cell>
          <cell r="D213">
            <v>1050</v>
          </cell>
          <cell r="E213" t="str">
            <v xml:space="preserve">ZD      </v>
          </cell>
          <cell r="F213" t="str">
            <v xml:space="preserve">ZM              </v>
          </cell>
          <cell r="G213" t="str">
            <v>MRP sob demanda</v>
          </cell>
          <cell r="H213">
            <v>0</v>
          </cell>
          <cell r="I213">
            <v>0</v>
          </cell>
          <cell r="J213">
            <v>183</v>
          </cell>
          <cell r="K213" t="str">
            <v xml:space="preserve">                    </v>
          </cell>
          <cell r="L213" t="str">
            <v xml:space="preserve">MC1           </v>
          </cell>
        </row>
        <row r="214">
          <cell r="A214">
            <v>10824523</v>
          </cell>
          <cell r="B214" t="str">
            <v xml:space="preserve">Processador p/CLP Siemens               </v>
          </cell>
          <cell r="C214" t="str">
            <v xml:space="preserve">UN </v>
          </cell>
          <cell r="D214">
            <v>1050</v>
          </cell>
          <cell r="E214" t="str">
            <v xml:space="preserve">ZD      </v>
          </cell>
          <cell r="F214" t="str">
            <v xml:space="preserve">EX              </v>
          </cell>
          <cell r="G214" t="str">
            <v>MRP sob demanda</v>
          </cell>
          <cell r="H214">
            <v>0</v>
          </cell>
          <cell r="I214">
            <v>0</v>
          </cell>
          <cell r="J214">
            <v>223</v>
          </cell>
          <cell r="K214" t="str">
            <v xml:space="preserve">X                   </v>
          </cell>
          <cell r="L214" t="str">
            <v xml:space="preserve">MI1           </v>
          </cell>
        </row>
        <row r="215">
          <cell r="A215">
            <v>10826312</v>
          </cell>
          <cell r="B215" t="str">
            <v xml:space="preserve">Vv.controle globo NPS 1                 </v>
          </cell>
          <cell r="C215" t="str">
            <v xml:space="preserve">UN </v>
          </cell>
          <cell r="D215">
            <v>1050</v>
          </cell>
          <cell r="E215" t="str">
            <v xml:space="preserve">ZD      </v>
          </cell>
          <cell r="F215" t="str">
            <v xml:space="preserve">ZM              </v>
          </cell>
          <cell r="G215" t="str">
            <v>MRP sob demanda</v>
          </cell>
          <cell r="H215">
            <v>0</v>
          </cell>
          <cell r="I215">
            <v>0</v>
          </cell>
          <cell r="J215">
            <v>260</v>
          </cell>
          <cell r="K215" t="str">
            <v xml:space="preserve">X                   </v>
          </cell>
          <cell r="L215" t="str">
            <v xml:space="preserve">MI1           </v>
          </cell>
        </row>
        <row r="216">
          <cell r="A216">
            <v>10826919</v>
          </cell>
          <cell r="B216" t="str">
            <v xml:space="preserve">Vv.controle globo NPS 1                 </v>
          </cell>
          <cell r="C216" t="str">
            <v xml:space="preserve">UN </v>
          </cell>
          <cell r="D216">
            <v>1050</v>
          </cell>
          <cell r="E216" t="str">
            <v xml:space="preserve">ZD      </v>
          </cell>
          <cell r="F216" t="str">
            <v xml:space="preserve">ZM              </v>
          </cell>
          <cell r="G216" t="str">
            <v>MRP sob demanda</v>
          </cell>
          <cell r="H216">
            <v>0</v>
          </cell>
          <cell r="I216">
            <v>0</v>
          </cell>
          <cell r="J216">
            <v>260</v>
          </cell>
          <cell r="K216" t="str">
            <v xml:space="preserve">                    </v>
          </cell>
          <cell r="L216" t="str">
            <v xml:space="preserve">MI1           </v>
          </cell>
        </row>
        <row r="217">
          <cell r="A217">
            <v>10827543</v>
          </cell>
          <cell r="B217" t="str">
            <v xml:space="preserve">Vv.controle globo NPS 3                 </v>
          </cell>
          <cell r="C217" t="str">
            <v xml:space="preserve">UN </v>
          </cell>
          <cell r="D217">
            <v>1050</v>
          </cell>
          <cell r="E217" t="str">
            <v xml:space="preserve">ZD      </v>
          </cell>
          <cell r="F217" t="str">
            <v xml:space="preserve">ZM              </v>
          </cell>
          <cell r="G217" t="str">
            <v>MRP sob demanda</v>
          </cell>
          <cell r="H217">
            <v>0</v>
          </cell>
          <cell r="I217">
            <v>0</v>
          </cell>
          <cell r="J217">
            <v>239</v>
          </cell>
          <cell r="K217" t="str">
            <v xml:space="preserve">                    </v>
          </cell>
          <cell r="L217" t="str">
            <v xml:space="preserve">MI1           </v>
          </cell>
        </row>
        <row r="218">
          <cell r="A218">
            <v>10829509</v>
          </cell>
          <cell r="B218" t="str">
            <v xml:space="preserve">Vv.controle globo NPS 1                 </v>
          </cell>
          <cell r="C218" t="str">
            <v xml:space="preserve">UN </v>
          </cell>
          <cell r="D218">
            <v>1050</v>
          </cell>
          <cell r="E218" t="str">
            <v xml:space="preserve">ZD      </v>
          </cell>
          <cell r="F218" t="str">
            <v xml:space="preserve">ZM              </v>
          </cell>
          <cell r="G218" t="str">
            <v>MRP sob demanda</v>
          </cell>
          <cell r="H218">
            <v>0</v>
          </cell>
          <cell r="I218">
            <v>0</v>
          </cell>
          <cell r="J218">
            <v>260</v>
          </cell>
          <cell r="K218" t="str">
            <v xml:space="preserve">                    </v>
          </cell>
          <cell r="L218" t="str">
            <v xml:space="preserve">MI1           </v>
          </cell>
        </row>
        <row r="219">
          <cell r="A219">
            <v>10832782</v>
          </cell>
          <cell r="B219" t="str">
            <v xml:space="preserve">Vv.controle globo NPS 1/2               </v>
          </cell>
          <cell r="C219" t="str">
            <v xml:space="preserve">UN </v>
          </cell>
          <cell r="D219">
            <v>1050</v>
          </cell>
          <cell r="E219" t="str">
            <v xml:space="preserve">ZD      </v>
          </cell>
          <cell r="F219" t="str">
            <v xml:space="preserve">ZM              </v>
          </cell>
          <cell r="G219" t="str">
            <v>MRP sob demanda</v>
          </cell>
          <cell r="H219">
            <v>0</v>
          </cell>
          <cell r="I219">
            <v>0</v>
          </cell>
          <cell r="J219">
            <v>260</v>
          </cell>
          <cell r="K219" t="str">
            <v xml:space="preserve">                    </v>
          </cell>
          <cell r="L219" t="str">
            <v xml:space="preserve">MI1           </v>
          </cell>
        </row>
        <row r="220">
          <cell r="A220">
            <v>10832785</v>
          </cell>
          <cell r="B220" t="str">
            <v xml:space="preserve">Vv.controle globo NPS 1/2               </v>
          </cell>
          <cell r="C220" t="str">
            <v xml:space="preserve">UN </v>
          </cell>
          <cell r="D220">
            <v>1050</v>
          </cell>
          <cell r="E220" t="str">
            <v xml:space="preserve">ZD      </v>
          </cell>
          <cell r="F220" t="str">
            <v xml:space="preserve">ZM              </v>
          </cell>
          <cell r="G220" t="str">
            <v>MRP sob demanda</v>
          </cell>
          <cell r="H220">
            <v>0</v>
          </cell>
          <cell r="I220">
            <v>0</v>
          </cell>
          <cell r="J220">
            <v>260</v>
          </cell>
          <cell r="K220" t="str">
            <v xml:space="preserve">                    </v>
          </cell>
          <cell r="L220" t="str">
            <v xml:space="preserve">MI1           </v>
          </cell>
        </row>
        <row r="221">
          <cell r="A221">
            <v>10834765</v>
          </cell>
          <cell r="B221" t="str">
            <v xml:space="preserve">Vv.controle globo NPS 1 Cv6             </v>
          </cell>
          <cell r="C221" t="str">
            <v xml:space="preserve">UN </v>
          </cell>
          <cell r="D221">
            <v>1050</v>
          </cell>
          <cell r="E221" t="str">
            <v xml:space="preserve">ZD      </v>
          </cell>
          <cell r="F221" t="str">
            <v xml:space="preserve">ZM              </v>
          </cell>
          <cell r="G221" t="str">
            <v>MRP sob demanda</v>
          </cell>
          <cell r="H221">
            <v>0</v>
          </cell>
          <cell r="I221">
            <v>0</v>
          </cell>
          <cell r="J221">
            <v>239</v>
          </cell>
          <cell r="K221" t="str">
            <v xml:space="preserve">                    </v>
          </cell>
          <cell r="L221" t="str">
            <v xml:space="preserve">MI1           </v>
          </cell>
        </row>
        <row r="222">
          <cell r="A222">
            <v>10843828</v>
          </cell>
          <cell r="B222" t="str">
            <v xml:space="preserve">Eletrodo d/forno                        </v>
          </cell>
          <cell r="C222" t="str">
            <v xml:space="preserve">UN </v>
          </cell>
          <cell r="D222">
            <v>1050</v>
          </cell>
          <cell r="E222" t="str">
            <v xml:space="preserve">ZD      </v>
          </cell>
          <cell r="F222" t="str">
            <v xml:space="preserve">ZM              </v>
          </cell>
          <cell r="G222" t="str">
            <v>MRP sob demanda</v>
          </cell>
          <cell r="H222">
            <v>0</v>
          </cell>
          <cell r="I222">
            <v>0</v>
          </cell>
          <cell r="J222">
            <v>129</v>
          </cell>
          <cell r="K222" t="str">
            <v xml:space="preserve">X                   </v>
          </cell>
          <cell r="L222" t="str">
            <v xml:space="preserve">MI1           </v>
          </cell>
        </row>
        <row r="223">
          <cell r="A223">
            <v>10844032</v>
          </cell>
          <cell r="B223" t="str">
            <v xml:space="preserve">Eletrodo d/forno                        </v>
          </cell>
          <cell r="C223" t="str">
            <v xml:space="preserve">UN </v>
          </cell>
          <cell r="D223">
            <v>1050</v>
          </cell>
          <cell r="E223" t="str">
            <v xml:space="preserve">ZD      </v>
          </cell>
          <cell r="F223" t="str">
            <v xml:space="preserve">ZM              </v>
          </cell>
          <cell r="G223" t="str">
            <v>MRP sob demanda</v>
          </cell>
          <cell r="H223">
            <v>0</v>
          </cell>
          <cell r="I223">
            <v>0</v>
          </cell>
          <cell r="J223">
            <v>129</v>
          </cell>
          <cell r="K223" t="str">
            <v xml:space="preserve">                    </v>
          </cell>
          <cell r="L223" t="str">
            <v xml:space="preserve">MI1           </v>
          </cell>
        </row>
        <row r="224">
          <cell r="A224">
            <v>10844573</v>
          </cell>
          <cell r="B224" t="str">
            <v xml:space="preserve">Eletrodo d/forno                        </v>
          </cell>
          <cell r="C224" t="str">
            <v xml:space="preserve">UN </v>
          </cell>
          <cell r="D224">
            <v>1050</v>
          </cell>
          <cell r="E224" t="str">
            <v xml:space="preserve">ZD      </v>
          </cell>
          <cell r="F224" t="str">
            <v xml:space="preserve">ZM              </v>
          </cell>
          <cell r="G224" t="str">
            <v>MRP sob demanda</v>
          </cell>
          <cell r="H224">
            <v>0</v>
          </cell>
          <cell r="I224">
            <v>0</v>
          </cell>
          <cell r="J224">
            <v>135</v>
          </cell>
          <cell r="K224" t="str">
            <v xml:space="preserve">X                   </v>
          </cell>
          <cell r="L224" t="str">
            <v xml:space="preserve">MI1           </v>
          </cell>
        </row>
        <row r="225">
          <cell r="A225">
            <v>10855398</v>
          </cell>
          <cell r="B225" t="str">
            <v xml:space="preserve">Obturador c/haste p/válv.contr.globo    </v>
          </cell>
          <cell r="C225" t="str">
            <v xml:space="preserve">UN </v>
          </cell>
          <cell r="D225">
            <v>1050</v>
          </cell>
          <cell r="E225" t="str">
            <v xml:space="preserve">ZD      </v>
          </cell>
          <cell r="F225" t="str">
            <v xml:space="preserve">ZM              </v>
          </cell>
          <cell r="G225" t="str">
            <v>MRP sob demanda</v>
          </cell>
          <cell r="H225">
            <v>0</v>
          </cell>
          <cell r="I225">
            <v>0</v>
          </cell>
          <cell r="J225">
            <v>148</v>
          </cell>
          <cell r="K225" t="str">
            <v xml:space="preserve">                    </v>
          </cell>
          <cell r="L225" t="str">
            <v xml:space="preserve">MI1           </v>
          </cell>
        </row>
        <row r="226">
          <cell r="A226">
            <v>10855865</v>
          </cell>
          <cell r="B226" t="str">
            <v xml:space="preserve">Obturador c/haste p/válv.contr.globo    </v>
          </cell>
          <cell r="C226" t="str">
            <v xml:space="preserve">UN </v>
          </cell>
          <cell r="D226">
            <v>1050</v>
          </cell>
          <cell r="E226" t="str">
            <v xml:space="preserve">ZD      </v>
          </cell>
          <cell r="F226" t="str">
            <v xml:space="preserve">ZM              </v>
          </cell>
          <cell r="G226" t="str">
            <v>MRP sob demanda</v>
          </cell>
          <cell r="H226">
            <v>0</v>
          </cell>
          <cell r="I226">
            <v>0</v>
          </cell>
          <cell r="J226">
            <v>148</v>
          </cell>
          <cell r="K226" t="str">
            <v xml:space="preserve">X                   </v>
          </cell>
          <cell r="L226" t="str">
            <v xml:space="preserve">MI1           </v>
          </cell>
        </row>
        <row r="227">
          <cell r="A227">
            <v>10859148</v>
          </cell>
          <cell r="B227" t="str">
            <v xml:space="preserve">Retentor p/válv.contr.globo             </v>
          </cell>
          <cell r="C227" t="str">
            <v xml:space="preserve">UN </v>
          </cell>
          <cell r="D227">
            <v>1050</v>
          </cell>
          <cell r="E227" t="str">
            <v xml:space="preserve">ZD      </v>
          </cell>
          <cell r="F227" t="str">
            <v xml:space="preserve">ZM              </v>
          </cell>
          <cell r="G227" t="str">
            <v>MRP sob demanda</v>
          </cell>
          <cell r="H227">
            <v>0</v>
          </cell>
          <cell r="I227">
            <v>0</v>
          </cell>
          <cell r="J227">
            <v>148</v>
          </cell>
          <cell r="K227" t="str">
            <v xml:space="preserve">                    </v>
          </cell>
          <cell r="L227" t="str">
            <v xml:space="preserve">MI1           </v>
          </cell>
        </row>
        <row r="228">
          <cell r="A228">
            <v>10863672</v>
          </cell>
          <cell r="B228" t="str">
            <v xml:space="preserve">Refratário d/queim. Hamworthy           </v>
          </cell>
          <cell r="C228" t="str">
            <v xml:space="preserve">UN </v>
          </cell>
          <cell r="D228">
            <v>1050</v>
          </cell>
          <cell r="E228" t="str">
            <v xml:space="preserve">ZD      </v>
          </cell>
          <cell r="F228" t="str">
            <v xml:space="preserve">ZM              </v>
          </cell>
          <cell r="G228" t="str">
            <v>MRP sob demanda</v>
          </cell>
          <cell r="H228">
            <v>0</v>
          </cell>
          <cell r="I228">
            <v>0</v>
          </cell>
          <cell r="J228">
            <v>135</v>
          </cell>
          <cell r="K228" t="str">
            <v xml:space="preserve">                    </v>
          </cell>
          <cell r="L228" t="str">
            <v xml:space="preserve">MK1           </v>
          </cell>
        </row>
        <row r="229">
          <cell r="A229">
            <v>10876731</v>
          </cell>
          <cell r="B229" t="str">
            <v xml:space="preserve">Garrafa de amostragem cap.500mL inc     </v>
          </cell>
          <cell r="C229" t="str">
            <v xml:space="preserve">UN </v>
          </cell>
          <cell r="D229">
            <v>1050</v>
          </cell>
          <cell r="E229" t="str">
            <v xml:space="preserve">ZD      </v>
          </cell>
          <cell r="F229" t="str">
            <v xml:space="preserve">ZM              </v>
          </cell>
          <cell r="G229" t="str">
            <v>MRP sob demanda</v>
          </cell>
          <cell r="H229">
            <v>0</v>
          </cell>
          <cell r="I229">
            <v>0</v>
          </cell>
          <cell r="J229">
            <v>103</v>
          </cell>
          <cell r="K229" t="str">
            <v xml:space="preserve">                    </v>
          </cell>
          <cell r="L229" t="str">
            <v xml:space="preserve">ML1           </v>
          </cell>
        </row>
        <row r="230">
          <cell r="A230">
            <v>10901148</v>
          </cell>
          <cell r="B230" t="str">
            <v>Calça prot AE.. 2 diá. Cat.2 Mod.A VDE 3</v>
          </cell>
          <cell r="C230" t="str">
            <v xml:space="preserve">UN </v>
          </cell>
          <cell r="D230">
            <v>1050</v>
          </cell>
          <cell r="E230" t="str">
            <v xml:space="preserve">ZD      </v>
          </cell>
          <cell r="F230" t="str">
            <v xml:space="preserve">EX              </v>
          </cell>
          <cell r="G230" t="str">
            <v>MRP sob demanda</v>
          </cell>
          <cell r="H230">
            <v>0</v>
          </cell>
          <cell r="I230">
            <v>0</v>
          </cell>
          <cell r="J230">
            <v>111</v>
          </cell>
          <cell r="K230" t="str">
            <v xml:space="preserve">                    </v>
          </cell>
          <cell r="L230" t="str">
            <v xml:space="preserve">MS1           </v>
          </cell>
        </row>
        <row r="231">
          <cell r="A231">
            <v>10907902</v>
          </cell>
          <cell r="B231" t="str">
            <v xml:space="preserve">Anel sede p/válv.contr. Hiter           </v>
          </cell>
          <cell r="C231" t="str">
            <v xml:space="preserve">UN </v>
          </cell>
          <cell r="D231">
            <v>1050</v>
          </cell>
          <cell r="E231" t="str">
            <v xml:space="preserve">ZD      </v>
          </cell>
          <cell r="F231" t="str">
            <v xml:space="preserve">ZM              </v>
          </cell>
          <cell r="G231" t="str">
            <v>MRP sob demanda</v>
          </cell>
          <cell r="H231">
            <v>0</v>
          </cell>
          <cell r="I231">
            <v>0</v>
          </cell>
          <cell r="J231">
            <v>148</v>
          </cell>
          <cell r="K231" t="str">
            <v xml:space="preserve">                    </v>
          </cell>
          <cell r="L231" t="str">
            <v xml:space="preserve">MI1           </v>
          </cell>
        </row>
        <row r="232">
          <cell r="A232">
            <v>10907903</v>
          </cell>
          <cell r="B232" t="str">
            <v xml:space="preserve">Obturador c/haste p/válv.contr.         </v>
          </cell>
          <cell r="C232" t="str">
            <v xml:space="preserve">UN </v>
          </cell>
          <cell r="D232">
            <v>1050</v>
          </cell>
          <cell r="E232" t="str">
            <v xml:space="preserve">ZD      </v>
          </cell>
          <cell r="F232" t="str">
            <v xml:space="preserve">ZM              </v>
          </cell>
          <cell r="G232" t="str">
            <v>MRP sob demanda</v>
          </cell>
          <cell r="H232">
            <v>0</v>
          </cell>
          <cell r="I232">
            <v>0</v>
          </cell>
          <cell r="J232">
            <v>145</v>
          </cell>
          <cell r="K232" t="str">
            <v xml:space="preserve">                    </v>
          </cell>
          <cell r="L232" t="str">
            <v xml:space="preserve">MI1           </v>
          </cell>
        </row>
        <row r="233">
          <cell r="A233">
            <v>10912419</v>
          </cell>
          <cell r="B233" t="str">
            <v xml:space="preserve">Virola tubo A312-304L liso 3"           </v>
          </cell>
          <cell r="C233" t="str">
            <v xml:space="preserve">UN </v>
          </cell>
          <cell r="D233">
            <v>1050</v>
          </cell>
          <cell r="E233" t="str">
            <v xml:space="preserve">ZD      </v>
          </cell>
          <cell r="F233" t="str">
            <v xml:space="preserve">ZM              </v>
          </cell>
          <cell r="G233" t="str">
            <v>MRP sob demanda</v>
          </cell>
          <cell r="H233">
            <v>0</v>
          </cell>
          <cell r="I233">
            <v>0</v>
          </cell>
          <cell r="J233">
            <v>126</v>
          </cell>
          <cell r="K233" t="str">
            <v xml:space="preserve">                    </v>
          </cell>
          <cell r="L233" t="str">
            <v xml:space="preserve">MC1           </v>
          </cell>
        </row>
        <row r="234">
          <cell r="A234">
            <v>10916404</v>
          </cell>
          <cell r="B234" t="str">
            <v xml:space="preserve">Obturador c/haste p/válv.contr.globo    </v>
          </cell>
          <cell r="C234" t="str">
            <v xml:space="preserve">UN </v>
          </cell>
          <cell r="D234">
            <v>1050</v>
          </cell>
          <cell r="E234" t="str">
            <v xml:space="preserve">ZD      </v>
          </cell>
          <cell r="F234" t="str">
            <v xml:space="preserve">ZM              </v>
          </cell>
          <cell r="G234" t="str">
            <v>MRP sob demanda</v>
          </cell>
          <cell r="H234">
            <v>0</v>
          </cell>
          <cell r="I234">
            <v>0</v>
          </cell>
          <cell r="J234">
            <v>148</v>
          </cell>
          <cell r="K234" t="str">
            <v xml:space="preserve">                    </v>
          </cell>
          <cell r="L234" t="str">
            <v xml:space="preserve">MI1           </v>
          </cell>
        </row>
        <row r="235">
          <cell r="A235">
            <v>10917192</v>
          </cell>
          <cell r="B235" t="str">
            <v xml:space="preserve">Obturador c/haste p/válv.contr.globo    </v>
          </cell>
          <cell r="C235" t="str">
            <v xml:space="preserve">UN </v>
          </cell>
          <cell r="D235">
            <v>1050</v>
          </cell>
          <cell r="E235" t="str">
            <v xml:space="preserve">ZD      </v>
          </cell>
          <cell r="F235" t="str">
            <v xml:space="preserve">ZM              </v>
          </cell>
          <cell r="G235" t="str">
            <v>MRP sob demanda</v>
          </cell>
          <cell r="H235">
            <v>0</v>
          </cell>
          <cell r="I235">
            <v>0</v>
          </cell>
          <cell r="J235">
            <v>148</v>
          </cell>
          <cell r="K235" t="str">
            <v xml:space="preserve">                    </v>
          </cell>
          <cell r="L235" t="str">
            <v xml:space="preserve">MI1           </v>
          </cell>
        </row>
        <row r="236">
          <cell r="A236">
            <v>10921167</v>
          </cell>
          <cell r="B236" t="str">
            <v xml:space="preserve">Cartão eletr. p/carreg.bateria FSE      </v>
          </cell>
          <cell r="C236" t="str">
            <v xml:space="preserve">UN </v>
          </cell>
          <cell r="D236">
            <v>1050</v>
          </cell>
          <cell r="E236" t="str">
            <v xml:space="preserve">ZD      </v>
          </cell>
          <cell r="F236" t="str">
            <v xml:space="preserve">ZM              </v>
          </cell>
          <cell r="G236" t="str">
            <v>MRP sob demanda</v>
          </cell>
          <cell r="H236">
            <v>0</v>
          </cell>
          <cell r="I236">
            <v>0</v>
          </cell>
          <cell r="J236">
            <v>156</v>
          </cell>
          <cell r="K236" t="str">
            <v xml:space="preserve">                    </v>
          </cell>
          <cell r="L236" t="str">
            <v xml:space="preserve">ME1           </v>
          </cell>
        </row>
        <row r="237">
          <cell r="A237">
            <v>10929973</v>
          </cell>
          <cell r="B237" t="str">
            <v xml:space="preserve">Tubo tr.térm. A179 s/c 0.750 x 0.083"   </v>
          </cell>
          <cell r="C237" t="str">
            <v xml:space="preserve">UN </v>
          </cell>
          <cell r="D237">
            <v>1050</v>
          </cell>
          <cell r="E237" t="str">
            <v xml:space="preserve">ZD      </v>
          </cell>
          <cell r="F237" t="str">
            <v xml:space="preserve">ZM              </v>
          </cell>
          <cell r="G237" t="str">
            <v>MRP sob demanda</v>
          </cell>
          <cell r="H237">
            <v>0</v>
          </cell>
          <cell r="I237">
            <v>0</v>
          </cell>
          <cell r="J237">
            <v>141</v>
          </cell>
          <cell r="K237" t="str">
            <v xml:space="preserve">                    </v>
          </cell>
          <cell r="L237" t="str">
            <v xml:space="preserve">MC1           </v>
          </cell>
        </row>
        <row r="238">
          <cell r="A238">
            <v>10932202</v>
          </cell>
          <cell r="B238" t="str">
            <v xml:space="preserve">Bandeja p/torre process.                </v>
          </cell>
          <cell r="C238" t="str">
            <v xml:space="preserve">UN </v>
          </cell>
          <cell r="D238">
            <v>1050</v>
          </cell>
          <cell r="E238" t="str">
            <v xml:space="preserve">ZD      </v>
          </cell>
          <cell r="F238" t="str">
            <v xml:space="preserve">ZM              </v>
          </cell>
          <cell r="G238" t="str">
            <v>MRP sob demanda</v>
          </cell>
          <cell r="H238">
            <v>0</v>
          </cell>
          <cell r="I238">
            <v>0</v>
          </cell>
          <cell r="J238">
            <v>218</v>
          </cell>
          <cell r="K238" t="str">
            <v xml:space="preserve">                    </v>
          </cell>
          <cell r="L238" t="str">
            <v xml:space="preserve">MC1           </v>
          </cell>
        </row>
        <row r="239">
          <cell r="A239">
            <v>10934145</v>
          </cell>
          <cell r="B239" t="str">
            <v xml:space="preserve">Anel teste p/permutador                 </v>
          </cell>
          <cell r="C239" t="str">
            <v xml:space="preserve">UN </v>
          </cell>
          <cell r="D239">
            <v>1050</v>
          </cell>
          <cell r="E239" t="str">
            <v xml:space="preserve">ZD      </v>
          </cell>
          <cell r="F239" t="str">
            <v xml:space="preserve">ZM              </v>
          </cell>
          <cell r="G239" t="str">
            <v>MRP sob demanda</v>
          </cell>
          <cell r="H239">
            <v>0</v>
          </cell>
          <cell r="I239">
            <v>0</v>
          </cell>
          <cell r="J239">
            <v>147</v>
          </cell>
          <cell r="K239" t="str">
            <v xml:space="preserve">                    </v>
          </cell>
          <cell r="L239" t="str">
            <v xml:space="preserve">MC1           </v>
          </cell>
        </row>
        <row r="240">
          <cell r="A240">
            <v>10934146</v>
          </cell>
          <cell r="B240" t="str">
            <v xml:space="preserve">Anel teste p/permutador                 </v>
          </cell>
          <cell r="C240" t="str">
            <v xml:space="preserve">UN </v>
          </cell>
          <cell r="D240">
            <v>1050</v>
          </cell>
          <cell r="E240" t="str">
            <v xml:space="preserve">ZD      </v>
          </cell>
          <cell r="F240" t="str">
            <v xml:space="preserve">ZM              </v>
          </cell>
          <cell r="G240" t="str">
            <v>MRP sob demanda</v>
          </cell>
          <cell r="H240">
            <v>0</v>
          </cell>
          <cell r="I240">
            <v>0</v>
          </cell>
          <cell r="J240">
            <v>146</v>
          </cell>
          <cell r="K240" t="str">
            <v xml:space="preserve">                    </v>
          </cell>
          <cell r="L240" t="str">
            <v xml:space="preserve">MC1           </v>
          </cell>
        </row>
        <row r="241">
          <cell r="A241">
            <v>10934478</v>
          </cell>
          <cell r="B241" t="str">
            <v xml:space="preserve">Junção Al p/leito cabos Mopa            </v>
          </cell>
          <cell r="C241" t="str">
            <v xml:space="preserve">UN </v>
          </cell>
          <cell r="D241">
            <v>1050</v>
          </cell>
          <cell r="E241" t="str">
            <v xml:space="preserve">ZD      </v>
          </cell>
          <cell r="F241" t="str">
            <v xml:space="preserve">ZM              </v>
          </cell>
          <cell r="G241" t="str">
            <v>MRP sob demanda</v>
          </cell>
          <cell r="H241">
            <v>0</v>
          </cell>
          <cell r="I241">
            <v>0</v>
          </cell>
          <cell r="J241">
            <v>111</v>
          </cell>
          <cell r="K241" t="str">
            <v xml:space="preserve">                    </v>
          </cell>
          <cell r="L241" t="str">
            <v xml:space="preserve">ME1           </v>
          </cell>
        </row>
        <row r="242">
          <cell r="A242">
            <v>10942163</v>
          </cell>
          <cell r="B242" t="str">
            <v>Válv.esf. conv. 1/2" 300# FR A105/A216WC</v>
          </cell>
          <cell r="C242" t="str">
            <v xml:space="preserve">UN </v>
          </cell>
          <cell r="D242">
            <v>1050</v>
          </cell>
          <cell r="E242" t="str">
            <v xml:space="preserve">ZD      </v>
          </cell>
          <cell r="F242" t="str">
            <v xml:space="preserve">EX              </v>
          </cell>
          <cell r="G242" t="str">
            <v>MRP sob demanda</v>
          </cell>
          <cell r="H242">
            <v>0</v>
          </cell>
          <cell r="I242">
            <v>0</v>
          </cell>
          <cell r="J242">
            <v>189</v>
          </cell>
          <cell r="K242" t="str">
            <v xml:space="preserve">                    </v>
          </cell>
          <cell r="L242" t="str">
            <v xml:space="preserve">MC1           </v>
          </cell>
        </row>
        <row r="243">
          <cell r="A243">
            <v>10944682</v>
          </cell>
          <cell r="B243" t="str">
            <v xml:space="preserve">Borbulhador p/torre process.            </v>
          </cell>
          <cell r="C243" t="str">
            <v xml:space="preserve">UN </v>
          </cell>
          <cell r="D243">
            <v>1050</v>
          </cell>
          <cell r="E243" t="str">
            <v xml:space="preserve">ZD      </v>
          </cell>
          <cell r="F243" t="str">
            <v xml:space="preserve">ZM              </v>
          </cell>
          <cell r="G243" t="str">
            <v>MRP sob demanda</v>
          </cell>
          <cell r="H243">
            <v>0</v>
          </cell>
          <cell r="I243">
            <v>0</v>
          </cell>
          <cell r="J243">
            <v>107</v>
          </cell>
          <cell r="K243" t="str">
            <v xml:space="preserve">                    </v>
          </cell>
          <cell r="L243" t="str">
            <v xml:space="preserve">MC1           </v>
          </cell>
        </row>
        <row r="244">
          <cell r="A244">
            <v>10945408</v>
          </cell>
          <cell r="B244" t="str">
            <v xml:space="preserve">Válv mac lub 1" FLG FR 150 A105         </v>
          </cell>
          <cell r="C244" t="str">
            <v xml:space="preserve">UN </v>
          </cell>
          <cell r="D244">
            <v>1050</v>
          </cell>
          <cell r="E244" t="str">
            <v xml:space="preserve">ZD      </v>
          </cell>
          <cell r="F244" t="str">
            <v xml:space="preserve">ZM              </v>
          </cell>
          <cell r="G244" t="str">
            <v>MRP sob demanda</v>
          </cell>
          <cell r="H244">
            <v>0</v>
          </cell>
          <cell r="I244">
            <v>0</v>
          </cell>
          <cell r="J244">
            <v>221</v>
          </cell>
          <cell r="K244" t="str">
            <v xml:space="preserve">                    </v>
          </cell>
          <cell r="L244" t="str">
            <v xml:space="preserve">MC1           </v>
          </cell>
        </row>
        <row r="245">
          <cell r="A245">
            <v>10951175</v>
          </cell>
          <cell r="B245" t="str">
            <v xml:space="preserve">Curva d/forno                           </v>
          </cell>
          <cell r="C245" t="str">
            <v xml:space="preserve">UN </v>
          </cell>
          <cell r="D245">
            <v>1050</v>
          </cell>
          <cell r="E245" t="str">
            <v xml:space="preserve">ZD      </v>
          </cell>
          <cell r="F245" t="str">
            <v xml:space="preserve">ZM              </v>
          </cell>
          <cell r="G245" t="str">
            <v>MRP sob demanda</v>
          </cell>
          <cell r="H245">
            <v>0</v>
          </cell>
          <cell r="I245">
            <v>0</v>
          </cell>
          <cell r="J245">
            <v>132</v>
          </cell>
          <cell r="K245" t="str">
            <v xml:space="preserve">X                   </v>
          </cell>
          <cell r="L245" t="str">
            <v xml:space="preserve">MC1           </v>
          </cell>
        </row>
        <row r="246">
          <cell r="A246">
            <v>10952449</v>
          </cell>
          <cell r="B246" t="str">
            <v xml:space="preserve">Selo mec. Chest. GBS 65mm               </v>
          </cell>
          <cell r="C246" t="str">
            <v xml:space="preserve">UN </v>
          </cell>
          <cell r="D246">
            <v>1050</v>
          </cell>
          <cell r="E246" t="str">
            <v xml:space="preserve">ZD      </v>
          </cell>
          <cell r="F246" t="str">
            <v xml:space="preserve">ZM              </v>
          </cell>
          <cell r="G246" t="str">
            <v>MRP sob demanda</v>
          </cell>
          <cell r="H246">
            <v>0</v>
          </cell>
          <cell r="I246">
            <v>0</v>
          </cell>
          <cell r="J246">
            <v>131</v>
          </cell>
          <cell r="K246" t="str">
            <v xml:space="preserve">                    </v>
          </cell>
          <cell r="L246" t="str">
            <v xml:space="preserve">MM1           </v>
          </cell>
        </row>
        <row r="247">
          <cell r="A247">
            <v>10955856</v>
          </cell>
          <cell r="B247" t="str">
            <v xml:space="preserve">Obturador c/haste p/válv.contr.globo    </v>
          </cell>
          <cell r="C247" t="str">
            <v xml:space="preserve">UN </v>
          </cell>
          <cell r="D247">
            <v>1050</v>
          </cell>
          <cell r="E247" t="str">
            <v xml:space="preserve">ZD      </v>
          </cell>
          <cell r="F247" t="str">
            <v xml:space="preserve">ZM              </v>
          </cell>
          <cell r="G247" t="str">
            <v>MRP sob demanda</v>
          </cell>
          <cell r="H247">
            <v>0</v>
          </cell>
          <cell r="I247">
            <v>0</v>
          </cell>
          <cell r="J247">
            <v>148</v>
          </cell>
          <cell r="K247" t="str">
            <v xml:space="preserve">                    </v>
          </cell>
          <cell r="L247" t="str">
            <v xml:space="preserve">MI1           </v>
          </cell>
        </row>
        <row r="248">
          <cell r="A248">
            <v>10956110</v>
          </cell>
          <cell r="B248" t="str">
            <v xml:space="preserve">Obturador c/haste p/válv.contr.globo    </v>
          </cell>
          <cell r="C248" t="str">
            <v xml:space="preserve">UN </v>
          </cell>
          <cell r="D248">
            <v>1050</v>
          </cell>
          <cell r="E248" t="str">
            <v xml:space="preserve">ZD      </v>
          </cell>
          <cell r="F248" t="str">
            <v xml:space="preserve">ZM              </v>
          </cell>
          <cell r="G248" t="str">
            <v>MRP sob demanda</v>
          </cell>
          <cell r="H248">
            <v>0</v>
          </cell>
          <cell r="I248">
            <v>0</v>
          </cell>
          <cell r="J248">
            <v>148</v>
          </cell>
          <cell r="K248" t="str">
            <v xml:space="preserve">                    </v>
          </cell>
          <cell r="L248" t="str">
            <v xml:space="preserve">MI1           </v>
          </cell>
        </row>
        <row r="249">
          <cell r="A249">
            <v>10956874</v>
          </cell>
          <cell r="B249" t="str">
            <v xml:space="preserve">Obturador c/haste p/válv.contr.globo    </v>
          </cell>
          <cell r="C249" t="str">
            <v xml:space="preserve">UN </v>
          </cell>
          <cell r="D249">
            <v>1050</v>
          </cell>
          <cell r="E249" t="str">
            <v xml:space="preserve">ZD      </v>
          </cell>
          <cell r="F249" t="str">
            <v xml:space="preserve">ZM              </v>
          </cell>
          <cell r="G249" t="str">
            <v>MRP sob demanda</v>
          </cell>
          <cell r="H249">
            <v>0</v>
          </cell>
          <cell r="I249">
            <v>0</v>
          </cell>
          <cell r="J249">
            <v>145</v>
          </cell>
          <cell r="K249" t="str">
            <v xml:space="preserve">                    </v>
          </cell>
          <cell r="L249" t="str">
            <v xml:space="preserve">MI1           </v>
          </cell>
        </row>
        <row r="250">
          <cell r="A250">
            <v>10957062</v>
          </cell>
          <cell r="B250" t="str">
            <v xml:space="preserve">Anel sede p/válv.contr.globo            </v>
          </cell>
          <cell r="C250" t="str">
            <v xml:space="preserve">UN </v>
          </cell>
          <cell r="D250">
            <v>1050</v>
          </cell>
          <cell r="E250" t="str">
            <v xml:space="preserve">ZD      </v>
          </cell>
          <cell r="F250" t="str">
            <v xml:space="preserve">ZM              </v>
          </cell>
          <cell r="G250" t="str">
            <v>MRP sob demanda</v>
          </cell>
          <cell r="H250">
            <v>0</v>
          </cell>
          <cell r="I250">
            <v>0</v>
          </cell>
          <cell r="J250">
            <v>148</v>
          </cell>
          <cell r="K250" t="str">
            <v xml:space="preserve">                    </v>
          </cell>
          <cell r="L250" t="str">
            <v xml:space="preserve">MI1           </v>
          </cell>
        </row>
        <row r="251">
          <cell r="A251">
            <v>10957064</v>
          </cell>
          <cell r="B251" t="str">
            <v xml:space="preserve">Anel sede p/válv.contr.globo            </v>
          </cell>
          <cell r="C251" t="str">
            <v xml:space="preserve">UN </v>
          </cell>
          <cell r="D251">
            <v>1050</v>
          </cell>
          <cell r="E251" t="str">
            <v xml:space="preserve">ZD      </v>
          </cell>
          <cell r="F251" t="str">
            <v xml:space="preserve">ZM              </v>
          </cell>
          <cell r="G251" t="str">
            <v>MRP sob demanda</v>
          </cell>
          <cell r="H251">
            <v>0</v>
          </cell>
          <cell r="I251">
            <v>0</v>
          </cell>
          <cell r="J251">
            <v>148</v>
          </cell>
          <cell r="K251" t="str">
            <v xml:space="preserve">                    </v>
          </cell>
          <cell r="L251" t="str">
            <v xml:space="preserve">MI1           </v>
          </cell>
        </row>
        <row r="252">
          <cell r="A252">
            <v>10958315</v>
          </cell>
          <cell r="B252" t="str">
            <v xml:space="preserve">Anel sede p/válv.contr.globo            </v>
          </cell>
          <cell r="C252" t="str">
            <v xml:space="preserve">UN </v>
          </cell>
          <cell r="D252">
            <v>1050</v>
          </cell>
          <cell r="E252" t="str">
            <v xml:space="preserve">ZD      </v>
          </cell>
          <cell r="F252" t="str">
            <v xml:space="preserve">ZM              </v>
          </cell>
          <cell r="G252" t="str">
            <v>MRP sob demanda</v>
          </cell>
          <cell r="H252">
            <v>0</v>
          </cell>
          <cell r="I252">
            <v>0</v>
          </cell>
          <cell r="J252">
            <v>148</v>
          </cell>
          <cell r="K252" t="str">
            <v xml:space="preserve">                    </v>
          </cell>
          <cell r="L252" t="str">
            <v xml:space="preserve">MI1           </v>
          </cell>
        </row>
        <row r="253">
          <cell r="A253">
            <v>10958377</v>
          </cell>
          <cell r="B253" t="str">
            <v xml:space="preserve">Anel sede p/válv.contr.globo            </v>
          </cell>
          <cell r="C253" t="str">
            <v xml:space="preserve">UN </v>
          </cell>
          <cell r="D253">
            <v>1050</v>
          </cell>
          <cell r="E253" t="str">
            <v xml:space="preserve">ZD      </v>
          </cell>
          <cell r="F253" t="str">
            <v xml:space="preserve">ZM              </v>
          </cell>
          <cell r="G253" t="str">
            <v>MRP sob demanda</v>
          </cell>
          <cell r="H253">
            <v>0</v>
          </cell>
          <cell r="I253">
            <v>0</v>
          </cell>
          <cell r="J253">
            <v>148</v>
          </cell>
          <cell r="K253" t="str">
            <v xml:space="preserve">                    </v>
          </cell>
          <cell r="L253" t="str">
            <v xml:space="preserve">MI1           </v>
          </cell>
        </row>
        <row r="254">
          <cell r="A254">
            <v>10962982</v>
          </cell>
          <cell r="B254" t="str">
            <v xml:space="preserve">Válvula seg/alív. 1x 2" FR A216-WCB     </v>
          </cell>
          <cell r="C254" t="str">
            <v xml:space="preserve">UN </v>
          </cell>
          <cell r="D254">
            <v>1050</v>
          </cell>
          <cell r="E254" t="str">
            <v xml:space="preserve">ZD      </v>
          </cell>
          <cell r="F254" t="str">
            <v xml:space="preserve">ZM              </v>
          </cell>
          <cell r="G254" t="str">
            <v>MRP sob demanda</v>
          </cell>
          <cell r="H254">
            <v>0</v>
          </cell>
          <cell r="I254">
            <v>0</v>
          </cell>
          <cell r="J254">
            <v>206</v>
          </cell>
          <cell r="K254" t="str">
            <v xml:space="preserve">                    </v>
          </cell>
          <cell r="L254" t="str">
            <v xml:space="preserve">MM1           </v>
          </cell>
        </row>
        <row r="255">
          <cell r="A255">
            <v>10963537</v>
          </cell>
          <cell r="B255" t="str">
            <v>Obturador c/haste p/válv. principal Cros</v>
          </cell>
          <cell r="C255" t="str">
            <v xml:space="preserve">UN </v>
          </cell>
          <cell r="D255">
            <v>1050</v>
          </cell>
          <cell r="E255" t="str">
            <v xml:space="preserve">ZD      </v>
          </cell>
          <cell r="F255" t="str">
            <v xml:space="preserve">ZM              </v>
          </cell>
          <cell r="G255" t="str">
            <v>MRP sob demanda</v>
          </cell>
          <cell r="H255">
            <v>0</v>
          </cell>
          <cell r="I255">
            <v>0</v>
          </cell>
          <cell r="J255">
            <v>140</v>
          </cell>
          <cell r="K255" t="str">
            <v xml:space="preserve">                    </v>
          </cell>
          <cell r="L255" t="str">
            <v xml:space="preserve">MI1           </v>
          </cell>
        </row>
        <row r="256">
          <cell r="A256">
            <v>10964367</v>
          </cell>
          <cell r="B256" t="str">
            <v xml:space="preserve">Obturador c/haste p/válv.contr. Hiter   </v>
          </cell>
          <cell r="C256" t="str">
            <v xml:space="preserve">UN </v>
          </cell>
          <cell r="D256">
            <v>1050</v>
          </cell>
          <cell r="E256" t="str">
            <v xml:space="preserve">ZD      </v>
          </cell>
          <cell r="F256" t="str">
            <v xml:space="preserve">ZM              </v>
          </cell>
          <cell r="G256" t="str">
            <v>MRP sob demanda</v>
          </cell>
          <cell r="H256">
            <v>0</v>
          </cell>
          <cell r="I256">
            <v>0</v>
          </cell>
          <cell r="J256">
            <v>140</v>
          </cell>
          <cell r="K256" t="str">
            <v xml:space="preserve">                    </v>
          </cell>
          <cell r="L256" t="str">
            <v xml:space="preserve">MI1           </v>
          </cell>
        </row>
        <row r="257">
          <cell r="A257">
            <v>10969197</v>
          </cell>
          <cell r="B257" t="str">
            <v xml:space="preserve">Obturador p/válv.contr. Masoneilan      </v>
          </cell>
          <cell r="C257" t="str">
            <v xml:space="preserve">UN </v>
          </cell>
          <cell r="D257">
            <v>1050</v>
          </cell>
          <cell r="E257" t="str">
            <v xml:space="preserve">ZD      </v>
          </cell>
          <cell r="F257" t="str">
            <v xml:space="preserve">ZM              </v>
          </cell>
          <cell r="G257" t="str">
            <v>MRP sob demanda</v>
          </cell>
          <cell r="H257">
            <v>0</v>
          </cell>
          <cell r="I257">
            <v>0</v>
          </cell>
          <cell r="J257">
            <v>140</v>
          </cell>
          <cell r="K257" t="str">
            <v xml:space="preserve">                    </v>
          </cell>
          <cell r="L257" t="str">
            <v xml:space="preserve">MI1           </v>
          </cell>
        </row>
        <row r="258">
          <cell r="A258">
            <v>10988558</v>
          </cell>
          <cell r="B258" t="str">
            <v xml:space="preserve">Monitor de aterramento p/caminhão tanq. </v>
          </cell>
          <cell r="C258" t="str">
            <v xml:space="preserve">UN </v>
          </cell>
          <cell r="D258">
            <v>1050</v>
          </cell>
          <cell r="E258" t="str">
            <v xml:space="preserve">ZD      </v>
          </cell>
          <cell r="F258" t="str">
            <v xml:space="preserve">ZM              </v>
          </cell>
          <cell r="G258" t="str">
            <v>MRP sob demanda</v>
          </cell>
          <cell r="H258">
            <v>0</v>
          </cell>
          <cell r="I258">
            <v>0</v>
          </cell>
          <cell r="J258">
            <v>109</v>
          </cell>
          <cell r="K258" t="str">
            <v xml:space="preserve">                    </v>
          </cell>
          <cell r="L258" t="str">
            <v xml:space="preserve">ME1           </v>
          </cell>
        </row>
        <row r="259">
          <cell r="A259">
            <v>10990030</v>
          </cell>
          <cell r="B259" t="str">
            <v xml:space="preserve">Selo mec. Chest. GBS 45mm               </v>
          </cell>
          <cell r="C259" t="str">
            <v xml:space="preserve">UN </v>
          </cell>
          <cell r="D259">
            <v>1050</v>
          </cell>
          <cell r="E259" t="str">
            <v xml:space="preserve">ZD      </v>
          </cell>
          <cell r="F259" t="str">
            <v xml:space="preserve">ZM              </v>
          </cell>
          <cell r="G259" t="str">
            <v>MRP sob demanda</v>
          </cell>
          <cell r="H259">
            <v>0</v>
          </cell>
          <cell r="I259">
            <v>0</v>
          </cell>
          <cell r="J259">
            <v>131</v>
          </cell>
          <cell r="K259" t="str">
            <v xml:space="preserve">                    </v>
          </cell>
          <cell r="L259" t="str">
            <v xml:space="preserve">MM1           </v>
          </cell>
        </row>
        <row r="260">
          <cell r="A260">
            <v>11003583</v>
          </cell>
          <cell r="B260" t="str">
            <v xml:space="preserve">Espiral p/encadernação                  </v>
          </cell>
          <cell r="C260" t="str">
            <v xml:space="preserve">UN </v>
          </cell>
          <cell r="D260">
            <v>1050</v>
          </cell>
          <cell r="E260" t="str">
            <v xml:space="preserve">ZD      </v>
          </cell>
          <cell r="F260" t="str">
            <v xml:space="preserve">EX              </v>
          </cell>
          <cell r="G260" t="str">
            <v>MRP sob demanda</v>
          </cell>
          <cell r="H260">
            <v>0</v>
          </cell>
          <cell r="I260">
            <v>0</v>
          </cell>
          <cell r="J260">
            <v>116</v>
          </cell>
          <cell r="K260" t="str">
            <v xml:space="preserve">                    </v>
          </cell>
          <cell r="L260" t="str">
            <v xml:space="preserve">MG1           </v>
          </cell>
        </row>
        <row r="261">
          <cell r="A261">
            <v>11005006</v>
          </cell>
          <cell r="B261" t="str">
            <v xml:space="preserve">Cat. de URE Al2O3 big bag 900kg         </v>
          </cell>
          <cell r="C261" t="str">
            <v xml:space="preserve">KG </v>
          </cell>
          <cell r="D261">
            <v>1050</v>
          </cell>
          <cell r="E261" t="str">
            <v xml:space="preserve">ZD      </v>
          </cell>
          <cell r="F261" t="str">
            <v xml:space="preserve">ZM              </v>
          </cell>
          <cell r="G261" t="str">
            <v>MRP sob demanda</v>
          </cell>
          <cell r="H261">
            <v>0</v>
          </cell>
          <cell r="I261">
            <v>0</v>
          </cell>
          <cell r="J261">
            <v>117</v>
          </cell>
          <cell r="K261" t="str">
            <v xml:space="preserve">                    </v>
          </cell>
          <cell r="L261" t="str">
            <v xml:space="preserve">MQ1           </v>
          </cell>
        </row>
        <row r="262">
          <cell r="A262">
            <v>11006321</v>
          </cell>
          <cell r="B262" t="str">
            <v xml:space="preserve">Disjuntor aberto 3P 1kV/60Hz 800A       </v>
          </cell>
          <cell r="C262" t="str">
            <v xml:space="preserve">UN </v>
          </cell>
          <cell r="D262">
            <v>1050</v>
          </cell>
          <cell r="E262" t="str">
            <v xml:space="preserve">ZD      </v>
          </cell>
          <cell r="F262" t="str">
            <v xml:space="preserve">ZM              </v>
          </cell>
          <cell r="G262" t="str">
            <v>MRP sob demanda</v>
          </cell>
          <cell r="H262">
            <v>0</v>
          </cell>
          <cell r="I262">
            <v>0</v>
          </cell>
          <cell r="J262">
            <v>129</v>
          </cell>
          <cell r="K262" t="str">
            <v xml:space="preserve">X                   </v>
          </cell>
          <cell r="L262" t="str">
            <v xml:space="preserve">ME1           </v>
          </cell>
        </row>
        <row r="263">
          <cell r="A263">
            <v>11014624</v>
          </cell>
          <cell r="B263" t="str">
            <v xml:space="preserve">Disco p/turb. vapor NG                  </v>
          </cell>
          <cell r="C263" t="str">
            <v xml:space="preserve">UN </v>
          </cell>
          <cell r="D263">
            <v>1050</v>
          </cell>
          <cell r="E263" t="str">
            <v xml:space="preserve">ZD      </v>
          </cell>
          <cell r="F263" t="str">
            <v xml:space="preserve">ZM              </v>
          </cell>
          <cell r="G263" t="str">
            <v>MRP sob demanda</v>
          </cell>
          <cell r="H263">
            <v>0</v>
          </cell>
          <cell r="I263">
            <v>0</v>
          </cell>
          <cell r="J263">
            <v>153</v>
          </cell>
          <cell r="K263" t="str">
            <v xml:space="preserve">                    </v>
          </cell>
          <cell r="L263" t="str">
            <v xml:space="preserve">MM1           </v>
          </cell>
        </row>
        <row r="264">
          <cell r="A264">
            <v>11028705</v>
          </cell>
          <cell r="B264" t="str">
            <v xml:space="preserve">Válv mac lub 3/4" FLG FR 150 A216-WCB   </v>
          </cell>
          <cell r="C264" t="str">
            <v xml:space="preserve">UN </v>
          </cell>
          <cell r="D264">
            <v>1050</v>
          </cell>
          <cell r="E264" t="str">
            <v xml:space="preserve">ZD      </v>
          </cell>
          <cell r="F264" t="str">
            <v xml:space="preserve">ZM              </v>
          </cell>
          <cell r="G264" t="str">
            <v>MRP sob demanda</v>
          </cell>
          <cell r="H264">
            <v>0</v>
          </cell>
          <cell r="I264">
            <v>0</v>
          </cell>
          <cell r="J264">
            <v>233</v>
          </cell>
          <cell r="K264" t="str">
            <v xml:space="preserve">                    </v>
          </cell>
          <cell r="L264" t="str">
            <v xml:space="preserve">MC1           </v>
          </cell>
        </row>
        <row r="265">
          <cell r="A265">
            <v>11039310</v>
          </cell>
          <cell r="B265" t="str">
            <v>Polieletrólito p/flot. Catiônico a grane</v>
          </cell>
          <cell r="C265" t="str">
            <v xml:space="preserve">KG </v>
          </cell>
          <cell r="D265">
            <v>1050</v>
          </cell>
          <cell r="E265" t="str">
            <v xml:space="preserve">ZD      </v>
          </cell>
          <cell r="F265" t="str">
            <v xml:space="preserve">EX              </v>
          </cell>
          <cell r="G265" t="str">
            <v>MRP sob demanda</v>
          </cell>
          <cell r="H265">
            <v>0</v>
          </cell>
          <cell r="I265">
            <v>0</v>
          </cell>
          <cell r="J265">
            <v>121</v>
          </cell>
          <cell r="K265" t="str">
            <v xml:space="preserve">                    </v>
          </cell>
          <cell r="L265" t="str">
            <v xml:space="preserve">MQ1           </v>
          </cell>
        </row>
        <row r="266">
          <cell r="A266">
            <v>11126700</v>
          </cell>
          <cell r="B266" t="str">
            <v xml:space="preserve">Luminária lâmp inc 1x 100W IP67 Ex d    </v>
          </cell>
          <cell r="C266" t="str">
            <v xml:space="preserve">UN </v>
          </cell>
          <cell r="D266">
            <v>1050</v>
          </cell>
          <cell r="E266" t="str">
            <v xml:space="preserve">ZD      </v>
          </cell>
          <cell r="F266" t="str">
            <v xml:space="preserve">ZM              </v>
          </cell>
          <cell r="G266" t="str">
            <v>MRP sob demanda</v>
          </cell>
          <cell r="H266">
            <v>0</v>
          </cell>
          <cell r="I266">
            <v>0</v>
          </cell>
          <cell r="J266">
            <v>105</v>
          </cell>
          <cell r="K266" t="str">
            <v xml:space="preserve">                    </v>
          </cell>
          <cell r="L266" t="str">
            <v xml:space="preserve">ME1           </v>
          </cell>
        </row>
        <row r="267">
          <cell r="A267">
            <v>11158619</v>
          </cell>
          <cell r="B267" t="str">
            <v xml:space="preserve">Microventilador 80W 115Vca              </v>
          </cell>
          <cell r="C267" t="str">
            <v xml:space="preserve">UN </v>
          </cell>
          <cell r="D267">
            <v>1050</v>
          </cell>
          <cell r="E267" t="str">
            <v xml:space="preserve">ZD      </v>
          </cell>
          <cell r="F267" t="str">
            <v xml:space="preserve">ZM              </v>
          </cell>
          <cell r="G267" t="str">
            <v>MRP sob demanda</v>
          </cell>
          <cell r="H267">
            <v>0</v>
          </cell>
          <cell r="I267">
            <v>0</v>
          </cell>
          <cell r="J267">
            <v>89</v>
          </cell>
          <cell r="K267" t="str">
            <v xml:space="preserve">                    </v>
          </cell>
          <cell r="L267" t="str">
            <v xml:space="preserve">ME1           </v>
          </cell>
        </row>
        <row r="268">
          <cell r="A268">
            <v>11158987</v>
          </cell>
          <cell r="B268" t="str">
            <v xml:space="preserve">Tubo b. FLOWSERVE                       </v>
          </cell>
          <cell r="C268" t="str">
            <v xml:space="preserve">UN </v>
          </cell>
          <cell r="D268">
            <v>1050</v>
          </cell>
          <cell r="E268" t="str">
            <v xml:space="preserve">ZD      </v>
          </cell>
          <cell r="F268" t="str">
            <v xml:space="preserve">ZM              </v>
          </cell>
          <cell r="G268" t="str">
            <v>MRP sob demanda</v>
          </cell>
          <cell r="H268">
            <v>0</v>
          </cell>
          <cell r="I268">
            <v>0</v>
          </cell>
          <cell r="J268">
            <v>137</v>
          </cell>
          <cell r="K268" t="str">
            <v xml:space="preserve">                    </v>
          </cell>
          <cell r="L268" t="str">
            <v xml:space="preserve">MM1           </v>
          </cell>
        </row>
        <row r="269">
          <cell r="A269">
            <v>11161665</v>
          </cell>
          <cell r="B269" t="str">
            <v xml:space="preserve">Cabo nu CAA QUAIL (67,33/11,22mm²)      </v>
          </cell>
          <cell r="C269" t="str">
            <v xml:space="preserve">M  </v>
          </cell>
          <cell r="D269">
            <v>1050</v>
          </cell>
          <cell r="E269" t="str">
            <v xml:space="preserve">ZD      </v>
          </cell>
          <cell r="F269" t="str">
            <v xml:space="preserve">EX              </v>
          </cell>
          <cell r="G269" t="str">
            <v>MRP sob demanda</v>
          </cell>
          <cell r="H269">
            <v>0</v>
          </cell>
          <cell r="I269">
            <v>0</v>
          </cell>
          <cell r="J269">
            <v>94</v>
          </cell>
          <cell r="K269" t="str">
            <v xml:space="preserve">                    </v>
          </cell>
          <cell r="L269" t="str">
            <v xml:space="preserve">ME1           </v>
          </cell>
        </row>
        <row r="270">
          <cell r="A270">
            <v>11176448</v>
          </cell>
          <cell r="B270" t="str">
            <v xml:space="preserve">Sobreposta b. FLOWSERVE                 </v>
          </cell>
          <cell r="C270" t="str">
            <v xml:space="preserve">UN </v>
          </cell>
          <cell r="D270">
            <v>1050</v>
          </cell>
          <cell r="E270" t="str">
            <v xml:space="preserve">ZD      </v>
          </cell>
          <cell r="F270" t="str">
            <v xml:space="preserve">ZM              </v>
          </cell>
          <cell r="G270" t="str">
            <v>MRP sob demanda</v>
          </cell>
          <cell r="H270">
            <v>0</v>
          </cell>
          <cell r="I270">
            <v>0</v>
          </cell>
          <cell r="J270">
            <v>137</v>
          </cell>
          <cell r="K270" t="str">
            <v xml:space="preserve">X                   </v>
          </cell>
          <cell r="L270" t="str">
            <v xml:space="preserve">MM1           </v>
          </cell>
        </row>
        <row r="271">
          <cell r="A271">
            <v>11220911</v>
          </cell>
          <cell r="B271" t="str">
            <v xml:space="preserve">Caixa passag. "LR" AL s/Cu 4" IP 66     </v>
          </cell>
          <cell r="C271" t="str">
            <v xml:space="preserve">UN </v>
          </cell>
          <cell r="D271">
            <v>1050</v>
          </cell>
          <cell r="E271" t="str">
            <v xml:space="preserve">ZD      </v>
          </cell>
          <cell r="F271" t="str">
            <v xml:space="preserve">ZM              </v>
          </cell>
          <cell r="G271" t="str">
            <v>MRP sob demanda</v>
          </cell>
          <cell r="H271">
            <v>0</v>
          </cell>
          <cell r="I271">
            <v>0</v>
          </cell>
          <cell r="J271">
            <v>116</v>
          </cell>
          <cell r="K271" t="str">
            <v xml:space="preserve">                    </v>
          </cell>
          <cell r="L271" t="str">
            <v xml:space="preserve">ME1           </v>
          </cell>
        </row>
        <row r="272">
          <cell r="A272">
            <v>11253655</v>
          </cell>
          <cell r="B272" t="str">
            <v xml:space="preserve">Flange WN F316L FR 300# DN20" 0.250"    </v>
          </cell>
          <cell r="C272" t="str">
            <v xml:space="preserve">UN </v>
          </cell>
          <cell r="D272">
            <v>1050</v>
          </cell>
          <cell r="E272" t="str">
            <v xml:space="preserve">ZD      </v>
          </cell>
          <cell r="F272" t="str">
            <v xml:space="preserve">EX              </v>
          </cell>
          <cell r="G272" t="str">
            <v>MRP sob demanda</v>
          </cell>
          <cell r="H272">
            <v>0</v>
          </cell>
          <cell r="I272">
            <v>0</v>
          </cell>
          <cell r="J272">
            <v>90</v>
          </cell>
          <cell r="K272" t="str">
            <v xml:space="preserve">                    </v>
          </cell>
          <cell r="L272" t="str">
            <v xml:space="preserve">MC1           </v>
          </cell>
        </row>
        <row r="273">
          <cell r="A273">
            <v>11256919</v>
          </cell>
          <cell r="B273" t="str">
            <v xml:space="preserve">Grampo tridente alt. 300mm              </v>
          </cell>
          <cell r="C273" t="str">
            <v xml:space="preserve">UN </v>
          </cell>
          <cell r="D273">
            <v>1050</v>
          </cell>
          <cell r="E273" t="str">
            <v xml:space="preserve">ZD      </v>
          </cell>
          <cell r="F273" t="str">
            <v xml:space="preserve">ZM              </v>
          </cell>
          <cell r="G273" t="str">
            <v>MRP sob demanda</v>
          </cell>
          <cell r="H273">
            <v>0</v>
          </cell>
          <cell r="I273">
            <v>0</v>
          </cell>
          <cell r="J273">
            <v>120</v>
          </cell>
          <cell r="K273" t="str">
            <v xml:space="preserve">                    </v>
          </cell>
          <cell r="L273" t="str">
            <v xml:space="preserve">MC1           </v>
          </cell>
        </row>
        <row r="274">
          <cell r="A274">
            <v>11300030</v>
          </cell>
          <cell r="B274" t="str">
            <v xml:space="preserve">Anel compressão p/permutador BAGNOLO    </v>
          </cell>
          <cell r="C274" t="str">
            <v xml:space="preserve">UN </v>
          </cell>
          <cell r="D274">
            <v>1050</v>
          </cell>
          <cell r="E274" t="str">
            <v xml:space="preserve">ZD      </v>
          </cell>
          <cell r="F274" t="str">
            <v xml:space="preserve">ZM              </v>
          </cell>
          <cell r="G274" t="str">
            <v>MRP sob demanda</v>
          </cell>
          <cell r="H274">
            <v>0</v>
          </cell>
          <cell r="I274">
            <v>0</v>
          </cell>
          <cell r="J274">
            <v>110</v>
          </cell>
          <cell r="K274" t="str">
            <v xml:space="preserve">                    </v>
          </cell>
          <cell r="L274" t="str">
            <v xml:space="preserve">MC1           </v>
          </cell>
        </row>
        <row r="275">
          <cell r="A275">
            <v>11318584</v>
          </cell>
          <cell r="B275" t="str">
            <v xml:space="preserve">Sapatilho para cabo aço DN38,0mm        </v>
          </cell>
          <cell r="C275" t="str">
            <v xml:space="preserve">UN </v>
          </cell>
          <cell r="D275">
            <v>1050</v>
          </cell>
          <cell r="E275" t="str">
            <v xml:space="preserve">ZD      </v>
          </cell>
          <cell r="F275" t="str">
            <v xml:space="preserve">ZM              </v>
          </cell>
          <cell r="G275" t="str">
            <v>MRP sob demanda</v>
          </cell>
          <cell r="H275">
            <v>0</v>
          </cell>
          <cell r="I275">
            <v>0</v>
          </cell>
          <cell r="J275">
            <v>120</v>
          </cell>
          <cell r="K275" t="str">
            <v xml:space="preserve">                    </v>
          </cell>
          <cell r="L275" t="str">
            <v xml:space="preserve">MM1           </v>
          </cell>
        </row>
        <row r="276">
          <cell r="A276">
            <v>11326102</v>
          </cell>
          <cell r="B276" t="str">
            <v xml:space="preserve">tp pesado TN1 1/2"                      </v>
          </cell>
          <cell r="C276" t="str">
            <v xml:space="preserve">UN </v>
          </cell>
          <cell r="D276">
            <v>1050</v>
          </cell>
          <cell r="E276" t="str">
            <v xml:space="preserve">ZD      </v>
          </cell>
          <cell r="F276" t="str">
            <v xml:space="preserve">ZM              </v>
          </cell>
          <cell r="G276" t="str">
            <v>MRP sob demanda</v>
          </cell>
          <cell r="H276">
            <v>0</v>
          </cell>
          <cell r="I276">
            <v>0</v>
          </cell>
          <cell r="J276">
            <v>111</v>
          </cell>
          <cell r="K276" t="str">
            <v xml:space="preserve">X                   </v>
          </cell>
          <cell r="L276" t="str">
            <v xml:space="preserve">MM1           </v>
          </cell>
        </row>
        <row r="277">
          <cell r="A277">
            <v>11330033</v>
          </cell>
          <cell r="B277" t="str">
            <v xml:space="preserve">Tubo tr.térm. A178-A c/c 2.500 x 2,65mm </v>
          </cell>
          <cell r="C277" t="str">
            <v xml:space="preserve">UN </v>
          </cell>
          <cell r="D277">
            <v>1050</v>
          </cell>
          <cell r="E277" t="str">
            <v xml:space="preserve">ZD      </v>
          </cell>
          <cell r="F277" t="str">
            <v xml:space="preserve">EX              </v>
          </cell>
          <cell r="G277" t="str">
            <v>MRP sob demanda</v>
          </cell>
          <cell r="H277">
            <v>0</v>
          </cell>
          <cell r="I277">
            <v>0</v>
          </cell>
          <cell r="J277">
            <v>68</v>
          </cell>
          <cell r="K277" t="str">
            <v xml:space="preserve">                    </v>
          </cell>
          <cell r="L277" t="str">
            <v xml:space="preserve">MC1           </v>
          </cell>
        </row>
        <row r="278">
          <cell r="A278">
            <v>11352859</v>
          </cell>
          <cell r="B278" t="str">
            <v xml:space="preserve">Tampão c/man e cor. A105 #3000 npt DN 1 </v>
          </cell>
          <cell r="C278" t="str">
            <v xml:space="preserve">UN </v>
          </cell>
          <cell r="D278">
            <v>1050</v>
          </cell>
          <cell r="E278" t="str">
            <v xml:space="preserve">ZD      </v>
          </cell>
          <cell r="F278" t="str">
            <v xml:space="preserve">ZM              </v>
          </cell>
          <cell r="G278" t="str">
            <v>MRP sob demanda</v>
          </cell>
          <cell r="H278">
            <v>0</v>
          </cell>
          <cell r="I278">
            <v>0</v>
          </cell>
          <cell r="J278">
            <v>117</v>
          </cell>
          <cell r="K278" t="str">
            <v xml:space="preserve">X                   </v>
          </cell>
          <cell r="L278" t="str">
            <v xml:space="preserve">MC1           </v>
          </cell>
        </row>
        <row r="279">
          <cell r="A279">
            <v>11379588</v>
          </cell>
          <cell r="B279" t="str">
            <v xml:space="preserve">Transdutor pot.reativa 4a20mA           </v>
          </cell>
          <cell r="C279" t="str">
            <v xml:space="preserve">UN </v>
          </cell>
          <cell r="D279">
            <v>1050</v>
          </cell>
          <cell r="E279" t="str">
            <v xml:space="preserve">ZD      </v>
          </cell>
          <cell r="F279" t="str">
            <v xml:space="preserve">ZM              </v>
          </cell>
          <cell r="G279" t="str">
            <v>MRP sob demanda</v>
          </cell>
          <cell r="H279">
            <v>0</v>
          </cell>
          <cell r="I279">
            <v>0</v>
          </cell>
          <cell r="J279">
            <v>126</v>
          </cell>
          <cell r="K279" t="str">
            <v xml:space="preserve">X                   </v>
          </cell>
          <cell r="L279" t="str">
            <v xml:space="preserve">ME1           </v>
          </cell>
        </row>
        <row r="280">
          <cell r="A280">
            <v>11383334</v>
          </cell>
          <cell r="B280" t="str">
            <v xml:space="preserve">Transdutor potência 4a20mA              </v>
          </cell>
          <cell r="C280" t="str">
            <v xml:space="preserve">UN </v>
          </cell>
          <cell r="D280">
            <v>1050</v>
          </cell>
          <cell r="E280" t="str">
            <v xml:space="preserve">ZD      </v>
          </cell>
          <cell r="F280" t="str">
            <v xml:space="preserve">ZM              </v>
          </cell>
          <cell r="G280" t="str">
            <v>MRP sob demanda</v>
          </cell>
          <cell r="H280">
            <v>0</v>
          </cell>
          <cell r="I280">
            <v>0</v>
          </cell>
          <cell r="J280">
            <v>126</v>
          </cell>
          <cell r="K280" t="str">
            <v xml:space="preserve">                    </v>
          </cell>
          <cell r="L280" t="str">
            <v xml:space="preserve">ME1           </v>
          </cell>
        </row>
        <row r="281">
          <cell r="A281">
            <v>11391048</v>
          </cell>
          <cell r="B281" t="str">
            <v xml:space="preserve">Colar 45° enc A105 3000# 2x3/4"         </v>
          </cell>
          <cell r="C281" t="str">
            <v xml:space="preserve">UN </v>
          </cell>
          <cell r="D281">
            <v>1050</v>
          </cell>
          <cell r="E281" t="str">
            <v xml:space="preserve">ZD      </v>
          </cell>
          <cell r="F281" t="str">
            <v xml:space="preserve">ZM              </v>
          </cell>
          <cell r="G281" t="str">
            <v>MRP sob demanda</v>
          </cell>
          <cell r="H281">
            <v>0</v>
          </cell>
          <cell r="I281">
            <v>0</v>
          </cell>
          <cell r="J281">
            <v>145</v>
          </cell>
          <cell r="K281" t="str">
            <v xml:space="preserve">X                   </v>
          </cell>
          <cell r="L281" t="str">
            <v xml:space="preserve">MC1           </v>
          </cell>
        </row>
        <row r="282">
          <cell r="A282">
            <v>11409748</v>
          </cell>
          <cell r="B282" t="str">
            <v xml:space="preserve">Cabo aço 6x19 Seale AACI 1 1/2"         </v>
          </cell>
          <cell r="C282" t="str">
            <v xml:space="preserve">M  </v>
          </cell>
          <cell r="D282">
            <v>1050</v>
          </cell>
          <cell r="E282" t="str">
            <v xml:space="preserve">ZD      </v>
          </cell>
          <cell r="F282" t="str">
            <v xml:space="preserve">ZM              </v>
          </cell>
          <cell r="G282" t="str">
            <v>MRP sob demanda</v>
          </cell>
          <cell r="H282">
            <v>0</v>
          </cell>
          <cell r="I282">
            <v>0</v>
          </cell>
          <cell r="J282">
            <v>140</v>
          </cell>
          <cell r="K282" t="str">
            <v xml:space="preserve">                    </v>
          </cell>
          <cell r="L282" t="str">
            <v xml:space="preserve">MM1           </v>
          </cell>
        </row>
        <row r="283">
          <cell r="A283">
            <v>11428275</v>
          </cell>
          <cell r="B283" t="str">
            <v xml:space="preserve">Selo mec. Chest. GBS 68mm               </v>
          </cell>
          <cell r="C283" t="str">
            <v xml:space="preserve">UN </v>
          </cell>
          <cell r="D283">
            <v>1050</v>
          </cell>
          <cell r="E283" t="str">
            <v xml:space="preserve">ZD      </v>
          </cell>
          <cell r="F283" t="str">
            <v xml:space="preserve">ZM              </v>
          </cell>
          <cell r="G283" t="str">
            <v>MRP sob demanda</v>
          </cell>
          <cell r="H283">
            <v>0</v>
          </cell>
          <cell r="I283">
            <v>0</v>
          </cell>
          <cell r="J283">
            <v>131</v>
          </cell>
          <cell r="K283" t="str">
            <v xml:space="preserve">                    </v>
          </cell>
          <cell r="L283" t="str">
            <v xml:space="preserve">MM1           </v>
          </cell>
        </row>
        <row r="284">
          <cell r="A284">
            <v>11428299</v>
          </cell>
          <cell r="B284" t="str">
            <v xml:space="preserve">Selo mec. Chest. GBS 95mm               </v>
          </cell>
          <cell r="C284" t="str">
            <v xml:space="preserve">UN </v>
          </cell>
          <cell r="D284">
            <v>1050</v>
          </cell>
          <cell r="E284" t="str">
            <v xml:space="preserve">ZD      </v>
          </cell>
          <cell r="F284" t="str">
            <v xml:space="preserve">ZM              </v>
          </cell>
          <cell r="G284" t="str">
            <v>MRP sob demanda</v>
          </cell>
          <cell r="H284">
            <v>0</v>
          </cell>
          <cell r="I284">
            <v>0</v>
          </cell>
          <cell r="J284">
            <v>131</v>
          </cell>
          <cell r="K284" t="str">
            <v xml:space="preserve">                    </v>
          </cell>
          <cell r="L284" t="str">
            <v xml:space="preserve">MM1           </v>
          </cell>
        </row>
        <row r="285">
          <cell r="A285">
            <v>11455262</v>
          </cell>
          <cell r="B285" t="str">
            <v xml:space="preserve">Tubo CPVC D1784 CL 23447 (CPVC4120) 12" </v>
          </cell>
          <cell r="C285" t="str">
            <v xml:space="preserve">M  </v>
          </cell>
          <cell r="D285">
            <v>1050</v>
          </cell>
          <cell r="E285" t="str">
            <v xml:space="preserve">ZD      </v>
          </cell>
          <cell r="F285" t="str">
            <v xml:space="preserve">EX              </v>
          </cell>
          <cell r="G285" t="str">
            <v>MRP sob demanda</v>
          </cell>
          <cell r="H285">
            <v>0</v>
          </cell>
          <cell r="I285">
            <v>0</v>
          </cell>
          <cell r="J285">
            <v>129</v>
          </cell>
          <cell r="K285" t="str">
            <v xml:space="preserve">                    </v>
          </cell>
          <cell r="L285" t="str">
            <v xml:space="preserve">MG1           </v>
          </cell>
        </row>
        <row r="286">
          <cell r="A286">
            <v>11463292</v>
          </cell>
          <cell r="B286" t="str">
            <v xml:space="preserve">Selagem p/compr. I.RAND                 </v>
          </cell>
          <cell r="C286" t="str">
            <v xml:space="preserve">UN </v>
          </cell>
          <cell r="D286">
            <v>1050</v>
          </cell>
          <cell r="E286" t="str">
            <v xml:space="preserve">ZD      </v>
          </cell>
          <cell r="F286" t="str">
            <v xml:space="preserve">ZM              </v>
          </cell>
          <cell r="G286" t="str">
            <v>MRP sob demanda</v>
          </cell>
          <cell r="H286">
            <v>0</v>
          </cell>
          <cell r="I286">
            <v>0</v>
          </cell>
          <cell r="J286">
            <v>145</v>
          </cell>
          <cell r="K286" t="str">
            <v xml:space="preserve">                    </v>
          </cell>
          <cell r="L286" t="str">
            <v xml:space="preserve">MM1           </v>
          </cell>
        </row>
        <row r="287">
          <cell r="A287">
            <v>11463293</v>
          </cell>
          <cell r="B287" t="str">
            <v xml:space="preserve">Selagem p/compr. CONSOLID               </v>
          </cell>
          <cell r="C287" t="str">
            <v xml:space="preserve">UN </v>
          </cell>
          <cell r="D287">
            <v>1050</v>
          </cell>
          <cell r="E287" t="str">
            <v xml:space="preserve">ZD      </v>
          </cell>
          <cell r="F287" t="str">
            <v xml:space="preserve">ZM              </v>
          </cell>
          <cell r="G287" t="str">
            <v>MRP sob demanda</v>
          </cell>
          <cell r="H287">
            <v>0</v>
          </cell>
          <cell r="I287">
            <v>0</v>
          </cell>
          <cell r="J287">
            <v>145</v>
          </cell>
          <cell r="K287" t="str">
            <v xml:space="preserve">                    </v>
          </cell>
          <cell r="L287" t="str">
            <v xml:space="preserve">MM1           </v>
          </cell>
        </row>
        <row r="288">
          <cell r="A288">
            <v>11463573</v>
          </cell>
          <cell r="B288" t="str">
            <v xml:space="preserve">Raspador p/compr. DEMAG                 </v>
          </cell>
          <cell r="C288" t="str">
            <v xml:space="preserve">UN </v>
          </cell>
          <cell r="D288">
            <v>1050</v>
          </cell>
          <cell r="E288" t="str">
            <v xml:space="preserve">ZD      </v>
          </cell>
          <cell r="F288" t="str">
            <v xml:space="preserve">ZM              </v>
          </cell>
          <cell r="G288" t="str">
            <v>MRP sob demanda</v>
          </cell>
          <cell r="H288">
            <v>0</v>
          </cell>
          <cell r="I288">
            <v>0</v>
          </cell>
          <cell r="J288">
            <v>145</v>
          </cell>
          <cell r="K288" t="str">
            <v xml:space="preserve">X                   </v>
          </cell>
          <cell r="L288" t="str">
            <v xml:space="preserve">MM1           </v>
          </cell>
        </row>
        <row r="289">
          <cell r="A289">
            <v>11464180</v>
          </cell>
          <cell r="B289" t="str">
            <v xml:space="preserve">Selagem p/compr. DEMAG                  </v>
          </cell>
          <cell r="C289" t="str">
            <v xml:space="preserve">UN </v>
          </cell>
          <cell r="D289">
            <v>1050</v>
          </cell>
          <cell r="E289" t="str">
            <v xml:space="preserve">ZD      </v>
          </cell>
          <cell r="F289" t="str">
            <v xml:space="preserve">ZM              </v>
          </cell>
          <cell r="G289" t="str">
            <v>MRP sob demanda</v>
          </cell>
          <cell r="H289">
            <v>0</v>
          </cell>
          <cell r="I289">
            <v>0</v>
          </cell>
          <cell r="J289">
            <v>145</v>
          </cell>
          <cell r="K289" t="str">
            <v xml:space="preserve">X                   </v>
          </cell>
          <cell r="L289" t="str">
            <v xml:space="preserve">MM1           </v>
          </cell>
        </row>
        <row r="290">
          <cell r="A290">
            <v>11464549</v>
          </cell>
          <cell r="B290" t="str">
            <v xml:space="preserve">Válvula suc/desc p/compr. NEUMAN        </v>
          </cell>
          <cell r="C290" t="str">
            <v xml:space="preserve">UN </v>
          </cell>
          <cell r="D290">
            <v>1050</v>
          </cell>
          <cell r="E290" t="str">
            <v xml:space="preserve">ZD      </v>
          </cell>
          <cell r="F290" t="str">
            <v xml:space="preserve">ZM              </v>
          </cell>
          <cell r="G290" t="str">
            <v>MRP sob demanda</v>
          </cell>
          <cell r="H290">
            <v>0</v>
          </cell>
          <cell r="I290">
            <v>0</v>
          </cell>
          <cell r="J290">
            <v>145</v>
          </cell>
          <cell r="K290" t="str">
            <v xml:space="preserve">X                   </v>
          </cell>
          <cell r="L290" t="str">
            <v xml:space="preserve">MM1           </v>
          </cell>
        </row>
        <row r="291">
          <cell r="A291">
            <v>11491989</v>
          </cell>
          <cell r="B291" t="str">
            <v xml:space="preserve">Eletrodo completo d/ignitor             </v>
          </cell>
          <cell r="C291" t="str">
            <v xml:space="preserve">UN </v>
          </cell>
          <cell r="D291">
            <v>1050</v>
          </cell>
          <cell r="E291" t="str">
            <v xml:space="preserve">ZD      </v>
          </cell>
          <cell r="F291" t="str">
            <v xml:space="preserve">EX              </v>
          </cell>
          <cell r="G291" t="str">
            <v>MRP sob demanda</v>
          </cell>
          <cell r="H291">
            <v>0</v>
          </cell>
          <cell r="I291">
            <v>0</v>
          </cell>
          <cell r="J291">
            <v>157</v>
          </cell>
          <cell r="K291" t="str">
            <v xml:space="preserve">                    </v>
          </cell>
          <cell r="L291" t="str">
            <v xml:space="preserve">ME1           </v>
          </cell>
        </row>
        <row r="292">
          <cell r="A292">
            <v>11554847</v>
          </cell>
          <cell r="B292" t="str">
            <v xml:space="preserve">Barra roscada A193-B16 M30-3,00         </v>
          </cell>
          <cell r="C292" t="str">
            <v xml:space="preserve">M  </v>
          </cell>
          <cell r="D292">
            <v>1050</v>
          </cell>
          <cell r="E292" t="str">
            <v xml:space="preserve">ZD      </v>
          </cell>
          <cell r="F292" t="str">
            <v xml:space="preserve">ZM              </v>
          </cell>
          <cell r="G292" t="str">
            <v>MRP sob demanda</v>
          </cell>
          <cell r="H292">
            <v>0</v>
          </cell>
          <cell r="I292">
            <v>0</v>
          </cell>
          <cell r="J292">
            <v>144</v>
          </cell>
          <cell r="K292" t="str">
            <v xml:space="preserve">X                   </v>
          </cell>
          <cell r="L292" t="str">
            <v xml:space="preserve">MC1           </v>
          </cell>
        </row>
        <row r="293">
          <cell r="A293">
            <v>11573880</v>
          </cell>
          <cell r="B293" t="str">
            <v xml:space="preserve">Kit de reparo p/compr. DEMAG            </v>
          </cell>
          <cell r="C293" t="str">
            <v xml:space="preserve">UN </v>
          </cell>
          <cell r="D293">
            <v>1050</v>
          </cell>
          <cell r="E293" t="str">
            <v xml:space="preserve">ZD      </v>
          </cell>
          <cell r="F293" t="str">
            <v xml:space="preserve">ZM              </v>
          </cell>
          <cell r="G293" t="str">
            <v>MRP sob demanda</v>
          </cell>
          <cell r="H293">
            <v>0</v>
          </cell>
          <cell r="I293">
            <v>0</v>
          </cell>
          <cell r="J293">
            <v>117</v>
          </cell>
          <cell r="K293" t="str">
            <v xml:space="preserve">                    </v>
          </cell>
          <cell r="L293" t="str">
            <v xml:space="preserve">MM1           </v>
          </cell>
        </row>
        <row r="294">
          <cell r="A294">
            <v>11590335</v>
          </cell>
          <cell r="B294" t="str">
            <v xml:space="preserve">Mód.assento sup. Vál. d/descoq.         </v>
          </cell>
          <cell r="C294" t="str">
            <v xml:space="preserve">UN </v>
          </cell>
          <cell r="D294">
            <v>1050</v>
          </cell>
          <cell r="E294" t="str">
            <v xml:space="preserve">ZD      </v>
          </cell>
          <cell r="F294" t="str">
            <v xml:space="preserve">EX              </v>
          </cell>
          <cell r="G294" t="str">
            <v>MRP sob demanda</v>
          </cell>
          <cell r="H294">
            <v>0</v>
          </cell>
          <cell r="I294">
            <v>0</v>
          </cell>
          <cell r="J294">
            <v>230</v>
          </cell>
          <cell r="K294" t="str">
            <v xml:space="preserve">                    </v>
          </cell>
          <cell r="L294" t="str">
            <v xml:space="preserve">MM1           </v>
          </cell>
        </row>
        <row r="295">
          <cell r="A295">
            <v>11608740</v>
          </cell>
          <cell r="B295" t="str">
            <v>Bomba centr. API610 hor. 1est 9,6m³/h 9,</v>
          </cell>
          <cell r="C295" t="str">
            <v xml:space="preserve">UN </v>
          </cell>
          <cell r="D295">
            <v>1050</v>
          </cell>
          <cell r="E295" t="str">
            <v xml:space="preserve">ZD      </v>
          </cell>
          <cell r="F295" t="str">
            <v xml:space="preserve">ZM              </v>
          </cell>
          <cell r="G295" t="str">
            <v>MRP sob demanda</v>
          </cell>
          <cell r="H295">
            <v>0</v>
          </cell>
          <cell r="I295">
            <v>0</v>
          </cell>
          <cell r="J295">
            <v>275</v>
          </cell>
          <cell r="K295" t="str">
            <v xml:space="preserve">                    </v>
          </cell>
          <cell r="L295" t="str">
            <v xml:space="preserve">MM1           </v>
          </cell>
        </row>
        <row r="296">
          <cell r="A296">
            <v>11638286</v>
          </cell>
          <cell r="B296" t="str">
            <v xml:space="preserve">Selagem p/compr. DEMAG                  </v>
          </cell>
          <cell r="C296" t="str">
            <v xml:space="preserve">UN </v>
          </cell>
          <cell r="D296">
            <v>1050</v>
          </cell>
          <cell r="E296" t="str">
            <v xml:space="preserve">ZD      </v>
          </cell>
          <cell r="F296" t="str">
            <v xml:space="preserve">EX              </v>
          </cell>
          <cell r="G296" t="str">
            <v>MRP sob demanda</v>
          </cell>
          <cell r="H296">
            <v>0</v>
          </cell>
          <cell r="I296">
            <v>0</v>
          </cell>
          <cell r="J296">
            <v>145</v>
          </cell>
          <cell r="K296" t="str">
            <v xml:space="preserve">                    </v>
          </cell>
          <cell r="L296" t="str">
            <v xml:space="preserve">MM1           </v>
          </cell>
        </row>
        <row r="297">
          <cell r="A297">
            <v>11638290</v>
          </cell>
          <cell r="B297" t="str">
            <v xml:space="preserve">Selagem p/compr. DEMAG                  </v>
          </cell>
          <cell r="C297" t="str">
            <v xml:space="preserve">UN </v>
          </cell>
          <cell r="D297">
            <v>1050</v>
          </cell>
          <cell r="E297" t="str">
            <v xml:space="preserve">ZD      </v>
          </cell>
          <cell r="F297" t="str">
            <v xml:space="preserve">EX              </v>
          </cell>
          <cell r="G297" t="str">
            <v>MRP sob demanda</v>
          </cell>
          <cell r="H297">
            <v>0</v>
          </cell>
          <cell r="I297">
            <v>0</v>
          </cell>
          <cell r="J297">
            <v>145</v>
          </cell>
          <cell r="K297" t="str">
            <v xml:space="preserve">                    </v>
          </cell>
          <cell r="L297" t="str">
            <v xml:space="preserve">MM1           </v>
          </cell>
        </row>
        <row r="298">
          <cell r="A298">
            <v>11638295</v>
          </cell>
          <cell r="B298" t="str">
            <v xml:space="preserve">Raspador p/compr. DEMAG                 </v>
          </cell>
          <cell r="C298" t="str">
            <v xml:space="preserve">UN </v>
          </cell>
          <cell r="D298">
            <v>1050</v>
          </cell>
          <cell r="E298" t="str">
            <v xml:space="preserve">ZD      </v>
          </cell>
          <cell r="F298" t="str">
            <v xml:space="preserve">ZM              </v>
          </cell>
          <cell r="G298" t="str">
            <v>MRP sob demanda</v>
          </cell>
          <cell r="H298">
            <v>0</v>
          </cell>
          <cell r="I298">
            <v>0</v>
          </cell>
          <cell r="J298">
            <v>145</v>
          </cell>
          <cell r="K298" t="str">
            <v xml:space="preserve">                    </v>
          </cell>
          <cell r="L298" t="str">
            <v xml:space="preserve">MM1           </v>
          </cell>
        </row>
        <row r="299">
          <cell r="A299">
            <v>11640783</v>
          </cell>
          <cell r="B299" t="str">
            <v xml:space="preserve">Anel d/vedação DN 36" 20kgf/cm²         </v>
          </cell>
          <cell r="C299" t="str">
            <v xml:space="preserve">UN </v>
          </cell>
          <cell r="D299">
            <v>1050</v>
          </cell>
          <cell r="E299" t="str">
            <v xml:space="preserve">ZD      </v>
          </cell>
          <cell r="F299" t="str">
            <v xml:space="preserve">ZM              </v>
          </cell>
          <cell r="G299" t="str">
            <v>MRP sob demanda</v>
          </cell>
          <cell r="H299">
            <v>0</v>
          </cell>
          <cell r="I299">
            <v>0</v>
          </cell>
          <cell r="J299">
            <v>138</v>
          </cell>
          <cell r="K299" t="str">
            <v xml:space="preserve">                    </v>
          </cell>
          <cell r="L299" t="str">
            <v xml:space="preserve">MC1           </v>
          </cell>
        </row>
        <row r="300">
          <cell r="A300">
            <v>11657606</v>
          </cell>
          <cell r="B300" t="str">
            <v xml:space="preserve">Fita PTFE lisa 1/2" 4570mm              </v>
          </cell>
          <cell r="C300" t="str">
            <v xml:space="preserve">UN </v>
          </cell>
          <cell r="D300">
            <v>1050</v>
          </cell>
          <cell r="E300" t="str">
            <v xml:space="preserve">ZD      </v>
          </cell>
          <cell r="F300" t="str">
            <v xml:space="preserve">ZM              </v>
          </cell>
          <cell r="G300" t="str">
            <v>MRP sob demanda</v>
          </cell>
          <cell r="H300">
            <v>0</v>
          </cell>
          <cell r="I300">
            <v>0</v>
          </cell>
          <cell r="J300">
            <v>108</v>
          </cell>
          <cell r="K300" t="str">
            <v xml:space="preserve">                    </v>
          </cell>
          <cell r="L300" t="str">
            <v xml:space="preserve">MC1           </v>
          </cell>
        </row>
        <row r="301">
          <cell r="A301">
            <v>11657629</v>
          </cell>
          <cell r="B301" t="str">
            <v xml:space="preserve">Fita PTFE lisa 3/4" 13720mm             </v>
          </cell>
          <cell r="C301" t="str">
            <v xml:space="preserve">UN </v>
          </cell>
          <cell r="D301">
            <v>1050</v>
          </cell>
          <cell r="E301" t="str">
            <v xml:space="preserve">ZD      </v>
          </cell>
          <cell r="F301" t="str">
            <v xml:space="preserve">ZM              </v>
          </cell>
          <cell r="G301" t="str">
            <v>MRP sob demanda</v>
          </cell>
          <cell r="H301">
            <v>0</v>
          </cell>
          <cell r="I301">
            <v>0</v>
          </cell>
          <cell r="J301">
            <v>108</v>
          </cell>
          <cell r="K301" t="str">
            <v xml:space="preserve">                    </v>
          </cell>
          <cell r="L301" t="str">
            <v xml:space="preserve">MC1           </v>
          </cell>
        </row>
        <row r="302">
          <cell r="A302">
            <v>11659168</v>
          </cell>
          <cell r="B302" t="str">
            <v xml:space="preserve">Cinto mod.Panorama                      </v>
          </cell>
          <cell r="C302" t="str">
            <v xml:space="preserve">UN </v>
          </cell>
          <cell r="D302">
            <v>1050</v>
          </cell>
          <cell r="E302" t="str">
            <v xml:space="preserve">ZD      </v>
          </cell>
          <cell r="F302" t="str">
            <v xml:space="preserve">ZM              </v>
          </cell>
          <cell r="G302" t="str">
            <v>MRP sob demanda</v>
          </cell>
          <cell r="H302">
            <v>0</v>
          </cell>
          <cell r="I302">
            <v>0</v>
          </cell>
          <cell r="J302">
            <v>105</v>
          </cell>
          <cell r="K302" t="str">
            <v xml:space="preserve">                    </v>
          </cell>
          <cell r="L302" t="str">
            <v xml:space="preserve">MS1           </v>
          </cell>
        </row>
        <row r="303">
          <cell r="A303">
            <v>11677792</v>
          </cell>
          <cell r="B303" t="str">
            <v xml:space="preserve">Junta anel octog R-98 A182 grF5         </v>
          </cell>
          <cell r="C303" t="str">
            <v xml:space="preserve">UN </v>
          </cell>
          <cell r="D303">
            <v>1050</v>
          </cell>
          <cell r="E303" t="str">
            <v xml:space="preserve">ZD      </v>
          </cell>
          <cell r="F303" t="str">
            <v xml:space="preserve">ZM              </v>
          </cell>
          <cell r="G303" t="str">
            <v>MRP sob demanda</v>
          </cell>
          <cell r="H303">
            <v>0</v>
          </cell>
          <cell r="I303">
            <v>0</v>
          </cell>
          <cell r="J303">
            <v>117</v>
          </cell>
          <cell r="K303" t="str">
            <v xml:space="preserve">                    </v>
          </cell>
          <cell r="L303" t="str">
            <v xml:space="preserve">M01           </v>
          </cell>
        </row>
        <row r="304">
          <cell r="A304">
            <v>11725858</v>
          </cell>
          <cell r="B304" t="str">
            <v xml:space="preserve">Porca sext pes A194-2H 3 3/4"-8UN       </v>
          </cell>
          <cell r="C304" t="str">
            <v xml:space="preserve">UN </v>
          </cell>
          <cell r="D304">
            <v>1050</v>
          </cell>
          <cell r="E304" t="str">
            <v xml:space="preserve">ZD      </v>
          </cell>
          <cell r="F304" t="str">
            <v xml:space="preserve">ZM              </v>
          </cell>
          <cell r="G304" t="str">
            <v>MRP sob demanda</v>
          </cell>
          <cell r="H304">
            <v>0</v>
          </cell>
          <cell r="I304">
            <v>0</v>
          </cell>
          <cell r="J304">
            <v>115</v>
          </cell>
          <cell r="K304" t="str">
            <v xml:space="preserve">                    </v>
          </cell>
          <cell r="L304" t="str">
            <v xml:space="preserve">MC1           </v>
          </cell>
        </row>
        <row r="305">
          <cell r="A305">
            <v>11735877</v>
          </cell>
          <cell r="B305" t="str">
            <v xml:space="preserve">Kit adapt. p/posicionador Metso         </v>
          </cell>
          <cell r="C305" t="str">
            <v xml:space="preserve">UN </v>
          </cell>
          <cell r="D305">
            <v>1050</v>
          </cell>
          <cell r="E305" t="str">
            <v xml:space="preserve">ZD      </v>
          </cell>
          <cell r="F305" t="str">
            <v xml:space="preserve">ZM              </v>
          </cell>
          <cell r="G305" t="str">
            <v>MRP sob demanda</v>
          </cell>
          <cell r="H305">
            <v>0</v>
          </cell>
          <cell r="I305">
            <v>0</v>
          </cell>
          <cell r="J305">
            <v>104</v>
          </cell>
          <cell r="K305" t="str">
            <v xml:space="preserve">                    </v>
          </cell>
          <cell r="L305" t="str">
            <v xml:space="preserve">MI1           </v>
          </cell>
        </row>
        <row r="306">
          <cell r="A306">
            <v>11736498</v>
          </cell>
          <cell r="B306" t="str">
            <v xml:space="preserve">Mola p/atuador pneum. Valtek            </v>
          </cell>
          <cell r="C306" t="str">
            <v xml:space="preserve">UN </v>
          </cell>
          <cell r="D306">
            <v>1050</v>
          </cell>
          <cell r="E306" t="str">
            <v xml:space="preserve">ZD      </v>
          </cell>
          <cell r="F306" t="str">
            <v xml:space="preserve">ZM              </v>
          </cell>
          <cell r="G306" t="str">
            <v>MRP sob demanda</v>
          </cell>
          <cell r="H306">
            <v>0</v>
          </cell>
          <cell r="I306">
            <v>0</v>
          </cell>
          <cell r="J306">
            <v>155</v>
          </cell>
          <cell r="K306" t="str">
            <v xml:space="preserve">                    </v>
          </cell>
          <cell r="L306" t="str">
            <v xml:space="preserve">MI1           </v>
          </cell>
        </row>
        <row r="307">
          <cell r="A307">
            <v>11781923</v>
          </cell>
          <cell r="B307" t="str">
            <v xml:space="preserve">Suporte d/forno                         </v>
          </cell>
          <cell r="C307" t="str">
            <v xml:space="preserve">UN </v>
          </cell>
          <cell r="D307">
            <v>1050</v>
          </cell>
          <cell r="E307" t="str">
            <v xml:space="preserve">ZD      </v>
          </cell>
          <cell r="F307" t="str">
            <v xml:space="preserve">ZM              </v>
          </cell>
          <cell r="G307" t="str">
            <v>MRP sob demanda</v>
          </cell>
          <cell r="H307">
            <v>0</v>
          </cell>
          <cell r="I307">
            <v>0</v>
          </cell>
          <cell r="J307">
            <v>132</v>
          </cell>
          <cell r="K307" t="str">
            <v xml:space="preserve">                    </v>
          </cell>
          <cell r="L307" t="str">
            <v xml:space="preserve">MC1           </v>
          </cell>
        </row>
        <row r="308">
          <cell r="A308">
            <v>11792757</v>
          </cell>
          <cell r="B308" t="str">
            <v xml:space="preserve">Guia d/forno                            </v>
          </cell>
          <cell r="C308" t="str">
            <v xml:space="preserve">UN </v>
          </cell>
          <cell r="D308">
            <v>1050</v>
          </cell>
          <cell r="E308" t="str">
            <v xml:space="preserve">ZD      </v>
          </cell>
          <cell r="F308" t="str">
            <v xml:space="preserve">ZM              </v>
          </cell>
          <cell r="G308" t="str">
            <v>MRP sob demanda</v>
          </cell>
          <cell r="H308">
            <v>0</v>
          </cell>
          <cell r="I308">
            <v>0</v>
          </cell>
          <cell r="J308">
            <v>132</v>
          </cell>
          <cell r="K308" t="str">
            <v xml:space="preserve">                    </v>
          </cell>
          <cell r="L308" t="str">
            <v xml:space="preserve">MC1           </v>
          </cell>
        </row>
        <row r="309">
          <cell r="A309">
            <v>11800067</v>
          </cell>
          <cell r="B309" t="str">
            <v xml:space="preserve">Paraf. estojo A193-B5 1 1/4"-8 x8"      </v>
          </cell>
          <cell r="C309" t="str">
            <v xml:space="preserve">UN </v>
          </cell>
          <cell r="D309">
            <v>1050</v>
          </cell>
          <cell r="E309" t="str">
            <v xml:space="preserve">ZD      </v>
          </cell>
          <cell r="F309" t="str">
            <v xml:space="preserve">ZM              </v>
          </cell>
          <cell r="G309" t="str">
            <v>MRP sob demanda</v>
          </cell>
          <cell r="H309">
            <v>0</v>
          </cell>
          <cell r="I309">
            <v>0</v>
          </cell>
          <cell r="J309">
            <v>149</v>
          </cell>
          <cell r="K309" t="str">
            <v xml:space="preserve">                    </v>
          </cell>
          <cell r="L309" t="str">
            <v xml:space="preserve">MC1           </v>
          </cell>
        </row>
        <row r="310">
          <cell r="A310">
            <v>11836776</v>
          </cell>
          <cell r="B310" t="str">
            <v xml:space="preserve">Processador p/CLP Wago                  </v>
          </cell>
          <cell r="C310" t="str">
            <v xml:space="preserve">UN </v>
          </cell>
          <cell r="D310">
            <v>1050</v>
          </cell>
          <cell r="E310" t="str">
            <v xml:space="preserve">ZD      </v>
          </cell>
          <cell r="F310" t="str">
            <v xml:space="preserve">ZM              </v>
          </cell>
          <cell r="G310" t="str">
            <v>MRP sob demanda</v>
          </cell>
          <cell r="H310">
            <v>0</v>
          </cell>
          <cell r="I310">
            <v>0</v>
          </cell>
          <cell r="J310">
            <v>104</v>
          </cell>
          <cell r="K310" t="str">
            <v xml:space="preserve">                    </v>
          </cell>
          <cell r="L310" t="str">
            <v xml:space="preserve">MI1           </v>
          </cell>
        </row>
        <row r="311">
          <cell r="A311">
            <v>11849023</v>
          </cell>
          <cell r="B311" t="str">
            <v xml:space="preserve">Isolador el. suspens. PTFE              </v>
          </cell>
          <cell r="C311" t="str">
            <v xml:space="preserve">UN </v>
          </cell>
          <cell r="D311">
            <v>1050</v>
          </cell>
          <cell r="E311" t="str">
            <v xml:space="preserve">ZD      </v>
          </cell>
          <cell r="F311" t="str">
            <v xml:space="preserve">ZM              </v>
          </cell>
          <cell r="G311" t="str">
            <v>MRP sob demanda</v>
          </cell>
          <cell r="H311">
            <v>0</v>
          </cell>
          <cell r="I311">
            <v>0</v>
          </cell>
          <cell r="J311">
            <v>114</v>
          </cell>
          <cell r="K311" t="str">
            <v xml:space="preserve">                    </v>
          </cell>
          <cell r="L311" t="str">
            <v xml:space="preserve">ME1           </v>
          </cell>
        </row>
        <row r="312">
          <cell r="A312">
            <v>11853447</v>
          </cell>
          <cell r="B312" t="str">
            <v xml:space="preserve">Junta perm. B graf. flex. DE 1430mm     </v>
          </cell>
          <cell r="C312" t="str">
            <v xml:space="preserve">UN </v>
          </cell>
          <cell r="D312">
            <v>1050</v>
          </cell>
          <cell r="E312" t="str">
            <v xml:space="preserve">ZD      </v>
          </cell>
          <cell r="F312" t="str">
            <v xml:space="preserve">ZM              </v>
          </cell>
          <cell r="G312" t="str">
            <v>MRP sob demanda</v>
          </cell>
          <cell r="H312">
            <v>0</v>
          </cell>
          <cell r="I312">
            <v>0</v>
          </cell>
          <cell r="J312">
            <v>96</v>
          </cell>
          <cell r="K312" t="str">
            <v xml:space="preserve">                    </v>
          </cell>
          <cell r="L312" t="str">
            <v xml:space="preserve">MC1           </v>
          </cell>
        </row>
        <row r="313">
          <cell r="A313">
            <v>11856545</v>
          </cell>
          <cell r="B313" t="str">
            <v xml:space="preserve">Junta perm. B graf. flex. DE 1246mm     </v>
          </cell>
          <cell r="C313" t="str">
            <v xml:space="preserve">UN </v>
          </cell>
          <cell r="D313">
            <v>1050</v>
          </cell>
          <cell r="E313" t="str">
            <v xml:space="preserve">ZD      </v>
          </cell>
          <cell r="F313" t="str">
            <v xml:space="preserve">ZM              </v>
          </cell>
          <cell r="G313" t="str">
            <v>MRP sob demanda</v>
          </cell>
          <cell r="H313">
            <v>0</v>
          </cell>
          <cell r="I313">
            <v>0</v>
          </cell>
          <cell r="J313">
            <v>89</v>
          </cell>
          <cell r="K313" t="str">
            <v xml:space="preserve">                    </v>
          </cell>
          <cell r="L313" t="str">
            <v xml:space="preserve">MC1           </v>
          </cell>
        </row>
        <row r="314">
          <cell r="A314">
            <v>11877013</v>
          </cell>
          <cell r="B314" t="str">
            <v xml:space="preserve">Bateria acumuladores alcalina 220V 43Ah </v>
          </cell>
          <cell r="C314" t="str">
            <v xml:space="preserve">UN </v>
          </cell>
          <cell r="D314">
            <v>1050</v>
          </cell>
          <cell r="E314" t="str">
            <v xml:space="preserve">ZD      </v>
          </cell>
          <cell r="F314" t="str">
            <v xml:space="preserve">ZM              </v>
          </cell>
          <cell r="G314" t="str">
            <v>MRP sob demanda</v>
          </cell>
          <cell r="H314">
            <v>0</v>
          </cell>
          <cell r="I314">
            <v>0</v>
          </cell>
          <cell r="J314">
            <v>268</v>
          </cell>
          <cell r="K314" t="str">
            <v xml:space="preserve">                    </v>
          </cell>
          <cell r="L314" t="str">
            <v xml:space="preserve">MG1           </v>
          </cell>
        </row>
        <row r="315">
          <cell r="A315">
            <v>11901935</v>
          </cell>
          <cell r="B315" t="str">
            <v xml:space="preserve">Motor el. 3F 2p 55kW 440V               </v>
          </cell>
          <cell r="C315" t="str">
            <v xml:space="preserve">UN </v>
          </cell>
          <cell r="D315">
            <v>1050</v>
          </cell>
          <cell r="E315" t="str">
            <v xml:space="preserve">ZD      </v>
          </cell>
          <cell r="F315" t="str">
            <v xml:space="preserve">ZM              </v>
          </cell>
          <cell r="G315" t="str">
            <v>MRP sob demanda</v>
          </cell>
          <cell r="H315">
            <v>0</v>
          </cell>
          <cell r="I315">
            <v>0</v>
          </cell>
          <cell r="J315">
            <v>134</v>
          </cell>
          <cell r="K315" t="str">
            <v xml:space="preserve">                    </v>
          </cell>
          <cell r="L315" t="str">
            <v xml:space="preserve">ME1           </v>
          </cell>
        </row>
        <row r="316">
          <cell r="A316">
            <v>11905034</v>
          </cell>
          <cell r="B316" t="str">
            <v>Controlador potência p/carga resist. 220</v>
          </cell>
          <cell r="C316" t="str">
            <v xml:space="preserve">UN </v>
          </cell>
          <cell r="D316">
            <v>1050</v>
          </cell>
          <cell r="E316" t="str">
            <v xml:space="preserve">ZD      </v>
          </cell>
          <cell r="F316" t="str">
            <v xml:space="preserve">EX              </v>
          </cell>
          <cell r="G316" t="str">
            <v>MRP sob demanda</v>
          </cell>
          <cell r="H316">
            <v>0</v>
          </cell>
          <cell r="I316">
            <v>0</v>
          </cell>
          <cell r="J316">
            <v>128</v>
          </cell>
          <cell r="K316" t="str">
            <v xml:space="preserve">                    </v>
          </cell>
          <cell r="L316" t="str">
            <v xml:space="preserve">ME1           </v>
          </cell>
        </row>
        <row r="317">
          <cell r="A317">
            <v>11906630</v>
          </cell>
          <cell r="B317" t="str">
            <v xml:space="preserve">Bateria acumuladores alcalina 110V 56Ah </v>
          </cell>
          <cell r="C317" t="str">
            <v xml:space="preserve">UN </v>
          </cell>
          <cell r="D317">
            <v>1050</v>
          </cell>
          <cell r="E317" t="str">
            <v xml:space="preserve">ZD      </v>
          </cell>
          <cell r="F317" t="str">
            <v xml:space="preserve">EX              </v>
          </cell>
          <cell r="G317" t="str">
            <v>MRP sob demanda</v>
          </cell>
          <cell r="H317">
            <v>0</v>
          </cell>
          <cell r="I317">
            <v>0</v>
          </cell>
          <cell r="J317">
            <v>183</v>
          </cell>
          <cell r="K317" t="str">
            <v xml:space="preserve">                    </v>
          </cell>
          <cell r="L317" t="str">
            <v xml:space="preserve">MG1           </v>
          </cell>
        </row>
        <row r="318">
          <cell r="A318">
            <v>11910412</v>
          </cell>
          <cell r="B318" t="str">
            <v xml:space="preserve">Base aço galv.fogo p/aterramento        </v>
          </cell>
          <cell r="C318" t="str">
            <v xml:space="preserve">UN </v>
          </cell>
          <cell r="D318">
            <v>1050</v>
          </cell>
          <cell r="E318" t="str">
            <v xml:space="preserve">ZD      </v>
          </cell>
          <cell r="F318" t="str">
            <v xml:space="preserve">EX              </v>
          </cell>
          <cell r="G318" t="str">
            <v>MRP sob demanda</v>
          </cell>
          <cell r="H318">
            <v>0</v>
          </cell>
          <cell r="I318">
            <v>0</v>
          </cell>
          <cell r="J318">
            <v>99</v>
          </cell>
          <cell r="K318" t="str">
            <v xml:space="preserve">                    </v>
          </cell>
          <cell r="L318" t="str">
            <v xml:space="preserve">ME1           </v>
          </cell>
        </row>
        <row r="319">
          <cell r="A319">
            <v>11920740</v>
          </cell>
          <cell r="B319" t="str">
            <v xml:space="preserve">Motor el. 3F 2p 220kW 440V Ex de        </v>
          </cell>
          <cell r="C319" t="str">
            <v xml:space="preserve">UN </v>
          </cell>
          <cell r="D319">
            <v>1050</v>
          </cell>
          <cell r="E319" t="str">
            <v xml:space="preserve">ZD      </v>
          </cell>
          <cell r="F319" t="str">
            <v xml:space="preserve">EX              </v>
          </cell>
          <cell r="G319" t="str">
            <v>MRP sob demanda</v>
          </cell>
          <cell r="H319">
            <v>0</v>
          </cell>
          <cell r="I319">
            <v>0</v>
          </cell>
          <cell r="J319">
            <v>219</v>
          </cell>
          <cell r="K319" t="str">
            <v xml:space="preserve">                    </v>
          </cell>
          <cell r="L319" t="str">
            <v xml:space="preserve">ME1           </v>
          </cell>
        </row>
        <row r="320">
          <cell r="A320">
            <v>11924609</v>
          </cell>
          <cell r="B320" t="str">
            <v xml:space="preserve">Motor el. 3F 2p 220kW 440V Ex de        </v>
          </cell>
          <cell r="C320" t="str">
            <v xml:space="preserve">UN </v>
          </cell>
          <cell r="D320">
            <v>1050</v>
          </cell>
          <cell r="E320" t="str">
            <v xml:space="preserve">ZD      </v>
          </cell>
          <cell r="F320" t="str">
            <v xml:space="preserve">EX              </v>
          </cell>
          <cell r="G320" t="str">
            <v>MRP sob demanda</v>
          </cell>
          <cell r="H320">
            <v>0</v>
          </cell>
          <cell r="I320">
            <v>0</v>
          </cell>
          <cell r="J320">
            <v>219</v>
          </cell>
          <cell r="K320" t="str">
            <v xml:space="preserve">                    </v>
          </cell>
          <cell r="L320" t="str">
            <v xml:space="preserve">ME1           </v>
          </cell>
        </row>
        <row r="321">
          <cell r="A321">
            <v>11955962</v>
          </cell>
          <cell r="B321" t="str">
            <v xml:space="preserve">Módulo espec. p/unid. remota            </v>
          </cell>
          <cell r="C321" t="str">
            <v xml:space="preserve">UN </v>
          </cell>
          <cell r="D321">
            <v>1050</v>
          </cell>
          <cell r="E321" t="str">
            <v xml:space="preserve">ZD      </v>
          </cell>
          <cell r="F321" t="str">
            <v xml:space="preserve">EX              </v>
          </cell>
          <cell r="G321" t="str">
            <v>MRP sob demanda</v>
          </cell>
          <cell r="H321">
            <v>0</v>
          </cell>
          <cell r="I321">
            <v>0</v>
          </cell>
          <cell r="J321">
            <v>121</v>
          </cell>
          <cell r="K321" t="str">
            <v xml:space="preserve">X                   </v>
          </cell>
          <cell r="L321" t="str">
            <v xml:space="preserve">ME1           </v>
          </cell>
        </row>
        <row r="322">
          <cell r="A322">
            <v>11956604</v>
          </cell>
          <cell r="B322" t="str">
            <v xml:space="preserve">Painel elét BT CA 2F 220V               </v>
          </cell>
          <cell r="C322" t="str">
            <v xml:space="preserve">UN </v>
          </cell>
          <cell r="D322">
            <v>1050</v>
          </cell>
          <cell r="E322" t="str">
            <v xml:space="preserve">ZD      </v>
          </cell>
          <cell r="F322" t="str">
            <v xml:space="preserve">EX              </v>
          </cell>
          <cell r="G322" t="str">
            <v>MRP sob demanda</v>
          </cell>
          <cell r="H322">
            <v>0</v>
          </cell>
          <cell r="I322">
            <v>0</v>
          </cell>
          <cell r="J322">
            <v>119</v>
          </cell>
          <cell r="K322" t="str">
            <v xml:space="preserve">                    </v>
          </cell>
          <cell r="L322" t="str">
            <v xml:space="preserve">ME1           </v>
          </cell>
        </row>
        <row r="323">
          <cell r="A323">
            <v>12029015</v>
          </cell>
          <cell r="B323" t="str">
            <v xml:space="preserve">Visor nível transp. 1900mm              </v>
          </cell>
          <cell r="C323" t="str">
            <v xml:space="preserve">UN </v>
          </cell>
          <cell r="D323">
            <v>1050</v>
          </cell>
          <cell r="E323" t="str">
            <v xml:space="preserve">ZD      </v>
          </cell>
          <cell r="F323" t="str">
            <v xml:space="preserve">EX              </v>
          </cell>
          <cell r="G323" t="str">
            <v>MRP sob demanda</v>
          </cell>
          <cell r="H323">
            <v>0</v>
          </cell>
          <cell r="I323">
            <v>0</v>
          </cell>
          <cell r="J323">
            <v>130</v>
          </cell>
          <cell r="K323" t="str">
            <v xml:space="preserve">                    </v>
          </cell>
          <cell r="L323" t="str">
            <v xml:space="preserve">MI1           </v>
          </cell>
        </row>
        <row r="324">
          <cell r="A324">
            <v>12095750</v>
          </cell>
          <cell r="B324" t="str">
            <v xml:space="preserve">Tê 45° WPB DN14x14x6" sch 80x120        </v>
          </cell>
          <cell r="C324" t="str">
            <v xml:space="preserve">UN </v>
          </cell>
          <cell r="D324">
            <v>1050</v>
          </cell>
          <cell r="E324" t="str">
            <v xml:space="preserve">ZD      </v>
          </cell>
          <cell r="F324" t="str">
            <v xml:space="preserve">ZM              </v>
          </cell>
          <cell r="G324" t="str">
            <v>MRP sob demanda</v>
          </cell>
          <cell r="H324">
            <v>0</v>
          </cell>
          <cell r="I324">
            <v>0</v>
          </cell>
          <cell r="J324">
            <v>145</v>
          </cell>
          <cell r="K324" t="str">
            <v xml:space="preserve">                    </v>
          </cell>
          <cell r="L324" t="str">
            <v xml:space="preserve">MC1           </v>
          </cell>
        </row>
        <row r="325">
          <cell r="A325">
            <v>12101686</v>
          </cell>
          <cell r="B325" t="str">
            <v xml:space="preserve">Junta de exp. axial 10"x203mm           </v>
          </cell>
          <cell r="C325" t="str">
            <v xml:space="preserve">UN </v>
          </cell>
          <cell r="D325">
            <v>1050</v>
          </cell>
          <cell r="E325" t="str">
            <v xml:space="preserve">ZD      </v>
          </cell>
          <cell r="F325" t="str">
            <v xml:space="preserve">ZM              </v>
          </cell>
          <cell r="G325" t="str">
            <v>MRP sob demanda</v>
          </cell>
          <cell r="H325">
            <v>0</v>
          </cell>
          <cell r="I325">
            <v>0</v>
          </cell>
          <cell r="J325">
            <v>128</v>
          </cell>
          <cell r="K325" t="str">
            <v xml:space="preserve">                    </v>
          </cell>
          <cell r="L325" t="str">
            <v xml:space="preserve">MC1           </v>
          </cell>
        </row>
        <row r="326">
          <cell r="A326">
            <v>12107142</v>
          </cell>
          <cell r="B326" t="str">
            <v>Relé multifunção digital f=27 f=50 f=50N</v>
          </cell>
          <cell r="C326" t="str">
            <v xml:space="preserve">UN </v>
          </cell>
          <cell r="D326">
            <v>1050</v>
          </cell>
          <cell r="E326" t="str">
            <v xml:space="preserve">ZD      </v>
          </cell>
          <cell r="F326" t="str">
            <v xml:space="preserve">ZM              </v>
          </cell>
          <cell r="G326" t="str">
            <v>MRP sob demanda</v>
          </cell>
          <cell r="H326">
            <v>0</v>
          </cell>
          <cell r="I326">
            <v>0</v>
          </cell>
          <cell r="J326">
            <v>99</v>
          </cell>
          <cell r="K326" t="str">
            <v xml:space="preserve">                    </v>
          </cell>
          <cell r="L326" t="str">
            <v xml:space="preserve">ME1           </v>
          </cell>
        </row>
        <row r="327">
          <cell r="A327">
            <v>12187256</v>
          </cell>
          <cell r="B327" t="str">
            <v xml:space="preserve">Motor el. 3F 2p 30kW 440V               </v>
          </cell>
          <cell r="C327" t="str">
            <v xml:space="preserve">UN </v>
          </cell>
          <cell r="D327">
            <v>1050</v>
          </cell>
          <cell r="E327" t="str">
            <v xml:space="preserve">ZD      </v>
          </cell>
          <cell r="F327" t="str">
            <v xml:space="preserve">ZM              </v>
          </cell>
          <cell r="G327" t="str">
            <v>MRP sob demanda</v>
          </cell>
          <cell r="H327">
            <v>0</v>
          </cell>
          <cell r="I327">
            <v>0</v>
          </cell>
          <cell r="J327">
            <v>134</v>
          </cell>
          <cell r="K327" t="str">
            <v xml:space="preserve">                    </v>
          </cell>
          <cell r="L327" t="str">
            <v xml:space="preserve">ME1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8"/>
  <sheetViews>
    <sheetView tabSelected="1" zoomScale="112" zoomScaleNormal="112" workbookViewId="0">
      <pane xSplit="6" ySplit="2" topLeftCell="G147" activePane="bottomRight" state="frozen"/>
      <selection pane="topRight" activeCell="F1" sqref="F1"/>
      <selection pane="bottomLeft" activeCell="A3" sqref="A3"/>
      <selection pane="bottomRight" activeCell="J158" sqref="J158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1" bestFit="1" customWidth="1"/>
    <col min="6" max="6" width="9.28515625" style="1" customWidth="1"/>
    <col min="7" max="7" width="22.85546875" style="3" customWidth="1"/>
    <col min="8" max="8" width="5" style="1" customWidth="1"/>
    <col min="9" max="9" width="6.5703125" style="1" customWidth="1"/>
    <col min="10" max="10" width="10.28515625" style="4" customWidth="1"/>
    <col min="11" max="11" width="11.85546875" style="1" customWidth="1"/>
    <col min="12" max="12" width="9.140625" style="10"/>
    <col min="13" max="13" width="36.42578125" style="10" bestFit="1" customWidth="1"/>
    <col min="14" max="14" width="0" style="10" hidden="1" customWidth="1"/>
    <col min="15" max="15" width="9.140625" style="1" hidden="1" customWidth="1"/>
    <col min="16" max="16384" width="9.140625" style="1"/>
  </cols>
  <sheetData>
    <row r="1" spans="1:15" ht="24.75" customHeight="1" thickBot="1" x14ac:dyDescent="0.25">
      <c r="A1" s="26" t="s">
        <v>346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 t="s">
        <v>351</v>
      </c>
      <c r="M1" s="29"/>
      <c r="N1" s="30"/>
    </row>
    <row r="2" spans="1:15" ht="34.5" customHeight="1" x14ac:dyDescent="0.2">
      <c r="A2" s="9" t="s">
        <v>0</v>
      </c>
      <c r="B2" s="9" t="s">
        <v>1</v>
      </c>
      <c r="C2" s="9" t="s">
        <v>565</v>
      </c>
      <c r="D2" s="9" t="s">
        <v>2</v>
      </c>
      <c r="E2" s="9" t="s">
        <v>549</v>
      </c>
      <c r="F2" s="9" t="s">
        <v>3</v>
      </c>
      <c r="G2" s="9" t="s">
        <v>439</v>
      </c>
      <c r="H2" s="9" t="s">
        <v>357</v>
      </c>
      <c r="I2" s="9" t="s">
        <v>5</v>
      </c>
      <c r="J2" s="9" t="s">
        <v>4</v>
      </c>
      <c r="K2" s="9" t="s">
        <v>345</v>
      </c>
      <c r="L2" s="12" t="s">
        <v>347</v>
      </c>
      <c r="M2" s="12" t="s">
        <v>348</v>
      </c>
      <c r="N2" s="12" t="s">
        <v>349</v>
      </c>
      <c r="O2" s="1" t="s">
        <v>350</v>
      </c>
    </row>
    <row r="3" spans="1:15" ht="11.25" customHeight="1" x14ac:dyDescent="0.2">
      <c r="A3" s="2">
        <v>10952449</v>
      </c>
      <c r="B3" s="5" t="s">
        <v>285</v>
      </c>
      <c r="C3" s="2" t="str">
        <f>VLOOKUP(A3,[1]Planilha2!$A:$L,12,0)</f>
        <v xml:space="preserve">MM1           </v>
      </c>
      <c r="D3" s="2">
        <v>31181604</v>
      </c>
      <c r="E3" s="2" t="s">
        <v>495</v>
      </c>
      <c r="F3" s="2" t="s">
        <v>6</v>
      </c>
      <c r="G3" s="5" t="s">
        <v>370</v>
      </c>
      <c r="H3" s="2" t="s">
        <v>13</v>
      </c>
      <c r="I3" s="6">
        <v>2</v>
      </c>
      <c r="J3" s="7">
        <v>2708</v>
      </c>
      <c r="K3" s="8">
        <v>5416</v>
      </c>
      <c r="L3" s="11">
        <v>28</v>
      </c>
      <c r="M3" s="11" t="s">
        <v>555</v>
      </c>
      <c r="N3" s="11">
        <f>1/COUNTIF($O:$O,O3)</f>
        <v>1</v>
      </c>
      <c r="O3" s="1" t="str">
        <f t="shared" ref="O3:O67" si="0">L3&amp;A3</f>
        <v>2810952449</v>
      </c>
    </row>
    <row r="4" spans="1:15" ht="11.25" customHeight="1" x14ac:dyDescent="0.2">
      <c r="A4" s="2">
        <v>11428275</v>
      </c>
      <c r="B4" s="5" t="s">
        <v>312</v>
      </c>
      <c r="C4" s="2" t="str">
        <f>VLOOKUP(A4,[1]Planilha2!$A:$L,12,0)</f>
        <v xml:space="preserve">MM1           </v>
      </c>
      <c r="D4" s="2">
        <v>31181604</v>
      </c>
      <c r="E4" s="2" t="s">
        <v>495</v>
      </c>
      <c r="F4" s="2" t="s">
        <v>6</v>
      </c>
      <c r="G4" s="5" t="s">
        <v>370</v>
      </c>
      <c r="H4" s="2" t="s">
        <v>13</v>
      </c>
      <c r="I4" s="6">
        <v>1</v>
      </c>
      <c r="J4" s="7">
        <v>3842.16</v>
      </c>
      <c r="K4" s="8">
        <v>3842.16</v>
      </c>
      <c r="L4" s="11">
        <v>28</v>
      </c>
      <c r="M4" s="11" t="s">
        <v>555</v>
      </c>
      <c r="N4" s="11">
        <f>1/COUNTIF($O:$O,O4)</f>
        <v>1</v>
      </c>
      <c r="O4" s="1" t="str">
        <f t="shared" si="0"/>
        <v>2811428275</v>
      </c>
    </row>
    <row r="5" spans="1:15" ht="11.25" customHeight="1" x14ac:dyDescent="0.2">
      <c r="A5" s="2">
        <v>10990030</v>
      </c>
      <c r="B5" s="5" t="s">
        <v>291</v>
      </c>
      <c r="C5" s="2" t="str">
        <f>VLOOKUP(A5,[1]Planilha2!$A:$L,12,0)</f>
        <v xml:space="preserve">MM1           </v>
      </c>
      <c r="D5" s="2">
        <v>31181604</v>
      </c>
      <c r="E5" s="2" t="s">
        <v>495</v>
      </c>
      <c r="F5" s="2" t="s">
        <v>8</v>
      </c>
      <c r="G5" s="5" t="s">
        <v>370</v>
      </c>
      <c r="H5" s="2" t="s">
        <v>13</v>
      </c>
      <c r="I5" s="6">
        <v>2</v>
      </c>
      <c r="J5" s="7">
        <v>1787.59</v>
      </c>
      <c r="K5" s="8">
        <v>3575.18</v>
      </c>
      <c r="L5" s="11">
        <v>28</v>
      </c>
      <c r="M5" s="11" t="s">
        <v>555</v>
      </c>
      <c r="N5" s="11">
        <f>1/COUNTIF($O:$O,O5)</f>
        <v>1</v>
      </c>
      <c r="O5" s="1" t="str">
        <f t="shared" si="0"/>
        <v>2810990030</v>
      </c>
    </row>
    <row r="6" spans="1:15" ht="11.25" customHeight="1" x14ac:dyDescent="0.2">
      <c r="A6" s="2">
        <v>11428299</v>
      </c>
      <c r="B6" s="5" t="s">
        <v>313</v>
      </c>
      <c r="C6" s="2" t="str">
        <f>VLOOKUP(A6,[1]Planilha2!$A:$L,12,0)</f>
        <v xml:space="preserve">MM1           </v>
      </c>
      <c r="D6" s="2">
        <v>31181604</v>
      </c>
      <c r="E6" s="2" t="s">
        <v>495</v>
      </c>
      <c r="F6" s="2" t="s">
        <v>6</v>
      </c>
      <c r="G6" s="5" t="s">
        <v>370</v>
      </c>
      <c r="H6" s="2" t="s">
        <v>13</v>
      </c>
      <c r="I6" s="6">
        <v>1</v>
      </c>
      <c r="J6" s="7">
        <v>3306.28</v>
      </c>
      <c r="K6" s="8">
        <v>3306.28</v>
      </c>
      <c r="L6" s="11">
        <v>28</v>
      </c>
      <c r="M6" s="11" t="s">
        <v>555</v>
      </c>
      <c r="N6" s="11">
        <f>1/COUNTIF($O:$O,O6)</f>
        <v>1</v>
      </c>
      <c r="O6" s="1" t="str">
        <f t="shared" si="0"/>
        <v>2811428299</v>
      </c>
    </row>
    <row r="7" spans="1:15" ht="11.25" customHeight="1" x14ac:dyDescent="0.2">
      <c r="A7" s="2">
        <v>10142507</v>
      </c>
      <c r="B7" s="5" t="s">
        <v>121</v>
      </c>
      <c r="C7" s="2" t="str">
        <f>VLOOKUP(A7,[1]Planilha2!$A:$L,12,0)</f>
        <v xml:space="preserve">MM1           </v>
      </c>
      <c r="D7" s="2" t="s">
        <v>23</v>
      </c>
      <c r="E7" s="2" t="s">
        <v>440</v>
      </c>
      <c r="F7" s="2" t="s">
        <v>6</v>
      </c>
      <c r="G7" s="5" t="s">
        <v>359</v>
      </c>
      <c r="H7" s="2" t="s">
        <v>13</v>
      </c>
      <c r="I7" s="6">
        <v>4</v>
      </c>
      <c r="J7" s="7">
        <v>19724.672500000001</v>
      </c>
      <c r="K7" s="8">
        <v>78898.69</v>
      </c>
      <c r="L7" s="11">
        <v>28</v>
      </c>
      <c r="M7" s="11" t="s">
        <v>555</v>
      </c>
      <c r="N7" s="11">
        <f>1/COUNTIF($O:$O,O7)</f>
        <v>0.5</v>
      </c>
      <c r="O7" s="1" t="str">
        <f t="shared" si="0"/>
        <v>2810142507</v>
      </c>
    </row>
    <row r="8" spans="1:15" ht="11.25" customHeight="1" x14ac:dyDescent="0.2">
      <c r="A8" s="2">
        <v>10112260</v>
      </c>
      <c r="B8" s="5" t="s">
        <v>133</v>
      </c>
      <c r="C8" s="2" t="str">
        <f>VLOOKUP(A8,[1]Planilha2!$A:$L,12,0)</f>
        <v xml:space="preserve">MM1           </v>
      </c>
      <c r="D8" s="2" t="s">
        <v>23</v>
      </c>
      <c r="E8" s="2" t="s">
        <v>440</v>
      </c>
      <c r="F8" s="2" t="s">
        <v>8</v>
      </c>
      <c r="G8" s="5" t="s">
        <v>359</v>
      </c>
      <c r="H8" s="2" t="s">
        <v>13</v>
      </c>
      <c r="I8" s="6">
        <v>1</v>
      </c>
      <c r="J8" s="7">
        <v>9693.09</v>
      </c>
      <c r="K8" s="8">
        <v>9693.09</v>
      </c>
      <c r="L8" s="11">
        <v>28</v>
      </c>
      <c r="M8" s="11" t="s">
        <v>555</v>
      </c>
      <c r="N8" s="11">
        <f>1/COUNTIF($O:$O,O8)</f>
        <v>1</v>
      </c>
      <c r="O8" s="1" t="str">
        <f t="shared" si="0"/>
        <v>2810112260</v>
      </c>
    </row>
    <row r="9" spans="1:15" ht="11.25" customHeight="1" x14ac:dyDescent="0.2">
      <c r="A9" s="2">
        <v>10756464</v>
      </c>
      <c r="B9" s="31" t="s">
        <v>566</v>
      </c>
      <c r="C9" s="31" t="s">
        <v>568</v>
      </c>
      <c r="D9" s="32">
        <v>40151521</v>
      </c>
      <c r="E9" s="32" t="s">
        <v>567</v>
      </c>
      <c r="F9" s="32" t="s">
        <v>12</v>
      </c>
      <c r="G9" s="5"/>
      <c r="H9" s="32" t="s">
        <v>13</v>
      </c>
      <c r="I9" s="33">
        <v>1</v>
      </c>
      <c r="J9" s="34">
        <v>16316.59</v>
      </c>
      <c r="K9" s="35">
        <v>16316.59</v>
      </c>
      <c r="L9" s="11">
        <v>28</v>
      </c>
      <c r="M9" s="11" t="s">
        <v>555</v>
      </c>
      <c r="N9" s="11"/>
    </row>
    <row r="10" spans="1:15" ht="11.25" customHeight="1" x14ac:dyDescent="0.2">
      <c r="A10" s="2">
        <v>10112219</v>
      </c>
      <c r="B10" s="5" t="s">
        <v>132</v>
      </c>
      <c r="C10" s="2" t="str">
        <f>VLOOKUP(A10,[1]Planilha2!$A:$L,12,0)</f>
        <v xml:space="preserve">MM1           </v>
      </c>
      <c r="D10" s="2" t="s">
        <v>23</v>
      </c>
      <c r="E10" s="2" t="s">
        <v>440</v>
      </c>
      <c r="F10" s="2" t="s">
        <v>8</v>
      </c>
      <c r="G10" s="5" t="s">
        <v>359</v>
      </c>
      <c r="H10" s="2" t="s">
        <v>13</v>
      </c>
      <c r="I10" s="6">
        <v>8</v>
      </c>
      <c r="J10" s="7">
        <v>517.4</v>
      </c>
      <c r="K10" s="8">
        <v>4139.2</v>
      </c>
      <c r="L10" s="11">
        <v>28</v>
      </c>
      <c r="M10" s="11" t="s">
        <v>555</v>
      </c>
      <c r="N10" s="11">
        <f>1/COUNTIF($O:$O,O10)</f>
        <v>1</v>
      </c>
      <c r="O10" s="1" t="str">
        <f t="shared" si="0"/>
        <v>2810112219</v>
      </c>
    </row>
    <row r="11" spans="1:15" ht="11.25" customHeight="1" x14ac:dyDescent="0.2">
      <c r="A11" s="2">
        <v>10142507</v>
      </c>
      <c r="B11" s="5" t="s">
        <v>121</v>
      </c>
      <c r="C11" s="2" t="str">
        <f>VLOOKUP(A11,[1]Planilha2!$A:$L,12,0)</f>
        <v xml:space="preserve">MM1           </v>
      </c>
      <c r="D11" s="2" t="s">
        <v>23</v>
      </c>
      <c r="E11" s="2" t="s">
        <v>440</v>
      </c>
      <c r="F11" s="2" t="s">
        <v>8</v>
      </c>
      <c r="G11" s="5" t="s">
        <v>359</v>
      </c>
      <c r="H11" s="2" t="s">
        <v>13</v>
      </c>
      <c r="I11" s="6">
        <v>3</v>
      </c>
      <c r="J11" s="7">
        <v>738</v>
      </c>
      <c r="K11" s="8">
        <v>2214</v>
      </c>
      <c r="L11" s="11">
        <v>28</v>
      </c>
      <c r="M11" s="11" t="s">
        <v>555</v>
      </c>
      <c r="N11" s="11">
        <f>1/COUNTIF($O:$O,O11)</f>
        <v>0.5</v>
      </c>
      <c r="O11" s="1" t="str">
        <f t="shared" si="0"/>
        <v>2810142507</v>
      </c>
    </row>
    <row r="12" spans="1:15" ht="11.25" customHeight="1" x14ac:dyDescent="0.2">
      <c r="A12" s="2">
        <v>10143732</v>
      </c>
      <c r="B12" s="5" t="s">
        <v>88</v>
      </c>
      <c r="C12" s="2" t="str">
        <f>VLOOKUP(A12,[1]Planilha2!$A:$L,12,0)</f>
        <v xml:space="preserve">MM1           </v>
      </c>
      <c r="D12" s="2" t="s">
        <v>23</v>
      </c>
      <c r="E12" s="2" t="s">
        <v>440</v>
      </c>
      <c r="F12" s="2" t="s">
        <v>8</v>
      </c>
      <c r="G12" s="5" t="s">
        <v>407</v>
      </c>
      <c r="H12" s="2" t="s">
        <v>13</v>
      </c>
      <c r="I12" s="6">
        <v>3</v>
      </c>
      <c r="J12" s="7">
        <v>1146.0866666666668</v>
      </c>
      <c r="K12" s="8">
        <v>3438.26</v>
      </c>
      <c r="L12" s="11">
        <v>28</v>
      </c>
      <c r="M12" s="11" t="s">
        <v>555</v>
      </c>
      <c r="N12" s="11">
        <f>1/COUNTIF($O:$O,O12)</f>
        <v>1</v>
      </c>
      <c r="O12" s="1" t="str">
        <f t="shared" si="0"/>
        <v>2810143732</v>
      </c>
    </row>
    <row r="13" spans="1:15" ht="11.25" customHeight="1" x14ac:dyDescent="0.2">
      <c r="A13" s="2">
        <v>10803472</v>
      </c>
      <c r="B13" s="5" t="s">
        <v>262</v>
      </c>
      <c r="C13" s="2" t="str">
        <f>VLOOKUP(A13,[1]Planilha2!$A:$L,12,0)</f>
        <v xml:space="preserve">MM1           </v>
      </c>
      <c r="D13" s="2" t="s">
        <v>23</v>
      </c>
      <c r="E13" s="2" t="s">
        <v>440</v>
      </c>
      <c r="F13" s="2" t="s">
        <v>6</v>
      </c>
      <c r="G13" s="5" t="s">
        <v>404</v>
      </c>
      <c r="H13" s="2" t="s">
        <v>13</v>
      </c>
      <c r="I13" s="6">
        <v>1</v>
      </c>
      <c r="J13" s="7">
        <v>62288.74</v>
      </c>
      <c r="K13" s="8">
        <v>62288.74</v>
      </c>
      <c r="L13" s="11">
        <v>28</v>
      </c>
      <c r="M13" s="11" t="s">
        <v>555</v>
      </c>
      <c r="N13" s="11">
        <f>1/COUNTIF($O:$O,O13)</f>
        <v>1</v>
      </c>
      <c r="O13" s="1" t="str">
        <f t="shared" si="0"/>
        <v>2810803472</v>
      </c>
    </row>
    <row r="14" spans="1:15" ht="11.25" customHeight="1" x14ac:dyDescent="0.2">
      <c r="A14" s="2">
        <v>10803569</v>
      </c>
      <c r="B14" s="5" t="s">
        <v>262</v>
      </c>
      <c r="C14" s="2" t="str">
        <f>VLOOKUP(A14,[1]Planilha2!$A:$L,12,0)</f>
        <v xml:space="preserve">MM1           </v>
      </c>
      <c r="D14" s="2" t="s">
        <v>23</v>
      </c>
      <c r="E14" s="2" t="s">
        <v>440</v>
      </c>
      <c r="F14" s="2" t="s">
        <v>6</v>
      </c>
      <c r="G14" s="5" t="s">
        <v>404</v>
      </c>
      <c r="H14" s="2" t="s">
        <v>13</v>
      </c>
      <c r="I14" s="6">
        <v>1</v>
      </c>
      <c r="J14" s="7">
        <v>56379.22</v>
      </c>
      <c r="K14" s="8">
        <v>56379.22</v>
      </c>
      <c r="L14" s="11">
        <v>28</v>
      </c>
      <c r="M14" s="11" t="s">
        <v>555</v>
      </c>
      <c r="N14" s="11">
        <f>1/COUNTIF($O:$O,O14)</f>
        <v>1</v>
      </c>
      <c r="O14" s="1" t="str">
        <f t="shared" si="0"/>
        <v>2810803569</v>
      </c>
    </row>
    <row r="15" spans="1:15" ht="11.25" customHeight="1" x14ac:dyDescent="0.2">
      <c r="A15" s="2">
        <v>10122388</v>
      </c>
      <c r="B15" s="5" t="s">
        <v>138</v>
      </c>
      <c r="C15" s="2" t="str">
        <f>VLOOKUP(A15,[1]Planilha2!$A:$L,12,0)</f>
        <v xml:space="preserve">MM1           </v>
      </c>
      <c r="D15" s="2" t="s">
        <v>23</v>
      </c>
      <c r="E15" s="2" t="s">
        <v>440</v>
      </c>
      <c r="F15" s="2" t="s">
        <v>8</v>
      </c>
      <c r="G15" s="5" t="s">
        <v>404</v>
      </c>
      <c r="H15" s="2" t="s">
        <v>13</v>
      </c>
      <c r="I15" s="6">
        <v>3</v>
      </c>
      <c r="J15" s="7">
        <v>1621.3966666666665</v>
      </c>
      <c r="K15" s="8">
        <v>4864.1899999999996</v>
      </c>
      <c r="L15" s="11">
        <v>28</v>
      </c>
      <c r="M15" s="11" t="s">
        <v>555</v>
      </c>
      <c r="N15" s="11">
        <f>1/COUNTIF($O:$O,O15)</f>
        <v>1</v>
      </c>
      <c r="O15" s="1" t="str">
        <f t="shared" si="0"/>
        <v>2810122388</v>
      </c>
    </row>
    <row r="16" spans="1:15" ht="11.25" customHeight="1" x14ac:dyDescent="0.2">
      <c r="A16" s="2">
        <v>10109514</v>
      </c>
      <c r="B16" s="5" t="s">
        <v>86</v>
      </c>
      <c r="C16" s="2" t="str">
        <f>VLOOKUP(A16,[1]Planilha2!$A:$L,12,0)</f>
        <v xml:space="preserve">MM1           </v>
      </c>
      <c r="D16" s="2" t="s">
        <v>29</v>
      </c>
      <c r="E16" s="2" t="s">
        <v>498</v>
      </c>
      <c r="F16" s="2" t="s">
        <v>8</v>
      </c>
      <c r="G16" s="5" t="s">
        <v>395</v>
      </c>
      <c r="H16" s="2" t="s">
        <v>13</v>
      </c>
      <c r="I16" s="6">
        <v>1</v>
      </c>
      <c r="J16" s="7">
        <v>5518.74</v>
      </c>
      <c r="K16" s="8">
        <v>5518.74</v>
      </c>
      <c r="L16" s="11">
        <v>28</v>
      </c>
      <c r="M16" s="11" t="s">
        <v>555</v>
      </c>
      <c r="N16" s="11">
        <f>1/COUNTIF($O:$O,O16)</f>
        <v>1</v>
      </c>
      <c r="O16" s="1" t="str">
        <f t="shared" si="0"/>
        <v>2810109514</v>
      </c>
    </row>
    <row r="17" spans="1:15" ht="11.25" customHeight="1" x14ac:dyDescent="0.2">
      <c r="A17" s="2">
        <v>10020452</v>
      </c>
      <c r="B17" s="5" t="s">
        <v>82</v>
      </c>
      <c r="C17" s="2" t="str">
        <f>VLOOKUP(A17,[1]Planilha2!$A:$L,12,0)</f>
        <v xml:space="preserve">MM1           </v>
      </c>
      <c r="D17" s="2" t="s">
        <v>29</v>
      </c>
      <c r="E17" s="2" t="s">
        <v>498</v>
      </c>
      <c r="F17" s="2" t="s">
        <v>8</v>
      </c>
      <c r="G17" s="5" t="s">
        <v>395</v>
      </c>
      <c r="H17" s="2" t="s">
        <v>13</v>
      </c>
      <c r="I17" s="6">
        <v>3</v>
      </c>
      <c r="J17" s="7">
        <v>1808.5966666666666</v>
      </c>
      <c r="K17" s="8">
        <v>5425.79</v>
      </c>
      <c r="L17" s="11">
        <v>28</v>
      </c>
      <c r="M17" s="11" t="s">
        <v>555</v>
      </c>
      <c r="N17" s="11">
        <f>1/COUNTIF($O:$O,O17)</f>
        <v>1</v>
      </c>
      <c r="O17" s="1" t="str">
        <f t="shared" si="0"/>
        <v>2810020452</v>
      </c>
    </row>
    <row r="18" spans="1:15" ht="11.25" customHeight="1" x14ac:dyDescent="0.2">
      <c r="A18" s="2">
        <v>10107719</v>
      </c>
      <c r="B18" s="5" t="s">
        <v>86</v>
      </c>
      <c r="C18" s="2" t="str">
        <f>VLOOKUP(A18,[1]Planilha2!$A:$L,12,0)</f>
        <v xml:space="preserve">MM1           </v>
      </c>
      <c r="D18" s="2" t="s">
        <v>29</v>
      </c>
      <c r="E18" s="2" t="s">
        <v>498</v>
      </c>
      <c r="F18" s="2" t="s">
        <v>6</v>
      </c>
      <c r="G18" s="5" t="s">
        <v>395</v>
      </c>
      <c r="H18" s="2" t="s">
        <v>13</v>
      </c>
      <c r="I18" s="6">
        <v>1</v>
      </c>
      <c r="J18" s="7">
        <v>5324.89</v>
      </c>
      <c r="K18" s="8">
        <v>5324.89</v>
      </c>
      <c r="L18" s="11">
        <v>28</v>
      </c>
      <c r="M18" s="11" t="s">
        <v>555</v>
      </c>
      <c r="N18" s="11">
        <f>1/COUNTIF($O:$O,O18)</f>
        <v>1</v>
      </c>
      <c r="O18" s="1" t="str">
        <f t="shared" si="0"/>
        <v>2810107719</v>
      </c>
    </row>
    <row r="19" spans="1:15" ht="11.25" customHeight="1" x14ac:dyDescent="0.2">
      <c r="A19" s="2">
        <v>10123713</v>
      </c>
      <c r="B19" s="5" t="s">
        <v>107</v>
      </c>
      <c r="C19" s="2" t="str">
        <f>VLOOKUP(A19,[1]Planilha2!$A:$L,12,0)</f>
        <v xml:space="preserve">MM1           </v>
      </c>
      <c r="D19" s="2" t="s">
        <v>29</v>
      </c>
      <c r="E19" s="2" t="s">
        <v>498</v>
      </c>
      <c r="F19" s="2" t="s">
        <v>8</v>
      </c>
      <c r="G19" s="5" t="s">
        <v>395</v>
      </c>
      <c r="H19" s="2" t="s">
        <v>13</v>
      </c>
      <c r="I19" s="6">
        <v>2</v>
      </c>
      <c r="J19" s="7">
        <v>2094.9899999999998</v>
      </c>
      <c r="K19" s="8">
        <v>4189.9799999999996</v>
      </c>
      <c r="L19" s="11">
        <v>28</v>
      </c>
      <c r="M19" s="11" t="s">
        <v>555</v>
      </c>
      <c r="N19" s="11">
        <f>1/COUNTIF($O:$O,O19)</f>
        <v>1</v>
      </c>
      <c r="O19" s="1" t="str">
        <f t="shared" si="0"/>
        <v>2810123713</v>
      </c>
    </row>
    <row r="20" spans="1:15" ht="11.25" customHeight="1" x14ac:dyDescent="0.2">
      <c r="A20" s="2">
        <v>10071232</v>
      </c>
      <c r="B20" s="5" t="s">
        <v>114</v>
      </c>
      <c r="C20" s="2" t="str">
        <f>VLOOKUP(A20,[1]Planilha2!$A:$L,12,0)</f>
        <v xml:space="preserve">MM1           </v>
      </c>
      <c r="D20" s="2" t="s">
        <v>29</v>
      </c>
      <c r="E20" s="2" t="s">
        <v>498</v>
      </c>
      <c r="F20" s="2" t="s">
        <v>8</v>
      </c>
      <c r="G20" s="5" t="s">
        <v>395</v>
      </c>
      <c r="H20" s="2" t="s">
        <v>13</v>
      </c>
      <c r="I20" s="6">
        <v>1</v>
      </c>
      <c r="J20" s="7">
        <v>3951.97</v>
      </c>
      <c r="K20" s="8">
        <v>3951.97</v>
      </c>
      <c r="L20" s="11">
        <v>28</v>
      </c>
      <c r="M20" s="11" t="s">
        <v>555</v>
      </c>
      <c r="N20" s="11">
        <f>1/COUNTIF($O:$O,O20)</f>
        <v>1</v>
      </c>
      <c r="O20" s="1" t="str">
        <f t="shared" si="0"/>
        <v>2810071232</v>
      </c>
    </row>
    <row r="21" spans="1:15" ht="11.25" customHeight="1" x14ac:dyDescent="0.2">
      <c r="A21" s="2">
        <v>10020258</v>
      </c>
      <c r="B21" s="5" t="s">
        <v>80</v>
      </c>
      <c r="C21" s="2" t="str">
        <f>VLOOKUP(A21,[1]Planilha2!$A:$L,12,0)</f>
        <v xml:space="preserve">MM1           </v>
      </c>
      <c r="D21" s="2" t="s">
        <v>29</v>
      </c>
      <c r="E21" s="2" t="s">
        <v>498</v>
      </c>
      <c r="F21" s="2" t="s">
        <v>8</v>
      </c>
      <c r="G21" s="5" t="s">
        <v>395</v>
      </c>
      <c r="H21" s="2" t="s">
        <v>13</v>
      </c>
      <c r="I21" s="6">
        <v>2</v>
      </c>
      <c r="J21" s="7">
        <v>1903.375</v>
      </c>
      <c r="K21" s="8">
        <v>3806.75</v>
      </c>
      <c r="L21" s="11">
        <v>28</v>
      </c>
      <c r="M21" s="11" t="s">
        <v>555</v>
      </c>
      <c r="N21" s="11">
        <f>1/COUNTIF($O:$O,O21)</f>
        <v>1</v>
      </c>
      <c r="O21" s="1" t="str">
        <f t="shared" si="0"/>
        <v>2810020258</v>
      </c>
    </row>
    <row r="22" spans="1:15" ht="11.25" customHeight="1" x14ac:dyDescent="0.2">
      <c r="A22" s="2">
        <v>10030544</v>
      </c>
      <c r="B22" s="5" t="s">
        <v>95</v>
      </c>
      <c r="C22" s="2" t="str">
        <f>VLOOKUP(A22,[1]Planilha2!$A:$L,12,0)</f>
        <v xml:space="preserve">MM1           </v>
      </c>
      <c r="D22" s="2" t="s">
        <v>29</v>
      </c>
      <c r="E22" s="2" t="s">
        <v>498</v>
      </c>
      <c r="F22" s="2" t="s">
        <v>6</v>
      </c>
      <c r="G22" s="5" t="s">
        <v>395</v>
      </c>
      <c r="H22" s="2" t="s">
        <v>13</v>
      </c>
      <c r="I22" s="6">
        <v>1</v>
      </c>
      <c r="J22" s="7">
        <v>3508.05</v>
      </c>
      <c r="K22" s="8">
        <v>3508.05</v>
      </c>
      <c r="L22" s="11">
        <v>28</v>
      </c>
      <c r="M22" s="11" t="s">
        <v>555</v>
      </c>
      <c r="N22" s="11">
        <f>1/COUNTIF($O:$O,O22)</f>
        <v>1</v>
      </c>
      <c r="O22" s="1" t="str">
        <f t="shared" si="0"/>
        <v>2810030544</v>
      </c>
    </row>
    <row r="23" spans="1:15" ht="11.25" customHeight="1" x14ac:dyDescent="0.2">
      <c r="A23" s="2">
        <v>10199496</v>
      </c>
      <c r="B23" s="5" t="s">
        <v>172</v>
      </c>
      <c r="C23" s="2" t="str">
        <f>VLOOKUP(A23,[1]Planilha2!$A:$L,12,0)</f>
        <v xml:space="preserve">MM1           </v>
      </c>
      <c r="D23" s="2" t="s">
        <v>29</v>
      </c>
      <c r="E23" s="2" t="s">
        <v>498</v>
      </c>
      <c r="F23" s="2" t="s">
        <v>8</v>
      </c>
      <c r="G23" s="5" t="s">
        <v>395</v>
      </c>
      <c r="H23" s="2" t="s">
        <v>13</v>
      </c>
      <c r="I23" s="6">
        <v>1</v>
      </c>
      <c r="J23" s="7">
        <v>3460.39</v>
      </c>
      <c r="K23" s="8">
        <v>3460.39</v>
      </c>
      <c r="L23" s="11">
        <v>28</v>
      </c>
      <c r="M23" s="11" t="s">
        <v>555</v>
      </c>
      <c r="N23" s="11">
        <f>1/COUNTIF($O:$O,O23)</f>
        <v>1</v>
      </c>
      <c r="O23" s="1" t="str">
        <f t="shared" si="0"/>
        <v>2810199496</v>
      </c>
    </row>
    <row r="24" spans="1:15" ht="11.25" customHeight="1" x14ac:dyDescent="0.2">
      <c r="A24" s="2">
        <v>10030704</v>
      </c>
      <c r="B24" s="5" t="s">
        <v>73</v>
      </c>
      <c r="C24" s="2" t="str">
        <f>VLOOKUP(A24,[1]Planilha2!$A:$L,12,0)</f>
        <v xml:space="preserve">MM1           </v>
      </c>
      <c r="D24" s="2" t="s">
        <v>24</v>
      </c>
      <c r="E24" s="2" t="s">
        <v>443</v>
      </c>
      <c r="F24" s="2" t="s">
        <v>8</v>
      </c>
      <c r="G24" s="5" t="s">
        <v>395</v>
      </c>
      <c r="H24" s="2" t="s">
        <v>13</v>
      </c>
      <c r="I24" s="6">
        <v>1</v>
      </c>
      <c r="J24" s="7">
        <v>4606.1899999999996</v>
      </c>
      <c r="K24" s="8">
        <v>4606.1899999999996</v>
      </c>
      <c r="L24" s="11">
        <v>28</v>
      </c>
      <c r="M24" s="11" t="s">
        <v>555</v>
      </c>
      <c r="N24" s="11">
        <f>1/COUNTIF($O:$O,O24)</f>
        <v>1</v>
      </c>
      <c r="O24" s="1" t="str">
        <f t="shared" si="0"/>
        <v>2810030704</v>
      </c>
    </row>
    <row r="25" spans="1:15" ht="11.25" customHeight="1" x14ac:dyDescent="0.2">
      <c r="A25" s="2">
        <v>10031101</v>
      </c>
      <c r="B25" s="5" t="s">
        <v>73</v>
      </c>
      <c r="C25" s="2" t="str">
        <f>VLOOKUP(A25,[1]Planilha2!$A:$L,12,0)</f>
        <v xml:space="preserve">MM1           </v>
      </c>
      <c r="D25" s="2" t="s">
        <v>24</v>
      </c>
      <c r="E25" s="2" t="s">
        <v>443</v>
      </c>
      <c r="F25" s="2" t="s">
        <v>8</v>
      </c>
      <c r="G25" s="5" t="s">
        <v>395</v>
      </c>
      <c r="H25" s="2" t="s">
        <v>13</v>
      </c>
      <c r="I25" s="6">
        <v>1</v>
      </c>
      <c r="J25" s="7">
        <v>4139.97</v>
      </c>
      <c r="K25" s="8">
        <v>4139.97</v>
      </c>
      <c r="L25" s="11">
        <v>28</v>
      </c>
      <c r="M25" s="11" t="s">
        <v>555</v>
      </c>
      <c r="N25" s="11">
        <f>1/COUNTIF($O:$O,O25)</f>
        <v>1</v>
      </c>
      <c r="O25" s="1" t="str">
        <f t="shared" si="0"/>
        <v>2810031101</v>
      </c>
    </row>
    <row r="26" spans="1:15" ht="11.25" customHeight="1" x14ac:dyDescent="0.2">
      <c r="A26" s="2">
        <v>10023307</v>
      </c>
      <c r="B26" s="5" t="s">
        <v>87</v>
      </c>
      <c r="C26" s="2" t="str">
        <f>VLOOKUP(A26,[1]Planilha2!$A:$L,12,0)</f>
        <v xml:space="preserve">MM1           </v>
      </c>
      <c r="D26" s="2" t="s">
        <v>29</v>
      </c>
      <c r="E26" s="2" t="s">
        <v>498</v>
      </c>
      <c r="F26" s="2" t="s">
        <v>8</v>
      </c>
      <c r="G26" s="5" t="s">
        <v>397</v>
      </c>
      <c r="H26" s="2" t="s">
        <v>13</v>
      </c>
      <c r="I26" s="6">
        <v>2</v>
      </c>
      <c r="J26" s="7">
        <v>2347.77</v>
      </c>
      <c r="K26" s="8">
        <v>4695.54</v>
      </c>
      <c r="L26" s="11">
        <v>28</v>
      </c>
      <c r="M26" s="11" t="s">
        <v>555</v>
      </c>
      <c r="N26" s="11">
        <f>1/COUNTIF($O:$O,O26)</f>
        <v>1</v>
      </c>
      <c r="O26" s="1" t="str">
        <f t="shared" si="0"/>
        <v>2810023307</v>
      </c>
    </row>
    <row r="27" spans="1:15" ht="11.25" customHeight="1" x14ac:dyDescent="0.2">
      <c r="A27" s="2">
        <v>10023303</v>
      </c>
      <c r="B27" s="5" t="s">
        <v>87</v>
      </c>
      <c r="C27" s="2" t="str">
        <f>VLOOKUP(A27,[1]Planilha2!$A:$L,12,0)</f>
        <v xml:space="preserve">MM1           </v>
      </c>
      <c r="D27" s="2" t="s">
        <v>29</v>
      </c>
      <c r="E27" s="2" t="s">
        <v>498</v>
      </c>
      <c r="F27" s="2" t="s">
        <v>8</v>
      </c>
      <c r="G27" s="5" t="s">
        <v>397</v>
      </c>
      <c r="H27" s="2" t="s">
        <v>13</v>
      </c>
      <c r="I27" s="6">
        <v>3</v>
      </c>
      <c r="J27" s="7">
        <v>1095.67</v>
      </c>
      <c r="K27" s="8">
        <v>3287.01</v>
      </c>
      <c r="L27" s="11">
        <v>28</v>
      </c>
      <c r="M27" s="11" t="s">
        <v>555</v>
      </c>
      <c r="N27" s="11">
        <f>1/COUNTIF($O:$O,O27)</f>
        <v>1</v>
      </c>
      <c r="O27" s="1" t="str">
        <f t="shared" si="0"/>
        <v>2810023303</v>
      </c>
    </row>
    <row r="28" spans="1:15" ht="11.25" customHeight="1" x14ac:dyDescent="0.2">
      <c r="A28" s="2">
        <v>10020657</v>
      </c>
      <c r="B28" s="5" t="s">
        <v>85</v>
      </c>
      <c r="C28" s="2" t="str">
        <f>VLOOKUP(A28,[1]Planilha2!$A:$L,12,0)</f>
        <v xml:space="preserve">MM1           </v>
      </c>
      <c r="D28" s="2" t="s">
        <v>29</v>
      </c>
      <c r="E28" s="2" t="s">
        <v>498</v>
      </c>
      <c r="F28" s="2" t="s">
        <v>6</v>
      </c>
      <c r="G28" s="5" t="s">
        <v>360</v>
      </c>
      <c r="H28" s="2" t="s">
        <v>13</v>
      </c>
      <c r="I28" s="6">
        <v>1</v>
      </c>
      <c r="J28" s="7">
        <v>5805.65</v>
      </c>
      <c r="K28" s="8">
        <v>5805.65</v>
      </c>
      <c r="L28" s="11">
        <v>28</v>
      </c>
      <c r="M28" s="11" t="s">
        <v>555</v>
      </c>
      <c r="N28" s="11">
        <f>1/COUNTIF($O:$O,O28)</f>
        <v>0.33333333333333331</v>
      </c>
      <c r="O28" s="1" t="str">
        <f t="shared" si="0"/>
        <v>2810020657</v>
      </c>
    </row>
    <row r="29" spans="1:15" ht="11.25" customHeight="1" x14ac:dyDescent="0.2">
      <c r="A29" s="2">
        <v>10071185</v>
      </c>
      <c r="B29" s="5" t="s">
        <v>114</v>
      </c>
      <c r="C29" s="2" t="str">
        <f>VLOOKUP(A29,[1]Planilha2!$A:$L,12,0)</f>
        <v xml:space="preserve">MM1           </v>
      </c>
      <c r="D29" s="2" t="s">
        <v>29</v>
      </c>
      <c r="E29" s="2" t="s">
        <v>498</v>
      </c>
      <c r="F29" s="2" t="s">
        <v>6</v>
      </c>
      <c r="G29" s="5" t="s">
        <v>360</v>
      </c>
      <c r="H29" s="2" t="s">
        <v>13</v>
      </c>
      <c r="I29" s="6">
        <v>1</v>
      </c>
      <c r="J29" s="7">
        <v>5059.21</v>
      </c>
      <c r="K29" s="8">
        <v>5059.21</v>
      </c>
      <c r="L29" s="11">
        <v>28</v>
      </c>
      <c r="M29" s="11" t="s">
        <v>555</v>
      </c>
      <c r="N29" s="11">
        <f>1/COUNTIF($O:$O,O29)</f>
        <v>1</v>
      </c>
      <c r="O29" s="1" t="str">
        <f t="shared" si="0"/>
        <v>2810071185</v>
      </c>
    </row>
    <row r="30" spans="1:15" ht="11.25" customHeight="1" x14ac:dyDescent="0.2">
      <c r="A30" s="2">
        <v>10064449</v>
      </c>
      <c r="B30" s="5" t="s">
        <v>86</v>
      </c>
      <c r="C30" s="2" t="str">
        <f>VLOOKUP(A30,[1]Planilha2!$A:$L,12,0)</f>
        <v xml:space="preserve">MM1           </v>
      </c>
      <c r="D30" s="2" t="s">
        <v>29</v>
      </c>
      <c r="E30" s="2" t="s">
        <v>498</v>
      </c>
      <c r="F30" s="2" t="s">
        <v>8</v>
      </c>
      <c r="G30" s="5" t="s">
        <v>360</v>
      </c>
      <c r="H30" s="2" t="s">
        <v>13</v>
      </c>
      <c r="I30" s="6">
        <v>1</v>
      </c>
      <c r="J30" s="7">
        <v>4418.1099999999997</v>
      </c>
      <c r="K30" s="8">
        <v>4418.1099999999997</v>
      </c>
      <c r="L30" s="11">
        <v>28</v>
      </c>
      <c r="M30" s="11" t="s">
        <v>555</v>
      </c>
      <c r="N30" s="11">
        <f>1/COUNTIF($O:$O,O30)</f>
        <v>1</v>
      </c>
      <c r="O30" s="1" t="str">
        <f t="shared" si="0"/>
        <v>2810064449</v>
      </c>
    </row>
    <row r="31" spans="1:15" ht="11.25" customHeight="1" x14ac:dyDescent="0.2">
      <c r="A31" s="2">
        <v>10180453</v>
      </c>
      <c r="B31" s="5" t="s">
        <v>84</v>
      </c>
      <c r="C31" s="2" t="str">
        <f>VLOOKUP(A31,[1]Planilha2!$A:$L,12,0)</f>
        <v xml:space="preserve">MM1           </v>
      </c>
      <c r="D31" s="2" t="s">
        <v>29</v>
      </c>
      <c r="E31" s="2" t="s">
        <v>498</v>
      </c>
      <c r="F31" s="2" t="s">
        <v>8</v>
      </c>
      <c r="G31" s="5" t="s">
        <v>360</v>
      </c>
      <c r="H31" s="2" t="s">
        <v>13</v>
      </c>
      <c r="I31" s="6">
        <v>4</v>
      </c>
      <c r="J31" s="7">
        <v>1006.5925</v>
      </c>
      <c r="K31" s="8">
        <v>4026.37</v>
      </c>
      <c r="L31" s="11">
        <v>28</v>
      </c>
      <c r="M31" s="11" t="s">
        <v>555</v>
      </c>
      <c r="N31" s="11">
        <f>1/COUNTIF($O:$O,O31)</f>
        <v>1</v>
      </c>
      <c r="O31" s="1" t="str">
        <f t="shared" si="0"/>
        <v>2810180453</v>
      </c>
    </row>
    <row r="32" spans="1:15" ht="11.25" customHeight="1" x14ac:dyDescent="0.2">
      <c r="A32" s="2">
        <v>10180470</v>
      </c>
      <c r="B32" s="5" t="s">
        <v>84</v>
      </c>
      <c r="C32" s="2" t="str">
        <f>VLOOKUP(A32,[1]Planilha2!$A:$L,12,0)</f>
        <v xml:space="preserve">MM1           </v>
      </c>
      <c r="D32" s="2" t="s">
        <v>29</v>
      </c>
      <c r="E32" s="2" t="s">
        <v>498</v>
      </c>
      <c r="F32" s="2" t="s">
        <v>8</v>
      </c>
      <c r="G32" s="5" t="s">
        <v>360</v>
      </c>
      <c r="H32" s="2" t="s">
        <v>13</v>
      </c>
      <c r="I32" s="6">
        <v>4</v>
      </c>
      <c r="J32" s="7">
        <v>929.32</v>
      </c>
      <c r="K32" s="8">
        <v>3717.28</v>
      </c>
      <c r="L32" s="11">
        <v>28</v>
      </c>
      <c r="M32" s="11" t="s">
        <v>555</v>
      </c>
      <c r="N32" s="11">
        <f>1/COUNTIF($O:$O,O32)</f>
        <v>0.5</v>
      </c>
      <c r="O32" s="1" t="str">
        <f t="shared" si="0"/>
        <v>2810180470</v>
      </c>
    </row>
    <row r="33" spans="1:15" ht="11.25" customHeight="1" x14ac:dyDescent="0.2">
      <c r="A33" s="2">
        <v>10020657</v>
      </c>
      <c r="B33" s="5" t="s">
        <v>85</v>
      </c>
      <c r="C33" s="2" t="str">
        <f>VLOOKUP(A33,[1]Planilha2!$A:$L,12,0)</f>
        <v xml:space="preserve">MM1           </v>
      </c>
      <c r="D33" s="2" t="s">
        <v>29</v>
      </c>
      <c r="E33" s="2" t="s">
        <v>498</v>
      </c>
      <c r="F33" s="2" t="s">
        <v>8</v>
      </c>
      <c r="G33" s="5" t="s">
        <v>360</v>
      </c>
      <c r="H33" s="2" t="s">
        <v>13</v>
      </c>
      <c r="I33" s="6">
        <v>2</v>
      </c>
      <c r="J33" s="7">
        <v>40.78</v>
      </c>
      <c r="K33" s="8">
        <v>81.56</v>
      </c>
      <c r="L33" s="11">
        <v>28</v>
      </c>
      <c r="M33" s="11" t="s">
        <v>555</v>
      </c>
      <c r="N33" s="11">
        <f>1/COUNTIF($O:$O,O33)</f>
        <v>0.33333333333333331</v>
      </c>
      <c r="O33" s="1" t="str">
        <f t="shared" si="0"/>
        <v>2810020657</v>
      </c>
    </row>
    <row r="34" spans="1:15" ht="11.25" customHeight="1" x14ac:dyDescent="0.2">
      <c r="A34" s="2">
        <v>10020657</v>
      </c>
      <c r="B34" s="5" t="s">
        <v>85</v>
      </c>
      <c r="C34" s="2" t="str">
        <f>VLOOKUP(A34,[1]Planilha2!$A:$L,12,0)</f>
        <v xml:space="preserve">MM1           </v>
      </c>
      <c r="D34" s="2" t="s">
        <v>29</v>
      </c>
      <c r="E34" s="2" t="s">
        <v>498</v>
      </c>
      <c r="F34" s="2" t="s">
        <v>9</v>
      </c>
      <c r="G34" s="5" t="s">
        <v>360</v>
      </c>
      <c r="H34" s="2" t="s">
        <v>13</v>
      </c>
      <c r="I34" s="6">
        <v>1</v>
      </c>
      <c r="J34" s="7">
        <v>0</v>
      </c>
      <c r="K34" s="8">
        <v>0</v>
      </c>
      <c r="L34" s="11">
        <v>28</v>
      </c>
      <c r="M34" s="11" t="s">
        <v>555</v>
      </c>
      <c r="N34" s="11">
        <f>1/COUNTIF($O:$O,O34)</f>
        <v>0.33333333333333331</v>
      </c>
      <c r="O34" s="1" t="str">
        <f t="shared" si="0"/>
        <v>2810020657</v>
      </c>
    </row>
    <row r="35" spans="1:15" ht="11.25" customHeight="1" x14ac:dyDescent="0.2">
      <c r="A35" s="2">
        <v>10180470</v>
      </c>
      <c r="B35" s="5" t="s">
        <v>84</v>
      </c>
      <c r="C35" s="2" t="str">
        <f>VLOOKUP(A35,[1]Planilha2!$A:$L,12,0)</f>
        <v xml:space="preserve">MM1           </v>
      </c>
      <c r="D35" s="2" t="s">
        <v>29</v>
      </c>
      <c r="E35" s="2" t="s">
        <v>498</v>
      </c>
      <c r="F35" s="2" t="s">
        <v>9</v>
      </c>
      <c r="G35" s="5" t="s">
        <v>360</v>
      </c>
      <c r="H35" s="2" t="s">
        <v>13</v>
      </c>
      <c r="I35" s="6">
        <v>1</v>
      </c>
      <c r="J35" s="7">
        <v>0</v>
      </c>
      <c r="K35" s="8">
        <v>0</v>
      </c>
      <c r="L35" s="11">
        <v>28</v>
      </c>
      <c r="M35" s="11" t="s">
        <v>555</v>
      </c>
      <c r="N35" s="11">
        <f>1/COUNTIF($O:$O,O35)</f>
        <v>0.5</v>
      </c>
      <c r="O35" s="1" t="str">
        <f t="shared" si="0"/>
        <v>2810180470</v>
      </c>
    </row>
    <row r="36" spans="1:15" ht="11.25" customHeight="1" x14ac:dyDescent="0.2">
      <c r="A36" s="2">
        <v>10677983</v>
      </c>
      <c r="B36" s="5" t="s">
        <v>126</v>
      </c>
      <c r="C36" s="2" t="str">
        <f>VLOOKUP(A36,[1]Planilha2!$A:$L,12,0)</f>
        <v xml:space="preserve">MM1           </v>
      </c>
      <c r="D36" s="2" t="s">
        <v>24</v>
      </c>
      <c r="E36" s="2" t="s">
        <v>443</v>
      </c>
      <c r="F36" s="2" t="s">
        <v>8</v>
      </c>
      <c r="G36" s="5" t="s">
        <v>360</v>
      </c>
      <c r="H36" s="2" t="s">
        <v>13</v>
      </c>
      <c r="I36" s="6">
        <v>1</v>
      </c>
      <c r="J36" s="7">
        <v>16069.87</v>
      </c>
      <c r="K36" s="8">
        <v>16069.87</v>
      </c>
      <c r="L36" s="11">
        <v>28</v>
      </c>
      <c r="M36" s="11" t="s">
        <v>555</v>
      </c>
      <c r="N36" s="11">
        <f>1/COUNTIF($O:$O,O36)</f>
        <v>1</v>
      </c>
      <c r="O36" s="1" t="str">
        <f t="shared" si="0"/>
        <v>2810677983</v>
      </c>
    </row>
    <row r="37" spans="1:15" ht="11.25" customHeight="1" x14ac:dyDescent="0.2">
      <c r="A37" s="2">
        <v>10139848</v>
      </c>
      <c r="B37" s="5" t="s">
        <v>115</v>
      </c>
      <c r="C37" s="2" t="str">
        <f>VLOOKUP(A37,[1]Planilha2!$A:$L,12,0)</f>
        <v xml:space="preserve">MM1           </v>
      </c>
      <c r="D37" s="2" t="s">
        <v>24</v>
      </c>
      <c r="E37" s="2" t="s">
        <v>443</v>
      </c>
      <c r="F37" s="2" t="s">
        <v>6</v>
      </c>
      <c r="G37" s="5" t="s">
        <v>360</v>
      </c>
      <c r="H37" s="2" t="s">
        <v>13</v>
      </c>
      <c r="I37" s="6">
        <v>1</v>
      </c>
      <c r="J37" s="7">
        <v>8738.5400000000009</v>
      </c>
      <c r="K37" s="8">
        <v>8738.5400000000009</v>
      </c>
      <c r="L37" s="11">
        <v>28</v>
      </c>
      <c r="M37" s="11" t="s">
        <v>555</v>
      </c>
      <c r="N37" s="11">
        <f>1/COUNTIF($O:$O,O37)</f>
        <v>1</v>
      </c>
      <c r="O37" s="1" t="str">
        <f t="shared" si="0"/>
        <v>2810139848</v>
      </c>
    </row>
    <row r="38" spans="1:15" ht="11.25" customHeight="1" x14ac:dyDescent="0.2">
      <c r="A38" s="2">
        <v>10729433</v>
      </c>
      <c r="B38" s="5" t="s">
        <v>94</v>
      </c>
      <c r="C38" s="2" t="str">
        <f>VLOOKUP(A38,[1]Planilha2!$A:$L,12,0)</f>
        <v xml:space="preserve">MM1           </v>
      </c>
      <c r="D38" s="2" t="s">
        <v>24</v>
      </c>
      <c r="E38" s="2" t="s">
        <v>443</v>
      </c>
      <c r="F38" s="2" t="s">
        <v>10</v>
      </c>
      <c r="G38" s="5" t="s">
        <v>360</v>
      </c>
      <c r="H38" s="2" t="s">
        <v>13</v>
      </c>
      <c r="I38" s="6">
        <v>9</v>
      </c>
      <c r="J38" s="7">
        <v>889.28444444444449</v>
      </c>
      <c r="K38" s="8">
        <v>8003.56</v>
      </c>
      <c r="L38" s="11">
        <v>28</v>
      </c>
      <c r="M38" s="11" t="s">
        <v>555</v>
      </c>
      <c r="N38" s="11">
        <f>1/COUNTIF($O:$O,O38)</f>
        <v>1</v>
      </c>
      <c r="O38" s="1" t="str">
        <f t="shared" si="0"/>
        <v>2810729433</v>
      </c>
    </row>
    <row r="39" spans="1:15" ht="11.25" customHeight="1" x14ac:dyDescent="0.2">
      <c r="A39" s="2">
        <v>11158987</v>
      </c>
      <c r="B39" s="5" t="s">
        <v>299</v>
      </c>
      <c r="C39" s="2" t="str">
        <f>VLOOKUP(A39,[1]Planilha2!$A:$L,12,0)</f>
        <v xml:space="preserve">MM1           </v>
      </c>
      <c r="D39" s="2" t="s">
        <v>24</v>
      </c>
      <c r="E39" s="2" t="s">
        <v>443</v>
      </c>
      <c r="F39" s="2" t="s">
        <v>6</v>
      </c>
      <c r="G39" s="5" t="s">
        <v>360</v>
      </c>
      <c r="H39" s="2" t="s">
        <v>13</v>
      </c>
      <c r="I39" s="6">
        <v>2</v>
      </c>
      <c r="J39" s="7">
        <v>2651.72</v>
      </c>
      <c r="K39" s="8">
        <v>5303.44</v>
      </c>
      <c r="L39" s="11">
        <v>28</v>
      </c>
      <c r="M39" s="11" t="s">
        <v>555</v>
      </c>
      <c r="N39" s="11">
        <f>1/COUNTIF($O:$O,O39)</f>
        <v>1</v>
      </c>
      <c r="O39" s="1" t="str">
        <f t="shared" si="0"/>
        <v>2811158987</v>
      </c>
    </row>
    <row r="40" spans="1:15" ht="11.25" customHeight="1" x14ac:dyDescent="0.2">
      <c r="A40" s="2">
        <v>11176448</v>
      </c>
      <c r="B40" s="5" t="s">
        <v>300</v>
      </c>
      <c r="C40" s="2" t="str">
        <f>VLOOKUP(A40,[1]Planilha2!$A:$L,12,0)</f>
        <v xml:space="preserve">MM1           </v>
      </c>
      <c r="D40" s="2" t="s">
        <v>24</v>
      </c>
      <c r="E40" s="2" t="s">
        <v>443</v>
      </c>
      <c r="F40" s="2" t="s">
        <v>19</v>
      </c>
      <c r="G40" s="5" t="s">
        <v>360</v>
      </c>
      <c r="H40" s="2" t="s">
        <v>13</v>
      </c>
      <c r="I40" s="6">
        <v>1</v>
      </c>
      <c r="J40" s="7">
        <v>4525.34</v>
      </c>
      <c r="K40" s="8">
        <v>4525.34</v>
      </c>
      <c r="L40" s="11">
        <v>28</v>
      </c>
      <c r="M40" s="11" t="s">
        <v>555</v>
      </c>
      <c r="N40" s="11">
        <f>1/COUNTIF($O:$O,O40)</f>
        <v>1</v>
      </c>
      <c r="O40" s="1" t="str">
        <f t="shared" si="0"/>
        <v>2811176448</v>
      </c>
    </row>
    <row r="41" spans="1:15" ht="11.25" customHeight="1" x14ac:dyDescent="0.2">
      <c r="A41" s="2">
        <v>10863672</v>
      </c>
      <c r="B41" s="5" t="s">
        <v>272</v>
      </c>
      <c r="C41" s="2" t="str">
        <f>VLOOKUP(A41,[1]Planilha2!$A:$L,12,0)</f>
        <v xml:space="preserve">MK1           </v>
      </c>
      <c r="D41" s="2" t="s">
        <v>124</v>
      </c>
      <c r="E41" s="2" t="s">
        <v>501</v>
      </c>
      <c r="F41" s="2" t="s">
        <v>8</v>
      </c>
      <c r="G41" s="5" t="s">
        <v>411</v>
      </c>
      <c r="H41" s="2" t="s">
        <v>13</v>
      </c>
      <c r="I41" s="6">
        <v>4</v>
      </c>
      <c r="J41" s="7">
        <v>1276.7</v>
      </c>
      <c r="K41" s="8">
        <v>5106.8</v>
      </c>
      <c r="L41" s="11">
        <v>28</v>
      </c>
      <c r="M41" s="11" t="s">
        <v>555</v>
      </c>
      <c r="N41" s="11">
        <f>1/COUNTIF($O:$O,O41)</f>
        <v>1</v>
      </c>
      <c r="O41" s="1" t="str">
        <f t="shared" si="0"/>
        <v>2810863672</v>
      </c>
    </row>
    <row r="42" spans="1:15" ht="11.25" customHeight="1" x14ac:dyDescent="0.2">
      <c r="A42" s="2">
        <v>11464549</v>
      </c>
      <c r="B42" s="5" t="s">
        <v>318</v>
      </c>
      <c r="C42" s="2" t="str">
        <f>VLOOKUP(A42,[1]Planilha2!$A:$L,12,0)</f>
        <v xml:space="preserve">MM1           </v>
      </c>
      <c r="D42" s="2" t="s">
        <v>23</v>
      </c>
      <c r="E42" s="2" t="s">
        <v>440</v>
      </c>
      <c r="F42" s="2" t="s">
        <v>6</v>
      </c>
      <c r="G42" s="5" t="s">
        <v>369</v>
      </c>
      <c r="H42" s="2" t="s">
        <v>13</v>
      </c>
      <c r="I42" s="6">
        <v>3</v>
      </c>
      <c r="J42" s="7">
        <v>19302.149999999998</v>
      </c>
      <c r="K42" s="8">
        <v>57906.45</v>
      </c>
      <c r="L42" s="11">
        <v>28</v>
      </c>
      <c r="M42" s="11" t="s">
        <v>555</v>
      </c>
      <c r="N42" s="11">
        <f>1/COUNTIF($O:$O,O42)</f>
        <v>1</v>
      </c>
      <c r="O42" s="1" t="str">
        <f t="shared" si="0"/>
        <v>2811464549</v>
      </c>
    </row>
    <row r="43" spans="1:15" ht="11.25" customHeight="1" x14ac:dyDescent="0.2">
      <c r="A43" s="2">
        <v>11638290</v>
      </c>
      <c r="B43" s="5" t="s">
        <v>317</v>
      </c>
      <c r="C43" s="2" t="str">
        <f>VLOOKUP(A43,[1]Planilha2!$A:$L,12,0)</f>
        <v xml:space="preserve">MM1           </v>
      </c>
      <c r="D43" s="2" t="s">
        <v>23</v>
      </c>
      <c r="E43" s="2" t="s">
        <v>440</v>
      </c>
      <c r="F43" s="2" t="s">
        <v>6</v>
      </c>
      <c r="G43" s="5" t="s">
        <v>369</v>
      </c>
      <c r="H43" s="2" t="s">
        <v>13</v>
      </c>
      <c r="I43" s="6">
        <v>1</v>
      </c>
      <c r="J43" s="7">
        <v>18056.830000000002</v>
      </c>
      <c r="K43" s="8">
        <v>18056.830000000002</v>
      </c>
      <c r="L43" s="11">
        <v>28</v>
      </c>
      <c r="M43" s="11" t="s">
        <v>555</v>
      </c>
      <c r="N43" s="11">
        <f>1/COUNTIF($O:$O,O43)</f>
        <v>1</v>
      </c>
      <c r="O43" s="1" t="str">
        <f t="shared" si="0"/>
        <v>2811638290</v>
      </c>
    </row>
    <row r="44" spans="1:15" ht="11.25" customHeight="1" x14ac:dyDescent="0.2">
      <c r="A44" s="2">
        <v>11638286</v>
      </c>
      <c r="B44" s="5" t="s">
        <v>317</v>
      </c>
      <c r="C44" s="2" t="str">
        <f>VLOOKUP(A44,[1]Planilha2!$A:$L,12,0)</f>
        <v xml:space="preserve">MM1           </v>
      </c>
      <c r="D44" s="2" t="s">
        <v>23</v>
      </c>
      <c r="E44" s="2" t="s">
        <v>440</v>
      </c>
      <c r="F44" s="2" t="s">
        <v>6</v>
      </c>
      <c r="G44" s="5" t="s">
        <v>369</v>
      </c>
      <c r="H44" s="2" t="s">
        <v>13</v>
      </c>
      <c r="I44" s="6">
        <v>1</v>
      </c>
      <c r="J44" s="7">
        <v>14044.56</v>
      </c>
      <c r="K44" s="8">
        <v>14044.56</v>
      </c>
      <c r="L44" s="11">
        <v>28</v>
      </c>
      <c r="M44" s="11" t="s">
        <v>555</v>
      </c>
      <c r="N44" s="11">
        <f>1/COUNTIF($O:$O,O44)</f>
        <v>1</v>
      </c>
      <c r="O44" s="1" t="str">
        <f t="shared" si="0"/>
        <v>2811638286</v>
      </c>
    </row>
    <row r="45" spans="1:15" ht="11.25" customHeight="1" x14ac:dyDescent="0.2">
      <c r="A45" s="2">
        <v>11463573</v>
      </c>
      <c r="B45" s="5" t="s">
        <v>89</v>
      </c>
      <c r="C45" s="2" t="str">
        <f>VLOOKUP(A45,[1]Planilha2!$A:$L,12,0)</f>
        <v xml:space="preserve">MM1           </v>
      </c>
      <c r="D45" s="2" t="s">
        <v>23</v>
      </c>
      <c r="E45" s="2" t="s">
        <v>440</v>
      </c>
      <c r="F45" s="2" t="s">
        <v>6</v>
      </c>
      <c r="G45" s="5" t="s">
        <v>369</v>
      </c>
      <c r="H45" s="2" t="s">
        <v>13</v>
      </c>
      <c r="I45" s="6">
        <v>2</v>
      </c>
      <c r="J45" s="7">
        <v>2605.415</v>
      </c>
      <c r="K45" s="8">
        <v>5210.83</v>
      </c>
      <c r="L45" s="11">
        <v>28</v>
      </c>
      <c r="M45" s="11" t="s">
        <v>555</v>
      </c>
      <c r="N45" s="11">
        <f>1/COUNTIF($O:$O,O45)</f>
        <v>1</v>
      </c>
      <c r="O45" s="1" t="str">
        <f t="shared" si="0"/>
        <v>2811463573</v>
      </c>
    </row>
    <row r="46" spans="1:15" ht="11.25" customHeight="1" x14ac:dyDescent="0.2">
      <c r="A46" s="2">
        <v>11463292</v>
      </c>
      <c r="B46" s="5" t="s">
        <v>315</v>
      </c>
      <c r="C46" s="2" t="str">
        <f>VLOOKUP(A46,[1]Planilha2!$A:$L,12,0)</f>
        <v xml:space="preserve">MM1           </v>
      </c>
      <c r="D46" s="2" t="s">
        <v>23</v>
      </c>
      <c r="E46" s="2" t="s">
        <v>440</v>
      </c>
      <c r="F46" s="2" t="s">
        <v>6</v>
      </c>
      <c r="G46" s="5" t="s">
        <v>369</v>
      </c>
      <c r="H46" s="2" t="s">
        <v>13</v>
      </c>
      <c r="I46" s="6">
        <v>1</v>
      </c>
      <c r="J46" s="7">
        <v>4967.93</v>
      </c>
      <c r="K46" s="8">
        <v>4967.93</v>
      </c>
      <c r="L46" s="11">
        <v>28</v>
      </c>
      <c r="M46" s="11" t="s">
        <v>555</v>
      </c>
      <c r="N46" s="11">
        <f>1/COUNTIF($O:$O,O46)</f>
        <v>1</v>
      </c>
      <c r="O46" s="1" t="str">
        <f t="shared" si="0"/>
        <v>2811463292</v>
      </c>
    </row>
    <row r="47" spans="1:15" ht="11.25" customHeight="1" x14ac:dyDescent="0.2">
      <c r="A47" s="2">
        <v>10135324</v>
      </c>
      <c r="B47" s="5" t="s">
        <v>146</v>
      </c>
      <c r="C47" s="2" t="str">
        <f>VLOOKUP(A47,[1]Planilha2!$A:$L,12,0)</f>
        <v xml:space="preserve">MM1           </v>
      </c>
      <c r="D47" s="2" t="s">
        <v>23</v>
      </c>
      <c r="E47" s="2" t="s">
        <v>440</v>
      </c>
      <c r="F47" s="2" t="s">
        <v>8</v>
      </c>
      <c r="G47" s="5" t="s">
        <v>369</v>
      </c>
      <c r="H47" s="2" t="s">
        <v>13</v>
      </c>
      <c r="I47" s="6">
        <v>3</v>
      </c>
      <c r="J47" s="7">
        <v>1560.54</v>
      </c>
      <c r="K47" s="8">
        <v>4681.62</v>
      </c>
      <c r="L47" s="11">
        <v>28</v>
      </c>
      <c r="M47" s="11" t="s">
        <v>555</v>
      </c>
      <c r="N47" s="11">
        <f>1/COUNTIF($O:$O,O47)</f>
        <v>1</v>
      </c>
      <c r="O47" s="1" t="str">
        <f t="shared" si="0"/>
        <v>2810135324</v>
      </c>
    </row>
    <row r="48" spans="1:15" ht="11.25" customHeight="1" x14ac:dyDescent="0.2">
      <c r="A48" s="2">
        <v>11638295</v>
      </c>
      <c r="B48" s="5" t="s">
        <v>89</v>
      </c>
      <c r="C48" s="2" t="str">
        <f>VLOOKUP(A48,[1]Planilha2!$A:$L,12,0)</f>
        <v xml:space="preserve">MM1           </v>
      </c>
      <c r="D48" s="2" t="s">
        <v>23</v>
      </c>
      <c r="E48" s="2" t="s">
        <v>440</v>
      </c>
      <c r="F48" s="2" t="s">
        <v>6</v>
      </c>
      <c r="G48" s="5" t="s">
        <v>369</v>
      </c>
      <c r="H48" s="2" t="s">
        <v>13</v>
      </c>
      <c r="I48" s="6">
        <v>1</v>
      </c>
      <c r="J48" s="7">
        <v>4436.12</v>
      </c>
      <c r="K48" s="8">
        <v>4436.12</v>
      </c>
      <c r="L48" s="11">
        <v>28</v>
      </c>
      <c r="M48" s="11" t="s">
        <v>555</v>
      </c>
      <c r="N48" s="11">
        <f>1/COUNTIF($O:$O,O48)</f>
        <v>1</v>
      </c>
      <c r="O48" s="1" t="str">
        <f t="shared" si="0"/>
        <v>2811638295</v>
      </c>
    </row>
    <row r="49" spans="1:15" ht="11.25" customHeight="1" x14ac:dyDescent="0.2">
      <c r="A49" s="2">
        <v>11464180</v>
      </c>
      <c r="B49" s="5" t="s">
        <v>317</v>
      </c>
      <c r="C49" s="2" t="str">
        <f>VLOOKUP(A49,[1]Planilha2!$A:$L,12,0)</f>
        <v xml:space="preserve">MM1           </v>
      </c>
      <c r="D49" s="2" t="s">
        <v>23</v>
      </c>
      <c r="E49" s="2" t="s">
        <v>440</v>
      </c>
      <c r="F49" s="2" t="s">
        <v>6</v>
      </c>
      <c r="G49" s="5" t="s">
        <v>369</v>
      </c>
      <c r="H49" s="2" t="s">
        <v>13</v>
      </c>
      <c r="I49" s="6">
        <v>1</v>
      </c>
      <c r="J49" s="7">
        <v>3966.43</v>
      </c>
      <c r="K49" s="8">
        <v>3966.43</v>
      </c>
      <c r="L49" s="11">
        <v>28</v>
      </c>
      <c r="M49" s="11" t="s">
        <v>555</v>
      </c>
      <c r="N49" s="11">
        <f>1/COUNTIF($O:$O,O49)</f>
        <v>1</v>
      </c>
      <c r="O49" s="1" t="str">
        <f t="shared" si="0"/>
        <v>2811464180</v>
      </c>
    </row>
    <row r="50" spans="1:15" ht="11.25" customHeight="1" x14ac:dyDescent="0.2">
      <c r="A50" s="2">
        <v>11463293</v>
      </c>
      <c r="B50" s="5" t="s">
        <v>316</v>
      </c>
      <c r="C50" s="2" t="str">
        <f>VLOOKUP(A50,[1]Planilha2!$A:$L,12,0)</f>
        <v xml:space="preserve">MM1           </v>
      </c>
      <c r="D50" s="2" t="s">
        <v>23</v>
      </c>
      <c r="E50" s="2" t="s">
        <v>440</v>
      </c>
      <c r="F50" s="2" t="s">
        <v>6</v>
      </c>
      <c r="G50" s="5" t="s">
        <v>369</v>
      </c>
      <c r="H50" s="2" t="s">
        <v>13</v>
      </c>
      <c r="I50" s="6">
        <v>1</v>
      </c>
      <c r="J50" s="7">
        <v>3500.37</v>
      </c>
      <c r="K50" s="8">
        <v>3500.37</v>
      </c>
      <c r="L50" s="11">
        <v>28</v>
      </c>
      <c r="M50" s="11" t="s">
        <v>555</v>
      </c>
      <c r="N50" s="11">
        <f>1/COUNTIF($O:$O,O50)</f>
        <v>1</v>
      </c>
      <c r="O50" s="1" t="str">
        <f t="shared" si="0"/>
        <v>2811463293</v>
      </c>
    </row>
    <row r="51" spans="1:15" ht="11.25" customHeight="1" x14ac:dyDescent="0.2">
      <c r="A51" s="2">
        <v>10142859</v>
      </c>
      <c r="B51" s="5" t="s">
        <v>147</v>
      </c>
      <c r="C51" s="2" t="str">
        <f>VLOOKUP(A51,[1]Planilha2!$A:$L,12,0)</f>
        <v xml:space="preserve">MM1           </v>
      </c>
      <c r="D51" s="2" t="s">
        <v>23</v>
      </c>
      <c r="E51" s="2" t="s">
        <v>440</v>
      </c>
      <c r="F51" s="2" t="s">
        <v>12</v>
      </c>
      <c r="G51" s="5" t="s">
        <v>406</v>
      </c>
      <c r="H51" s="2" t="s">
        <v>13</v>
      </c>
      <c r="I51" s="6">
        <v>3</v>
      </c>
      <c r="J51" s="7">
        <v>1812.43</v>
      </c>
      <c r="K51" s="8">
        <v>5437.29</v>
      </c>
      <c r="L51" s="11">
        <v>28</v>
      </c>
      <c r="M51" s="11" t="s">
        <v>555</v>
      </c>
      <c r="N51" s="11">
        <f>1/COUNTIF($O:$O,O51)</f>
        <v>1</v>
      </c>
      <c r="O51" s="1" t="str">
        <f t="shared" si="0"/>
        <v>2810142859</v>
      </c>
    </row>
    <row r="52" spans="1:15" ht="11.25" customHeight="1" x14ac:dyDescent="0.2">
      <c r="A52" s="2">
        <v>10059595</v>
      </c>
      <c r="B52" s="5" t="s">
        <v>110</v>
      </c>
      <c r="C52" s="2" t="str">
        <f>VLOOKUP(A52,[1]Planilha2!$A:$L,12,0)</f>
        <v xml:space="preserve">MM1           </v>
      </c>
      <c r="D52" s="2">
        <v>31181604</v>
      </c>
      <c r="E52" s="2" t="s">
        <v>495</v>
      </c>
      <c r="F52" s="2" t="s">
        <v>6</v>
      </c>
      <c r="G52" s="5" t="s">
        <v>396</v>
      </c>
      <c r="H52" s="2" t="s">
        <v>13</v>
      </c>
      <c r="I52" s="6">
        <v>1</v>
      </c>
      <c r="J52" s="7">
        <v>4811.18</v>
      </c>
      <c r="K52" s="8">
        <v>4811.18</v>
      </c>
      <c r="L52" s="11">
        <v>28</v>
      </c>
      <c r="M52" s="11" t="s">
        <v>555</v>
      </c>
      <c r="N52" s="11">
        <f>1/COUNTIF($O:$O,O52)</f>
        <v>1</v>
      </c>
      <c r="O52" s="1" t="str">
        <f t="shared" si="0"/>
        <v>2810059595</v>
      </c>
    </row>
    <row r="53" spans="1:15" ht="11.25" customHeight="1" x14ac:dyDescent="0.2">
      <c r="A53" s="2">
        <v>10284907</v>
      </c>
      <c r="B53" s="5" t="s">
        <v>43</v>
      </c>
      <c r="C53" s="2" t="str">
        <f>VLOOKUP(A53,[1]Planilha2!$A:$L,12,0)</f>
        <v xml:space="preserve">MM1           </v>
      </c>
      <c r="D53" s="2" t="s">
        <v>24</v>
      </c>
      <c r="E53" s="2" t="s">
        <v>443</v>
      </c>
      <c r="F53" s="2" t="s">
        <v>8</v>
      </c>
      <c r="G53" s="5" t="s">
        <v>409</v>
      </c>
      <c r="H53" s="2" t="s">
        <v>13</v>
      </c>
      <c r="I53" s="6">
        <v>1</v>
      </c>
      <c r="J53" s="7">
        <v>3798.75</v>
      </c>
      <c r="K53" s="8">
        <v>3798.75</v>
      </c>
      <c r="L53" s="11">
        <v>28</v>
      </c>
      <c r="M53" s="11" t="s">
        <v>555</v>
      </c>
      <c r="N53" s="11">
        <f>1/COUNTIF($O:$O,O53)</f>
        <v>1</v>
      </c>
      <c r="O53" s="1" t="str">
        <f t="shared" si="0"/>
        <v>2810284907</v>
      </c>
    </row>
    <row r="54" spans="1:15" ht="11.25" customHeight="1" x14ac:dyDescent="0.2">
      <c r="A54" s="2">
        <v>11725858</v>
      </c>
      <c r="B54" s="5" t="s">
        <v>327</v>
      </c>
      <c r="C54" s="2" t="str">
        <f>VLOOKUP(A54,[1]Planilha2!$A:$L,12,0)</f>
        <v xml:space="preserve">MC1           </v>
      </c>
      <c r="D54" s="2" t="s">
        <v>57</v>
      </c>
      <c r="E54" s="2" t="s">
        <v>450</v>
      </c>
      <c r="F54" s="2" t="s">
        <v>8</v>
      </c>
      <c r="G54" s="5" t="s">
        <v>362</v>
      </c>
      <c r="H54" s="2" t="s">
        <v>13</v>
      </c>
      <c r="I54" s="6">
        <v>160</v>
      </c>
      <c r="J54" s="7">
        <v>309.77</v>
      </c>
      <c r="K54" s="8">
        <v>49563.199999999997</v>
      </c>
      <c r="L54" s="11">
        <v>28</v>
      </c>
      <c r="M54" s="11" t="s">
        <v>555</v>
      </c>
      <c r="N54" s="11">
        <f>1/COUNTIF($O:$O,O54)</f>
        <v>0.5</v>
      </c>
      <c r="O54" s="1" t="str">
        <f t="shared" si="0"/>
        <v>2811725858</v>
      </c>
    </row>
    <row r="55" spans="1:15" ht="11.25" customHeight="1" x14ac:dyDescent="0.2">
      <c r="A55" s="2">
        <v>11725858</v>
      </c>
      <c r="B55" s="5" t="s">
        <v>327</v>
      </c>
      <c r="C55" s="2" t="str">
        <f>VLOOKUP(A55,[1]Planilha2!$A:$L,12,0)</f>
        <v xml:space="preserve">MC1           </v>
      </c>
      <c r="D55" s="2" t="s">
        <v>57</v>
      </c>
      <c r="E55" s="2" t="s">
        <v>450</v>
      </c>
      <c r="F55" s="2" t="s">
        <v>10</v>
      </c>
      <c r="G55" s="5" t="s">
        <v>362</v>
      </c>
      <c r="H55" s="2" t="s">
        <v>13</v>
      </c>
      <c r="I55" s="6">
        <v>40</v>
      </c>
      <c r="J55" s="7">
        <v>193.47</v>
      </c>
      <c r="K55" s="8">
        <v>7738.8</v>
      </c>
      <c r="L55" s="11">
        <v>28</v>
      </c>
      <c r="M55" s="11" t="s">
        <v>555</v>
      </c>
      <c r="N55" s="11">
        <f>1/COUNTIF($O:$O,O55)</f>
        <v>0.5</v>
      </c>
      <c r="O55" s="1" t="str">
        <f t="shared" si="0"/>
        <v>2811725858</v>
      </c>
    </row>
    <row r="56" spans="1:15" ht="11.25" customHeight="1" x14ac:dyDescent="0.2">
      <c r="A56" s="2">
        <v>11573880</v>
      </c>
      <c r="B56" s="5" t="s">
        <v>255</v>
      </c>
      <c r="C56" s="2" t="str">
        <f>VLOOKUP(A56,[1]Planilha2!$A:$L,12,0)</f>
        <v xml:space="preserve">MM1           </v>
      </c>
      <c r="D56" s="2" t="s">
        <v>23</v>
      </c>
      <c r="E56" s="2" t="s">
        <v>440</v>
      </c>
      <c r="F56" s="2" t="s">
        <v>6</v>
      </c>
      <c r="G56" s="5" t="s">
        <v>419</v>
      </c>
      <c r="H56" s="2" t="s">
        <v>13</v>
      </c>
      <c r="I56" s="6">
        <v>3</v>
      </c>
      <c r="J56" s="7">
        <v>1467.5066666666669</v>
      </c>
      <c r="K56" s="8">
        <v>4402.5200000000004</v>
      </c>
      <c r="L56" s="11">
        <v>28</v>
      </c>
      <c r="M56" s="11" t="s">
        <v>555</v>
      </c>
      <c r="N56" s="11">
        <f>1/COUNTIF($O:$O,O56)</f>
        <v>1</v>
      </c>
      <c r="O56" s="1" t="str">
        <f t="shared" si="0"/>
        <v>2811573880</v>
      </c>
    </row>
    <row r="57" spans="1:15" ht="11.25" customHeight="1" x14ac:dyDescent="0.2">
      <c r="A57" s="2">
        <v>10108250</v>
      </c>
      <c r="B57" s="5" t="s">
        <v>103</v>
      </c>
      <c r="C57" s="2" t="str">
        <f>VLOOKUP(A57,[1]Planilha2!$A:$L,12,0)</f>
        <v xml:space="preserve">MM1           </v>
      </c>
      <c r="D57" s="2" t="s">
        <v>24</v>
      </c>
      <c r="E57" s="2" t="s">
        <v>443</v>
      </c>
      <c r="F57" s="2" t="s">
        <v>8</v>
      </c>
      <c r="G57" s="5" t="s">
        <v>405</v>
      </c>
      <c r="H57" s="2" t="s">
        <v>13</v>
      </c>
      <c r="I57" s="6">
        <v>2</v>
      </c>
      <c r="J57" s="7">
        <v>1625.595</v>
      </c>
      <c r="K57" s="8">
        <v>3251.19</v>
      </c>
      <c r="L57" s="11">
        <v>28</v>
      </c>
      <c r="M57" s="11" t="s">
        <v>555</v>
      </c>
      <c r="N57" s="11">
        <f>1/COUNTIF($O:$O,O57)</f>
        <v>1</v>
      </c>
      <c r="O57" s="1" t="str">
        <f t="shared" si="0"/>
        <v>2810108250</v>
      </c>
    </row>
    <row r="58" spans="1:15" ht="11.25" customHeight="1" x14ac:dyDescent="0.2">
      <c r="A58" s="2">
        <v>10096677</v>
      </c>
      <c r="B58" s="5" t="s">
        <v>127</v>
      </c>
      <c r="C58" s="2" t="str">
        <f>VLOOKUP(A58,[1]Planilha2!$A:$L,12,0)</f>
        <v xml:space="preserve">MM1           </v>
      </c>
      <c r="D58" s="2" t="s">
        <v>24</v>
      </c>
      <c r="E58" s="2" t="s">
        <v>443</v>
      </c>
      <c r="F58" s="2" t="s">
        <v>8</v>
      </c>
      <c r="G58" s="5" t="s">
        <v>385</v>
      </c>
      <c r="H58" s="2" t="s">
        <v>13</v>
      </c>
      <c r="I58" s="6">
        <v>1</v>
      </c>
      <c r="J58" s="7">
        <v>16365.97</v>
      </c>
      <c r="K58" s="8">
        <v>16365.97</v>
      </c>
      <c r="L58" s="11">
        <v>28</v>
      </c>
      <c r="M58" s="11" t="s">
        <v>555</v>
      </c>
      <c r="N58" s="11">
        <f>1/COUNTIF($O:$O,O58)</f>
        <v>1</v>
      </c>
      <c r="O58" s="1" t="str">
        <f t="shared" si="0"/>
        <v>2810096677</v>
      </c>
    </row>
    <row r="59" spans="1:15" ht="11.25" customHeight="1" x14ac:dyDescent="0.2">
      <c r="A59" s="2">
        <v>10143741</v>
      </c>
      <c r="B59" s="5" t="s">
        <v>93</v>
      </c>
      <c r="C59" s="2" t="str">
        <f>VLOOKUP(A59,[1]Planilha2!$A:$L,12,0)</f>
        <v xml:space="preserve">MM1           </v>
      </c>
      <c r="D59" s="2" t="s">
        <v>24</v>
      </c>
      <c r="E59" s="2" t="s">
        <v>443</v>
      </c>
      <c r="F59" s="2" t="s">
        <v>8</v>
      </c>
      <c r="G59" s="5" t="s">
        <v>363</v>
      </c>
      <c r="H59" s="2" t="s">
        <v>13</v>
      </c>
      <c r="I59" s="6">
        <v>1</v>
      </c>
      <c r="J59" s="7">
        <v>4541.92</v>
      </c>
      <c r="K59" s="8">
        <v>4541.92</v>
      </c>
      <c r="L59" s="11">
        <v>28</v>
      </c>
      <c r="M59" s="11" t="s">
        <v>555</v>
      </c>
      <c r="N59" s="11">
        <f>1/COUNTIF($O:$O,O59)</f>
        <v>1</v>
      </c>
      <c r="O59" s="1" t="str">
        <f t="shared" si="0"/>
        <v>2810143741</v>
      </c>
    </row>
    <row r="60" spans="1:15" ht="11.25" customHeight="1" x14ac:dyDescent="0.2">
      <c r="A60" s="2">
        <v>10110663</v>
      </c>
      <c r="B60" s="5" t="s">
        <v>131</v>
      </c>
      <c r="C60" s="2" t="str">
        <f>VLOOKUP(A60,[1]Planilha2!$A:$L,12,0)</f>
        <v xml:space="preserve">MM1           </v>
      </c>
      <c r="D60" s="2" t="s">
        <v>23</v>
      </c>
      <c r="E60" s="2" t="s">
        <v>440</v>
      </c>
      <c r="F60" s="2" t="s">
        <v>8</v>
      </c>
      <c r="G60" s="5" t="s">
        <v>363</v>
      </c>
      <c r="H60" s="2" t="s">
        <v>13</v>
      </c>
      <c r="I60" s="6">
        <v>7</v>
      </c>
      <c r="J60" s="7">
        <v>537.54999999999995</v>
      </c>
      <c r="K60" s="8">
        <v>3762.8499999999995</v>
      </c>
      <c r="L60" s="11">
        <v>28</v>
      </c>
      <c r="M60" s="11" t="s">
        <v>555</v>
      </c>
      <c r="N60" s="11">
        <f>1/COUNTIF($O:$O,O60)</f>
        <v>1</v>
      </c>
      <c r="O60" s="1" t="str">
        <f t="shared" si="0"/>
        <v>2810110663</v>
      </c>
    </row>
    <row r="61" spans="1:15" ht="11.25" customHeight="1" x14ac:dyDescent="0.2">
      <c r="A61" s="2">
        <v>10027032</v>
      </c>
      <c r="B61" s="5" t="s">
        <v>88</v>
      </c>
      <c r="C61" s="2" t="str">
        <f>VLOOKUP(A61,[1]Planilha2!$A:$L,12,0)</f>
        <v xml:space="preserve">MM1           </v>
      </c>
      <c r="D61" s="2" t="s">
        <v>23</v>
      </c>
      <c r="E61" s="2" t="s">
        <v>440</v>
      </c>
      <c r="F61" s="2" t="s">
        <v>8</v>
      </c>
      <c r="G61" s="5" t="s">
        <v>398</v>
      </c>
      <c r="H61" s="2" t="s">
        <v>13</v>
      </c>
      <c r="I61" s="6">
        <v>4</v>
      </c>
      <c r="J61" s="7">
        <v>1306.5574999999999</v>
      </c>
      <c r="K61" s="8">
        <v>5226.2299999999996</v>
      </c>
      <c r="L61" s="11">
        <v>28</v>
      </c>
      <c r="M61" s="11" t="s">
        <v>555</v>
      </c>
      <c r="N61" s="11">
        <f>1/COUNTIF($O:$O,O61)</f>
        <v>1</v>
      </c>
      <c r="O61" s="1" t="str">
        <f t="shared" si="0"/>
        <v>2810027032</v>
      </c>
    </row>
    <row r="62" spans="1:15" ht="11.25" customHeight="1" x14ac:dyDescent="0.2">
      <c r="A62" s="2">
        <v>10131406</v>
      </c>
      <c r="B62" s="5" t="s">
        <v>143</v>
      </c>
      <c r="C62" s="2" t="str">
        <f>VLOOKUP(A62,[1]Planilha2!$A:$L,12,0)</f>
        <v xml:space="preserve">MM1           </v>
      </c>
      <c r="D62" s="2" t="s">
        <v>23</v>
      </c>
      <c r="E62" s="2" t="s">
        <v>440</v>
      </c>
      <c r="F62" s="2" t="s">
        <v>6</v>
      </c>
      <c r="G62" s="5" t="s">
        <v>398</v>
      </c>
      <c r="H62" s="2" t="s">
        <v>13</v>
      </c>
      <c r="I62" s="6">
        <v>4</v>
      </c>
      <c r="J62" s="7">
        <v>1305.125</v>
      </c>
      <c r="K62" s="8">
        <v>5220.5</v>
      </c>
      <c r="L62" s="11">
        <v>28</v>
      </c>
      <c r="M62" s="11" t="s">
        <v>555</v>
      </c>
      <c r="N62" s="11">
        <f>1/COUNTIF($O:$O,O62)</f>
        <v>1</v>
      </c>
      <c r="O62" s="1" t="str">
        <f t="shared" si="0"/>
        <v>2810131406</v>
      </c>
    </row>
    <row r="63" spans="1:15" ht="11.25" customHeight="1" x14ac:dyDescent="0.2">
      <c r="A63" s="2">
        <v>10131011</v>
      </c>
      <c r="B63" s="5" t="s">
        <v>142</v>
      </c>
      <c r="C63" s="2" t="str">
        <f>VLOOKUP(A63,[1]Planilha2!$A:$L,12,0)</f>
        <v xml:space="preserve">MM1           </v>
      </c>
      <c r="D63" s="2" t="s">
        <v>23</v>
      </c>
      <c r="E63" s="2" t="s">
        <v>440</v>
      </c>
      <c r="F63" s="2" t="s">
        <v>8</v>
      </c>
      <c r="G63" s="5" t="s">
        <v>398</v>
      </c>
      <c r="H63" s="2" t="s">
        <v>13</v>
      </c>
      <c r="I63" s="6">
        <v>1</v>
      </c>
      <c r="J63" s="7">
        <v>3881.34</v>
      </c>
      <c r="K63" s="8">
        <v>3881.34</v>
      </c>
      <c r="L63" s="11">
        <v>28</v>
      </c>
      <c r="M63" s="11" t="s">
        <v>555</v>
      </c>
      <c r="N63" s="11">
        <f>1/COUNTIF($O:$O,O63)</f>
        <v>1</v>
      </c>
      <c r="O63" s="1" t="str">
        <f t="shared" si="0"/>
        <v>2810131011</v>
      </c>
    </row>
    <row r="64" spans="1:15" ht="11.25" customHeight="1" x14ac:dyDescent="0.2">
      <c r="A64" s="2">
        <v>10560135</v>
      </c>
      <c r="B64" s="5" t="s">
        <v>154</v>
      </c>
      <c r="C64" s="2" t="str">
        <f>VLOOKUP(A64,[1]Planilha2!$A:$L,12,0)</f>
        <v xml:space="preserve">MM1           </v>
      </c>
      <c r="D64" s="2" t="s">
        <v>24</v>
      </c>
      <c r="E64" s="2" t="s">
        <v>443</v>
      </c>
      <c r="F64" s="2" t="s">
        <v>8</v>
      </c>
      <c r="G64" s="5" t="s">
        <v>401</v>
      </c>
      <c r="H64" s="2" t="s">
        <v>13</v>
      </c>
      <c r="I64" s="6">
        <v>1</v>
      </c>
      <c r="J64" s="7">
        <v>4750</v>
      </c>
      <c r="K64" s="8">
        <v>4750</v>
      </c>
      <c r="L64" s="11">
        <v>28</v>
      </c>
      <c r="M64" s="11" t="s">
        <v>555</v>
      </c>
      <c r="N64" s="11">
        <f>1/COUNTIF($O:$O,O64)</f>
        <v>1</v>
      </c>
      <c r="O64" s="1" t="str">
        <f t="shared" si="0"/>
        <v>2810560135</v>
      </c>
    </row>
    <row r="65" spans="1:15" ht="11.25" customHeight="1" x14ac:dyDescent="0.2">
      <c r="A65" s="2">
        <v>10360663</v>
      </c>
      <c r="B65" s="5" t="s">
        <v>27</v>
      </c>
      <c r="C65" s="2" t="str">
        <f>VLOOKUP(A65,[1]Planilha2!$A:$L,12,0)</f>
        <v xml:space="preserve">MM1           </v>
      </c>
      <c r="D65" s="2" t="s">
        <v>24</v>
      </c>
      <c r="E65" s="2" t="s">
        <v>443</v>
      </c>
      <c r="F65" s="2" t="s">
        <v>6</v>
      </c>
      <c r="G65" s="5" t="s">
        <v>401</v>
      </c>
      <c r="H65" s="2" t="s">
        <v>13</v>
      </c>
      <c r="I65" s="6">
        <v>1</v>
      </c>
      <c r="J65" s="7">
        <v>4046.71</v>
      </c>
      <c r="K65" s="8">
        <v>4046.71</v>
      </c>
      <c r="L65" s="11">
        <v>28</v>
      </c>
      <c r="M65" s="11" t="s">
        <v>555</v>
      </c>
      <c r="N65" s="11">
        <f>1/COUNTIF($O:$O,O65)</f>
        <v>1</v>
      </c>
      <c r="O65" s="1" t="str">
        <f t="shared" si="0"/>
        <v>2810360663</v>
      </c>
    </row>
    <row r="66" spans="1:15" ht="11.25" customHeight="1" x14ac:dyDescent="0.2">
      <c r="A66" s="2">
        <v>10170558</v>
      </c>
      <c r="B66" s="5" t="s">
        <v>154</v>
      </c>
      <c r="C66" s="2" t="str">
        <f>VLOOKUP(A66,[1]Planilha2!$A:$L,12,0)</f>
        <v xml:space="preserve">MM1           </v>
      </c>
      <c r="D66" s="2" t="s">
        <v>24</v>
      </c>
      <c r="E66" s="2" t="s">
        <v>443</v>
      </c>
      <c r="F66" s="2" t="s">
        <v>8</v>
      </c>
      <c r="G66" s="5" t="s">
        <v>401</v>
      </c>
      <c r="H66" s="2" t="s">
        <v>13</v>
      </c>
      <c r="I66" s="6">
        <v>2</v>
      </c>
      <c r="J66" s="7">
        <v>1978.72</v>
      </c>
      <c r="K66" s="8">
        <v>3957.44</v>
      </c>
      <c r="L66" s="11">
        <v>28</v>
      </c>
      <c r="M66" s="11" t="s">
        <v>555</v>
      </c>
      <c r="N66" s="11">
        <f>1/COUNTIF($O:$O,O66)</f>
        <v>1</v>
      </c>
      <c r="O66" s="1" t="str">
        <f t="shared" si="0"/>
        <v>2810170558</v>
      </c>
    </row>
    <row r="67" spans="1:15" ht="11.25" customHeight="1" x14ac:dyDescent="0.2">
      <c r="A67" s="2">
        <v>10069654</v>
      </c>
      <c r="B67" s="5" t="s">
        <v>26</v>
      </c>
      <c r="C67" s="2" t="str">
        <f>VLOOKUP(A67,[1]Planilha2!$A:$L,12,0)</f>
        <v xml:space="preserve">MM1           </v>
      </c>
      <c r="D67" s="2" t="s">
        <v>24</v>
      </c>
      <c r="E67" s="2" t="s">
        <v>443</v>
      </c>
      <c r="F67" s="2" t="s">
        <v>6</v>
      </c>
      <c r="G67" s="5" t="s">
        <v>401</v>
      </c>
      <c r="H67" s="2" t="s">
        <v>13</v>
      </c>
      <c r="I67" s="6">
        <v>2</v>
      </c>
      <c r="J67" s="7">
        <v>1970.915</v>
      </c>
      <c r="K67" s="8">
        <v>3941.83</v>
      </c>
      <c r="L67" s="11">
        <v>28</v>
      </c>
      <c r="M67" s="11" t="s">
        <v>555</v>
      </c>
      <c r="N67" s="11">
        <f>1/COUNTIF($O:$O,O67)</f>
        <v>1</v>
      </c>
      <c r="O67" s="1" t="str">
        <f t="shared" si="0"/>
        <v>2810069654</v>
      </c>
    </row>
    <row r="68" spans="1:15" ht="11.25" customHeight="1" x14ac:dyDescent="0.2">
      <c r="A68" s="2">
        <v>10459016</v>
      </c>
      <c r="B68" s="5" t="s">
        <v>225</v>
      </c>
      <c r="C68" s="2" t="str">
        <f>VLOOKUP(A68,[1]Planilha2!$A:$L,12,0)</f>
        <v xml:space="preserve">MM1           </v>
      </c>
      <c r="D68" s="2" t="s">
        <v>24</v>
      </c>
      <c r="E68" s="2" t="s">
        <v>443</v>
      </c>
      <c r="F68" s="2" t="s">
        <v>6</v>
      </c>
      <c r="G68" s="5" t="s">
        <v>401</v>
      </c>
      <c r="H68" s="2" t="s">
        <v>13</v>
      </c>
      <c r="I68" s="6">
        <v>1</v>
      </c>
      <c r="J68" s="7">
        <v>3884.39</v>
      </c>
      <c r="K68" s="8">
        <v>3884.39</v>
      </c>
      <c r="L68" s="11">
        <v>28</v>
      </c>
      <c r="M68" s="11" t="s">
        <v>555</v>
      </c>
      <c r="N68" s="11">
        <f>1/COUNTIF($O:$O,O68)</f>
        <v>1</v>
      </c>
      <c r="O68" s="1" t="str">
        <f t="shared" ref="O68:O131" si="1">L68&amp;A68</f>
        <v>2810459016</v>
      </c>
    </row>
    <row r="69" spans="1:15" ht="11.25" customHeight="1" x14ac:dyDescent="0.2">
      <c r="A69" s="2">
        <v>10795584</v>
      </c>
      <c r="B69" s="5" t="s">
        <v>260</v>
      </c>
      <c r="C69" s="2" t="str">
        <f>VLOOKUP(A69,[1]Planilha2!$A:$L,12,0)</f>
        <v xml:space="preserve">MM1           </v>
      </c>
      <c r="D69" s="2" t="s">
        <v>24</v>
      </c>
      <c r="E69" s="2" t="s">
        <v>443</v>
      </c>
      <c r="F69" s="2" t="s">
        <v>12</v>
      </c>
      <c r="G69" s="5" t="s">
        <v>366</v>
      </c>
      <c r="H69" s="2" t="s">
        <v>13</v>
      </c>
      <c r="I69" s="6">
        <v>1</v>
      </c>
      <c r="J69" s="7">
        <v>8338.56</v>
      </c>
      <c r="K69" s="8">
        <v>8338.56</v>
      </c>
      <c r="L69" s="11">
        <v>28</v>
      </c>
      <c r="M69" s="11" t="s">
        <v>555</v>
      </c>
      <c r="N69" s="11">
        <f>1/COUNTIF($O:$O,O69)</f>
        <v>0.5</v>
      </c>
      <c r="O69" s="1" t="str">
        <f t="shared" si="1"/>
        <v>2810795584</v>
      </c>
    </row>
    <row r="70" spans="1:15" ht="11.25" customHeight="1" x14ac:dyDescent="0.2">
      <c r="A70" s="2">
        <v>10795584</v>
      </c>
      <c r="B70" s="5" t="s">
        <v>260</v>
      </c>
      <c r="C70" s="2" t="str">
        <f>VLOOKUP(A70,[1]Planilha2!$A:$L,12,0)</f>
        <v xml:space="preserve">MM1           </v>
      </c>
      <c r="D70" s="2" t="s">
        <v>24</v>
      </c>
      <c r="E70" s="2" t="s">
        <v>443</v>
      </c>
      <c r="F70" s="2" t="s">
        <v>32</v>
      </c>
      <c r="G70" s="5" t="s">
        <v>366</v>
      </c>
      <c r="H70" s="2" t="s">
        <v>13</v>
      </c>
      <c r="I70" s="6">
        <v>1</v>
      </c>
      <c r="J70" s="7">
        <v>1</v>
      </c>
      <c r="K70" s="8">
        <v>1</v>
      </c>
      <c r="L70" s="11">
        <v>28</v>
      </c>
      <c r="M70" s="11" t="s">
        <v>555</v>
      </c>
      <c r="N70" s="11">
        <f>1/COUNTIF($O:$O,O70)</f>
        <v>0.5</v>
      </c>
      <c r="O70" s="1" t="str">
        <f t="shared" si="1"/>
        <v>2810795584</v>
      </c>
    </row>
    <row r="71" spans="1:15" x14ac:dyDescent="0.2">
      <c r="A71" s="2">
        <v>10102942</v>
      </c>
      <c r="B71" s="5" t="s">
        <v>96</v>
      </c>
      <c r="C71" s="2" t="str">
        <f>VLOOKUP(A71,[1]Planilha2!$A:$L,12,0)</f>
        <v xml:space="preserve">MM1           </v>
      </c>
      <c r="D71" s="2" t="s">
        <v>24</v>
      </c>
      <c r="E71" s="2" t="s">
        <v>443</v>
      </c>
      <c r="F71" s="2" t="s">
        <v>8</v>
      </c>
      <c r="G71" s="5" t="s">
        <v>386</v>
      </c>
      <c r="H71" s="2" t="s">
        <v>13</v>
      </c>
      <c r="I71" s="6">
        <v>2</v>
      </c>
      <c r="J71" s="7">
        <v>33487.279999999999</v>
      </c>
      <c r="K71" s="8">
        <v>66974.559999999998</v>
      </c>
      <c r="L71" s="11">
        <v>28</v>
      </c>
      <c r="M71" s="11" t="s">
        <v>555</v>
      </c>
      <c r="N71" s="11">
        <f>1/COUNTIF($O:$O,O71)</f>
        <v>1</v>
      </c>
      <c r="O71" s="1" t="str">
        <f t="shared" si="1"/>
        <v>2810102942</v>
      </c>
    </row>
    <row r="72" spans="1:15" ht="11.25" customHeight="1" x14ac:dyDescent="0.2">
      <c r="A72" s="2">
        <v>10525419</v>
      </c>
      <c r="B72" s="5" t="s">
        <v>123</v>
      </c>
      <c r="C72" s="2" t="str">
        <f>VLOOKUP(A72,[1]Planilha2!$A:$L,12,0)</f>
        <v xml:space="preserve">MM1           </v>
      </c>
      <c r="D72" s="2" t="s">
        <v>24</v>
      </c>
      <c r="E72" s="2" t="s">
        <v>443</v>
      </c>
      <c r="F72" s="2" t="s">
        <v>8</v>
      </c>
      <c r="G72" s="5" t="s">
        <v>386</v>
      </c>
      <c r="H72" s="2" t="s">
        <v>13</v>
      </c>
      <c r="I72" s="6">
        <v>2</v>
      </c>
      <c r="J72" s="7">
        <v>20284</v>
      </c>
      <c r="K72" s="8">
        <v>40568</v>
      </c>
      <c r="L72" s="11">
        <v>28</v>
      </c>
      <c r="M72" s="11" t="s">
        <v>555</v>
      </c>
      <c r="N72" s="11">
        <f>1/COUNTIF($O:$O,O72)</f>
        <v>1</v>
      </c>
      <c r="O72" s="1" t="str">
        <f t="shared" si="1"/>
        <v>2810525419</v>
      </c>
    </row>
    <row r="73" spans="1:15" x14ac:dyDescent="0.2">
      <c r="A73" s="2">
        <v>10142133</v>
      </c>
      <c r="B73" s="5" t="s">
        <v>123</v>
      </c>
      <c r="C73" s="2" t="str">
        <f>VLOOKUP(A73,[1]Planilha2!$A:$L,12,0)</f>
        <v xml:space="preserve">MM1           </v>
      </c>
      <c r="D73" s="2" t="s">
        <v>24</v>
      </c>
      <c r="E73" s="2" t="s">
        <v>443</v>
      </c>
      <c r="F73" s="2" t="s">
        <v>6</v>
      </c>
      <c r="G73" s="5" t="s">
        <v>386</v>
      </c>
      <c r="H73" s="2" t="s">
        <v>13</v>
      </c>
      <c r="I73" s="6">
        <v>1</v>
      </c>
      <c r="J73" s="7">
        <v>35797.919999999998</v>
      </c>
      <c r="K73" s="8">
        <v>35797.919999999998</v>
      </c>
      <c r="L73" s="11">
        <v>28</v>
      </c>
      <c r="M73" s="11" t="s">
        <v>555</v>
      </c>
      <c r="N73" s="11">
        <f>1/COUNTIF($O:$O,O73)</f>
        <v>1</v>
      </c>
      <c r="O73" s="1" t="str">
        <f t="shared" si="1"/>
        <v>2810142133</v>
      </c>
    </row>
    <row r="74" spans="1:15" ht="11.25" customHeight="1" x14ac:dyDescent="0.2">
      <c r="A74" s="2">
        <v>10143750</v>
      </c>
      <c r="B74" s="5" t="s">
        <v>73</v>
      </c>
      <c r="C74" s="2" t="str">
        <f>VLOOKUP(A74,[1]Planilha2!$A:$L,12,0)</f>
        <v xml:space="preserve">MM1           </v>
      </c>
      <c r="D74" s="2" t="s">
        <v>24</v>
      </c>
      <c r="E74" s="2" t="s">
        <v>443</v>
      </c>
      <c r="F74" s="2" t="s">
        <v>8</v>
      </c>
      <c r="G74" s="5" t="s">
        <v>386</v>
      </c>
      <c r="H74" s="2" t="s">
        <v>13</v>
      </c>
      <c r="I74" s="6">
        <v>2</v>
      </c>
      <c r="J74" s="7">
        <v>2951.03</v>
      </c>
      <c r="K74" s="8">
        <v>5902.06</v>
      </c>
      <c r="L74" s="11">
        <v>28</v>
      </c>
      <c r="M74" s="11" t="s">
        <v>555</v>
      </c>
      <c r="N74" s="11">
        <f>1/COUNTIF($O:$O,O74)</f>
        <v>1</v>
      </c>
      <c r="O74" s="1" t="str">
        <f t="shared" si="1"/>
        <v>2810143750</v>
      </c>
    </row>
    <row r="75" spans="1:15" x14ac:dyDescent="0.2">
      <c r="A75" s="2">
        <v>10031277</v>
      </c>
      <c r="B75" s="5" t="s">
        <v>73</v>
      </c>
      <c r="C75" s="2" t="str">
        <f>VLOOKUP(A75,[1]Planilha2!$A:$L,12,0)</f>
        <v xml:space="preserve">MM1           </v>
      </c>
      <c r="D75" s="2" t="s">
        <v>24</v>
      </c>
      <c r="E75" s="2" t="s">
        <v>443</v>
      </c>
      <c r="F75" s="2" t="s">
        <v>8</v>
      </c>
      <c r="G75" s="5" t="s">
        <v>386</v>
      </c>
      <c r="H75" s="2" t="s">
        <v>13</v>
      </c>
      <c r="I75" s="6">
        <v>2</v>
      </c>
      <c r="J75" s="7">
        <v>1848.61</v>
      </c>
      <c r="K75" s="8">
        <v>3697.22</v>
      </c>
      <c r="L75" s="11">
        <v>28</v>
      </c>
      <c r="M75" s="11" t="s">
        <v>555</v>
      </c>
      <c r="N75" s="11">
        <f>1/COUNTIF($O:$O,O75)</f>
        <v>1</v>
      </c>
      <c r="O75" s="1" t="str">
        <f t="shared" si="1"/>
        <v>2810031277</v>
      </c>
    </row>
    <row r="76" spans="1:15" x14ac:dyDescent="0.2">
      <c r="A76" s="2">
        <v>10095233</v>
      </c>
      <c r="B76" s="5" t="s">
        <v>73</v>
      </c>
      <c r="C76" s="2" t="str">
        <f>VLOOKUP(A76,[1]Planilha2!$A:$L,12,0)</f>
        <v xml:space="preserve">MM1           </v>
      </c>
      <c r="D76" s="2" t="s">
        <v>24</v>
      </c>
      <c r="E76" s="2" t="s">
        <v>443</v>
      </c>
      <c r="F76" s="2" t="s">
        <v>8</v>
      </c>
      <c r="G76" s="5" t="s">
        <v>386</v>
      </c>
      <c r="H76" s="2" t="s">
        <v>13</v>
      </c>
      <c r="I76" s="6">
        <v>2</v>
      </c>
      <c r="J76" s="7">
        <v>1827.14</v>
      </c>
      <c r="K76" s="8">
        <v>3654.28</v>
      </c>
      <c r="L76" s="11">
        <v>28</v>
      </c>
      <c r="M76" s="11" t="s">
        <v>555</v>
      </c>
      <c r="N76" s="11">
        <f>1/COUNTIF($O:$O,O76)</f>
        <v>1</v>
      </c>
      <c r="O76" s="1" t="str">
        <f t="shared" si="1"/>
        <v>2810095233</v>
      </c>
    </row>
    <row r="77" spans="1:15" ht="11.25" customHeight="1" x14ac:dyDescent="0.2">
      <c r="A77" s="2">
        <v>10141901</v>
      </c>
      <c r="B77" s="5" t="s">
        <v>139</v>
      </c>
      <c r="C77" s="2" t="str">
        <f>VLOOKUP(A77,[1]Planilha2!$A:$L,12,0)</f>
        <v xml:space="preserve">MM1           </v>
      </c>
      <c r="D77" s="2" t="s">
        <v>23</v>
      </c>
      <c r="E77" s="2" t="s">
        <v>440</v>
      </c>
      <c r="F77" s="2" t="s">
        <v>8</v>
      </c>
      <c r="G77" s="5" t="s">
        <v>386</v>
      </c>
      <c r="H77" s="2" t="s">
        <v>13</v>
      </c>
      <c r="I77" s="6">
        <v>1</v>
      </c>
      <c r="J77" s="7">
        <v>3370.79</v>
      </c>
      <c r="K77" s="8">
        <v>3370.79</v>
      </c>
      <c r="L77" s="11">
        <v>28</v>
      </c>
      <c r="M77" s="11" t="s">
        <v>555</v>
      </c>
      <c r="N77" s="11">
        <f>1/COUNTIF($O:$O,O77)</f>
        <v>1</v>
      </c>
      <c r="O77" s="1" t="str">
        <f t="shared" si="1"/>
        <v>2810141901</v>
      </c>
    </row>
    <row r="78" spans="1:15" ht="11.25" customHeight="1" x14ac:dyDescent="0.2">
      <c r="A78" s="2">
        <v>10288869</v>
      </c>
      <c r="B78" s="5" t="s">
        <v>101</v>
      </c>
      <c r="C78" s="2" t="str">
        <f>VLOOKUP(A78,[1]Planilha2!$A:$L,12,0)</f>
        <v xml:space="preserve">MM1           </v>
      </c>
      <c r="D78" s="2" t="s">
        <v>28</v>
      </c>
      <c r="E78" s="2" t="s">
        <v>454</v>
      </c>
      <c r="F78" s="2" t="s">
        <v>8</v>
      </c>
      <c r="G78" s="5" t="s">
        <v>363</v>
      </c>
      <c r="H78" s="2" t="s">
        <v>13</v>
      </c>
      <c r="I78" s="6">
        <v>1</v>
      </c>
      <c r="J78" s="7">
        <v>3927</v>
      </c>
      <c r="K78" s="8">
        <v>3927</v>
      </c>
      <c r="L78" s="11">
        <v>28</v>
      </c>
      <c r="M78" s="11" t="s">
        <v>555</v>
      </c>
      <c r="N78" s="11">
        <f>1/COUNTIF($O:$O,O78)</f>
        <v>1</v>
      </c>
      <c r="O78" s="1" t="str">
        <f t="shared" si="1"/>
        <v>2810288869</v>
      </c>
    </row>
    <row r="79" spans="1:15" ht="11.25" customHeight="1" x14ac:dyDescent="0.2">
      <c r="A79" s="2">
        <v>10288889</v>
      </c>
      <c r="B79" s="5" t="s">
        <v>101</v>
      </c>
      <c r="C79" s="2" t="str">
        <f>VLOOKUP(A79,[1]Planilha2!$A:$L,12,0)</f>
        <v xml:space="preserve">MM1           </v>
      </c>
      <c r="D79" s="2" t="s">
        <v>28</v>
      </c>
      <c r="E79" s="2" t="s">
        <v>454</v>
      </c>
      <c r="F79" s="2" t="s">
        <v>8</v>
      </c>
      <c r="G79" s="5" t="s">
        <v>363</v>
      </c>
      <c r="H79" s="2" t="s">
        <v>13</v>
      </c>
      <c r="I79" s="6">
        <v>1</v>
      </c>
      <c r="J79" s="7">
        <v>3927</v>
      </c>
      <c r="K79" s="8">
        <v>3927</v>
      </c>
      <c r="L79" s="11">
        <v>28</v>
      </c>
      <c r="M79" s="11" t="s">
        <v>555</v>
      </c>
      <c r="N79" s="11">
        <f>1/COUNTIF($O:$O,O79)</f>
        <v>1</v>
      </c>
      <c r="O79" s="1" t="str">
        <f t="shared" si="1"/>
        <v>2810288889</v>
      </c>
    </row>
    <row r="80" spans="1:15" ht="11.25" customHeight="1" x14ac:dyDescent="0.2">
      <c r="A80" s="2">
        <v>10606291</v>
      </c>
      <c r="B80" s="5" t="s">
        <v>233</v>
      </c>
      <c r="C80" s="2" t="str">
        <f>VLOOKUP(A80,[1]Planilha2!$A:$L,12,0)</f>
        <v xml:space="preserve">ME1           </v>
      </c>
      <c r="D80" s="2" t="s">
        <v>166</v>
      </c>
      <c r="E80" s="2" t="s">
        <v>466</v>
      </c>
      <c r="F80" s="2" t="s">
        <v>11</v>
      </c>
      <c r="G80" s="5" t="s">
        <v>377</v>
      </c>
      <c r="H80" s="2" t="s">
        <v>13</v>
      </c>
      <c r="I80" s="6">
        <v>2</v>
      </c>
      <c r="J80" s="7">
        <v>2138.4</v>
      </c>
      <c r="K80" s="8">
        <v>4276.8</v>
      </c>
      <c r="L80" s="11">
        <v>29</v>
      </c>
      <c r="M80" s="11" t="s">
        <v>558</v>
      </c>
      <c r="N80" s="11">
        <f>1/COUNTIF($O:$O,O80)</f>
        <v>0.5</v>
      </c>
      <c r="O80" s="1" t="str">
        <f t="shared" si="1"/>
        <v>2910606291</v>
      </c>
    </row>
    <row r="81" spans="1:15" ht="11.25" customHeight="1" x14ac:dyDescent="0.2">
      <c r="A81" s="2">
        <v>10606318</v>
      </c>
      <c r="B81" s="5" t="s">
        <v>234</v>
      </c>
      <c r="C81" s="2" t="str">
        <f>VLOOKUP(A81,[1]Planilha2!$A:$L,12,0)</f>
        <v xml:space="preserve">ME1           </v>
      </c>
      <c r="D81" s="2" t="s">
        <v>166</v>
      </c>
      <c r="E81" s="2" t="s">
        <v>466</v>
      </c>
      <c r="F81" s="2" t="s">
        <v>11</v>
      </c>
      <c r="G81" s="5" t="s">
        <v>377</v>
      </c>
      <c r="H81" s="2" t="s">
        <v>13</v>
      </c>
      <c r="I81" s="6">
        <v>2</v>
      </c>
      <c r="J81" s="7">
        <v>1751.6</v>
      </c>
      <c r="K81" s="8">
        <v>3503.2</v>
      </c>
      <c r="L81" s="11">
        <v>29</v>
      </c>
      <c r="M81" s="11" t="s">
        <v>558</v>
      </c>
      <c r="N81" s="11">
        <f>1/COUNTIF($O:$O,O81)</f>
        <v>0.33333333333333331</v>
      </c>
      <c r="O81" s="1" t="str">
        <f t="shared" si="1"/>
        <v>2910606318</v>
      </c>
    </row>
    <row r="82" spans="1:15" ht="11.25" customHeight="1" x14ac:dyDescent="0.2">
      <c r="A82" s="2">
        <v>10606318</v>
      </c>
      <c r="B82" s="5" t="s">
        <v>234</v>
      </c>
      <c r="C82" s="2" t="str">
        <f>VLOOKUP(A82,[1]Planilha2!$A:$L,12,0)</f>
        <v xml:space="preserve">ME1           </v>
      </c>
      <c r="D82" s="2" t="s">
        <v>166</v>
      </c>
      <c r="E82" s="2" t="s">
        <v>466</v>
      </c>
      <c r="F82" s="2" t="s">
        <v>9</v>
      </c>
      <c r="G82" s="5" t="s">
        <v>377</v>
      </c>
      <c r="H82" s="2" t="s">
        <v>13</v>
      </c>
      <c r="I82" s="6">
        <v>1</v>
      </c>
      <c r="J82" s="7">
        <v>1</v>
      </c>
      <c r="K82" s="8">
        <v>1</v>
      </c>
      <c r="L82" s="11">
        <v>29</v>
      </c>
      <c r="M82" s="11" t="s">
        <v>558</v>
      </c>
      <c r="N82" s="11">
        <f>1/COUNTIF($O:$O,O82)</f>
        <v>0.33333333333333331</v>
      </c>
      <c r="O82" s="1" t="str">
        <f t="shared" si="1"/>
        <v>2910606318</v>
      </c>
    </row>
    <row r="83" spans="1:15" ht="11.25" customHeight="1" x14ac:dyDescent="0.2">
      <c r="A83" s="2">
        <v>10606318</v>
      </c>
      <c r="B83" s="5" t="s">
        <v>234</v>
      </c>
      <c r="C83" s="2" t="str">
        <f>VLOOKUP(A83,[1]Planilha2!$A:$L,12,0)</f>
        <v xml:space="preserve">ME1           </v>
      </c>
      <c r="D83" s="2" t="s">
        <v>166</v>
      </c>
      <c r="E83" s="2" t="s">
        <v>466</v>
      </c>
      <c r="F83" s="2" t="s">
        <v>32</v>
      </c>
      <c r="G83" s="5" t="s">
        <v>377</v>
      </c>
      <c r="H83" s="2" t="s">
        <v>13</v>
      </c>
      <c r="I83" s="6">
        <v>3</v>
      </c>
      <c r="J83" s="7">
        <v>0.01</v>
      </c>
      <c r="K83" s="8">
        <v>0.03</v>
      </c>
      <c r="L83" s="11">
        <v>29</v>
      </c>
      <c r="M83" s="11" t="s">
        <v>558</v>
      </c>
      <c r="N83" s="11">
        <f>1/COUNTIF($O:$O,O83)</f>
        <v>0.33333333333333331</v>
      </c>
      <c r="O83" s="1" t="str">
        <f t="shared" si="1"/>
        <v>2910606318</v>
      </c>
    </row>
    <row r="84" spans="1:15" ht="11.25" customHeight="1" x14ac:dyDescent="0.2">
      <c r="A84" s="2">
        <v>10606291</v>
      </c>
      <c r="B84" s="5" t="s">
        <v>233</v>
      </c>
      <c r="C84" s="2" t="str">
        <f>VLOOKUP(A84,[1]Planilha2!$A:$L,12,0)</f>
        <v xml:space="preserve">ME1           </v>
      </c>
      <c r="D84" s="2" t="s">
        <v>166</v>
      </c>
      <c r="E84" s="2" t="s">
        <v>466</v>
      </c>
      <c r="F84" s="2" t="s">
        <v>32</v>
      </c>
      <c r="G84" s="5" t="s">
        <v>377</v>
      </c>
      <c r="H84" s="2" t="s">
        <v>13</v>
      </c>
      <c r="I84" s="6">
        <v>2</v>
      </c>
      <c r="J84" s="7">
        <v>0.01</v>
      </c>
      <c r="K84" s="8">
        <v>0.02</v>
      </c>
      <c r="L84" s="11">
        <v>29</v>
      </c>
      <c r="M84" s="11" t="s">
        <v>558</v>
      </c>
      <c r="N84" s="11">
        <f>1/COUNTIF($O:$O,O84)</f>
        <v>0.5</v>
      </c>
      <c r="O84" s="1" t="str">
        <f t="shared" si="1"/>
        <v>2910606291</v>
      </c>
    </row>
    <row r="85" spans="1:15" ht="11.25" customHeight="1" x14ac:dyDescent="0.2">
      <c r="A85" s="2">
        <v>10349736</v>
      </c>
      <c r="B85" s="5" t="s">
        <v>190</v>
      </c>
      <c r="C85" s="2" t="str">
        <f>VLOOKUP(A85,[1]Planilha2!$A:$L,12,0)</f>
        <v xml:space="preserve">MI1           </v>
      </c>
      <c r="D85" s="2" t="s">
        <v>39</v>
      </c>
      <c r="E85" s="2" t="s">
        <v>467</v>
      </c>
      <c r="F85" s="2" t="s">
        <v>11</v>
      </c>
      <c r="G85" s="5" t="s">
        <v>377</v>
      </c>
      <c r="H85" s="2" t="s">
        <v>13</v>
      </c>
      <c r="I85" s="6">
        <v>10</v>
      </c>
      <c r="J85" s="7">
        <v>566.81999999999994</v>
      </c>
      <c r="K85" s="8">
        <v>5668.1999999999989</v>
      </c>
      <c r="L85" s="11">
        <v>29</v>
      </c>
      <c r="M85" s="11" t="s">
        <v>558</v>
      </c>
      <c r="N85" s="11">
        <f>1/COUNTIF($O:$O,O85)</f>
        <v>1</v>
      </c>
      <c r="O85" s="1" t="str">
        <f t="shared" si="1"/>
        <v>2910349736</v>
      </c>
    </row>
    <row r="86" spans="1:15" ht="11.25" customHeight="1" x14ac:dyDescent="0.2">
      <c r="A86" s="2">
        <v>10220650</v>
      </c>
      <c r="B86" s="5" t="s">
        <v>182</v>
      </c>
      <c r="C86" s="2" t="str">
        <f>VLOOKUP(A86,[1]Planilha2!$A:$L,12,0)</f>
        <v xml:space="preserve">ME1           </v>
      </c>
      <c r="D86" s="2" t="s">
        <v>39</v>
      </c>
      <c r="E86" s="2" t="s">
        <v>467</v>
      </c>
      <c r="F86" s="2" t="s">
        <v>11</v>
      </c>
      <c r="G86" s="5" t="s">
        <v>377</v>
      </c>
      <c r="H86" s="2" t="s">
        <v>13</v>
      </c>
      <c r="I86" s="6">
        <v>9</v>
      </c>
      <c r="J86" s="7">
        <v>532.44000000000005</v>
      </c>
      <c r="K86" s="8">
        <v>4791.9600000000009</v>
      </c>
      <c r="L86" s="11">
        <v>29</v>
      </c>
      <c r="M86" s="11" t="s">
        <v>558</v>
      </c>
      <c r="N86" s="11">
        <f>1/COUNTIF($O:$O,O86)</f>
        <v>1</v>
      </c>
      <c r="O86" s="1" t="str">
        <f t="shared" si="1"/>
        <v>2910220650</v>
      </c>
    </row>
    <row r="87" spans="1:15" ht="11.25" customHeight="1" x14ac:dyDescent="0.2">
      <c r="A87" s="2">
        <v>10234314</v>
      </c>
      <c r="B87" s="5" t="s">
        <v>190</v>
      </c>
      <c r="C87" s="2" t="str">
        <f>VLOOKUP(A87,[1]Planilha2!$A:$L,12,0)</f>
        <v xml:space="preserve">ME1           </v>
      </c>
      <c r="D87" s="2" t="s">
        <v>39</v>
      </c>
      <c r="E87" s="2" t="s">
        <v>467</v>
      </c>
      <c r="F87" s="2" t="s">
        <v>11</v>
      </c>
      <c r="G87" s="5" t="s">
        <v>377</v>
      </c>
      <c r="H87" s="2" t="s">
        <v>13</v>
      </c>
      <c r="I87" s="6">
        <v>5</v>
      </c>
      <c r="J87" s="7">
        <v>892.28</v>
      </c>
      <c r="K87" s="8">
        <v>4461.3999999999996</v>
      </c>
      <c r="L87" s="11">
        <v>29</v>
      </c>
      <c r="M87" s="11" t="s">
        <v>558</v>
      </c>
      <c r="N87" s="11">
        <f>1/COUNTIF($O:$O,O87)</f>
        <v>0.5</v>
      </c>
      <c r="O87" s="1" t="str">
        <f t="shared" si="1"/>
        <v>2910234314</v>
      </c>
    </row>
    <row r="88" spans="1:15" ht="11.25" customHeight="1" x14ac:dyDescent="0.2">
      <c r="A88" s="2">
        <v>10352095</v>
      </c>
      <c r="B88" s="5" t="s">
        <v>212</v>
      </c>
      <c r="C88" s="2" t="str">
        <f>VLOOKUP(A88,[1]Planilha2!$A:$L,12,0)</f>
        <v xml:space="preserve">MI1           </v>
      </c>
      <c r="D88" s="2" t="s">
        <v>39</v>
      </c>
      <c r="E88" s="2" t="s">
        <v>467</v>
      </c>
      <c r="F88" s="2" t="s">
        <v>11</v>
      </c>
      <c r="G88" s="5" t="s">
        <v>377</v>
      </c>
      <c r="H88" s="2" t="s">
        <v>13</v>
      </c>
      <c r="I88" s="6">
        <v>5</v>
      </c>
      <c r="J88" s="7">
        <v>777.35</v>
      </c>
      <c r="K88" s="8">
        <v>3886.75</v>
      </c>
      <c r="L88" s="11">
        <v>29</v>
      </c>
      <c r="M88" s="11" t="s">
        <v>558</v>
      </c>
      <c r="N88" s="11">
        <f>1/COUNTIF($O:$O,O88)</f>
        <v>1</v>
      </c>
      <c r="O88" s="1" t="str">
        <f t="shared" si="1"/>
        <v>2910352095</v>
      </c>
    </row>
    <row r="89" spans="1:15" ht="11.25" customHeight="1" x14ac:dyDescent="0.2">
      <c r="A89" s="2">
        <v>10601801</v>
      </c>
      <c r="B89" s="5" t="s">
        <v>183</v>
      </c>
      <c r="C89" s="2" t="str">
        <f>VLOOKUP(A89,[1]Planilha2!$A:$L,12,0)</f>
        <v xml:space="preserve">MI1           </v>
      </c>
      <c r="D89" s="2" t="s">
        <v>39</v>
      </c>
      <c r="E89" s="2" t="s">
        <v>467</v>
      </c>
      <c r="F89" s="2" t="s">
        <v>11</v>
      </c>
      <c r="G89" s="5" t="s">
        <v>377</v>
      </c>
      <c r="H89" s="2" t="s">
        <v>13</v>
      </c>
      <c r="I89" s="6">
        <v>6</v>
      </c>
      <c r="J89" s="7">
        <v>638.92999999999995</v>
      </c>
      <c r="K89" s="8">
        <v>3833.58</v>
      </c>
      <c r="L89" s="11">
        <v>29</v>
      </c>
      <c r="M89" s="11" t="s">
        <v>558</v>
      </c>
      <c r="N89" s="11">
        <f>1/COUNTIF($O:$O,O89)</f>
        <v>0.5</v>
      </c>
      <c r="O89" s="1" t="str">
        <f t="shared" si="1"/>
        <v>2910601801</v>
      </c>
    </row>
    <row r="90" spans="1:15" ht="11.25" customHeight="1" x14ac:dyDescent="0.2">
      <c r="A90" s="2">
        <v>10601812</v>
      </c>
      <c r="B90" s="5" t="s">
        <v>183</v>
      </c>
      <c r="C90" s="2" t="str">
        <f>VLOOKUP(A90,[1]Planilha2!$A:$L,12,0)</f>
        <v xml:space="preserve">MI1           </v>
      </c>
      <c r="D90" s="2" t="s">
        <v>39</v>
      </c>
      <c r="E90" s="2" t="s">
        <v>467</v>
      </c>
      <c r="F90" s="2" t="s">
        <v>11</v>
      </c>
      <c r="G90" s="5" t="s">
        <v>377</v>
      </c>
      <c r="H90" s="2" t="s">
        <v>13</v>
      </c>
      <c r="I90" s="6">
        <v>3</v>
      </c>
      <c r="J90" s="7">
        <v>1277.8599999999999</v>
      </c>
      <c r="K90" s="8">
        <v>3833.58</v>
      </c>
      <c r="L90" s="11">
        <v>29</v>
      </c>
      <c r="M90" s="11" t="s">
        <v>558</v>
      </c>
      <c r="N90" s="11">
        <f>1/COUNTIF($O:$O,O90)</f>
        <v>0.5</v>
      </c>
      <c r="O90" s="1" t="str">
        <f t="shared" si="1"/>
        <v>2910601812</v>
      </c>
    </row>
    <row r="91" spans="1:15" ht="11.25" customHeight="1" x14ac:dyDescent="0.2">
      <c r="A91" s="2">
        <v>10352275</v>
      </c>
      <c r="B91" s="5" t="s">
        <v>213</v>
      </c>
      <c r="C91" s="2" t="str">
        <f>VLOOKUP(A91,[1]Planilha2!$A:$L,12,0)</f>
        <v xml:space="preserve">MI1           </v>
      </c>
      <c r="D91" s="2" t="s">
        <v>39</v>
      </c>
      <c r="E91" s="2" t="s">
        <v>467</v>
      </c>
      <c r="F91" s="2" t="s">
        <v>12</v>
      </c>
      <c r="G91" s="5" t="s">
        <v>377</v>
      </c>
      <c r="H91" s="2" t="s">
        <v>13</v>
      </c>
      <c r="I91" s="6">
        <v>1</v>
      </c>
      <c r="J91" s="7">
        <v>3596.2</v>
      </c>
      <c r="K91" s="8">
        <v>3596.2</v>
      </c>
      <c r="L91" s="11">
        <v>29</v>
      </c>
      <c r="M91" s="11" t="s">
        <v>558</v>
      </c>
      <c r="N91" s="11">
        <f>1/COUNTIF($O:$O,O91)</f>
        <v>0.5</v>
      </c>
      <c r="O91" s="1" t="str">
        <f t="shared" si="1"/>
        <v>2910352275</v>
      </c>
    </row>
    <row r="92" spans="1:15" x14ac:dyDescent="0.2">
      <c r="A92" s="2">
        <v>10220553</v>
      </c>
      <c r="B92" s="5" t="s">
        <v>182</v>
      </c>
      <c r="C92" s="2" t="str">
        <f>VLOOKUP(A92,[1]Planilha2!$A:$L,12,0)</f>
        <v xml:space="preserve">MI1           </v>
      </c>
      <c r="D92" s="2" t="s">
        <v>39</v>
      </c>
      <c r="E92" s="2" t="s">
        <v>467</v>
      </c>
      <c r="F92" s="2" t="s">
        <v>11</v>
      </c>
      <c r="G92" s="5" t="s">
        <v>377</v>
      </c>
      <c r="H92" s="2" t="s">
        <v>13</v>
      </c>
      <c r="I92" s="6">
        <v>10</v>
      </c>
      <c r="J92" s="7">
        <v>354.96</v>
      </c>
      <c r="K92" s="8">
        <v>3549.6</v>
      </c>
      <c r="L92" s="11">
        <v>29</v>
      </c>
      <c r="M92" s="11" t="s">
        <v>558</v>
      </c>
      <c r="N92" s="11">
        <f>1/COUNTIF($O:$O,O92)</f>
        <v>1</v>
      </c>
      <c r="O92" s="1" t="str">
        <f t="shared" si="1"/>
        <v>2910220553</v>
      </c>
    </row>
    <row r="93" spans="1:15" ht="11.25" customHeight="1" x14ac:dyDescent="0.2">
      <c r="A93" s="2">
        <v>10352275</v>
      </c>
      <c r="B93" s="5" t="s">
        <v>213</v>
      </c>
      <c r="C93" s="2" t="str">
        <f>VLOOKUP(A93,[1]Planilha2!$A:$L,12,0)</f>
        <v xml:space="preserve">MI1           </v>
      </c>
      <c r="D93" s="2" t="s">
        <v>39</v>
      </c>
      <c r="E93" s="2" t="s">
        <v>467</v>
      </c>
      <c r="F93" s="2" t="s">
        <v>11</v>
      </c>
      <c r="G93" s="5" t="s">
        <v>377</v>
      </c>
      <c r="H93" s="2" t="s">
        <v>13</v>
      </c>
      <c r="I93" s="6">
        <v>1</v>
      </c>
      <c r="J93" s="7">
        <v>719.24</v>
      </c>
      <c r="K93" s="8">
        <v>719.24</v>
      </c>
      <c r="L93" s="11">
        <v>29</v>
      </c>
      <c r="M93" s="11" t="s">
        <v>558</v>
      </c>
      <c r="N93" s="11">
        <f>1/COUNTIF($O:$O,O93)</f>
        <v>0.5</v>
      </c>
      <c r="O93" s="1" t="str">
        <f t="shared" si="1"/>
        <v>2910352275</v>
      </c>
    </row>
    <row r="94" spans="1:15" ht="11.25" customHeight="1" x14ac:dyDescent="0.2">
      <c r="A94" s="2">
        <v>10601801</v>
      </c>
      <c r="B94" s="5" t="s">
        <v>183</v>
      </c>
      <c r="C94" s="2" t="str">
        <f>VLOOKUP(A94,[1]Planilha2!$A:$L,12,0)</f>
        <v xml:space="preserve">MI1           </v>
      </c>
      <c r="D94" s="2" t="s">
        <v>39</v>
      </c>
      <c r="E94" s="2" t="s">
        <v>467</v>
      </c>
      <c r="F94" s="2" t="s">
        <v>12</v>
      </c>
      <c r="G94" s="5" t="s">
        <v>377</v>
      </c>
      <c r="H94" s="2" t="s">
        <v>13</v>
      </c>
      <c r="I94" s="6">
        <v>2</v>
      </c>
      <c r="J94" s="7">
        <v>1</v>
      </c>
      <c r="K94" s="8">
        <v>2</v>
      </c>
      <c r="L94" s="11">
        <v>29</v>
      </c>
      <c r="M94" s="11" t="s">
        <v>558</v>
      </c>
      <c r="N94" s="11">
        <f>1/COUNTIF($O:$O,O94)</f>
        <v>0.5</v>
      </c>
      <c r="O94" s="1" t="str">
        <f t="shared" si="1"/>
        <v>2910601801</v>
      </c>
    </row>
    <row r="95" spans="1:15" ht="11.25" customHeight="1" x14ac:dyDescent="0.2">
      <c r="A95" s="2">
        <v>10234314</v>
      </c>
      <c r="B95" s="5" t="s">
        <v>190</v>
      </c>
      <c r="C95" s="2" t="str">
        <f>VLOOKUP(A95,[1]Planilha2!$A:$L,12,0)</f>
        <v xml:space="preserve">ME1           </v>
      </c>
      <c r="D95" s="2" t="s">
        <v>39</v>
      </c>
      <c r="E95" s="2" t="s">
        <v>467</v>
      </c>
      <c r="F95" s="2" t="s">
        <v>12</v>
      </c>
      <c r="G95" s="5" t="s">
        <v>377</v>
      </c>
      <c r="H95" s="2" t="s">
        <v>13</v>
      </c>
      <c r="I95" s="6">
        <v>2</v>
      </c>
      <c r="J95" s="7">
        <v>1</v>
      </c>
      <c r="K95" s="8">
        <v>2</v>
      </c>
      <c r="L95" s="11">
        <v>29</v>
      </c>
      <c r="M95" s="11" t="s">
        <v>558</v>
      </c>
      <c r="N95" s="11">
        <f>1/COUNTIF($O:$O,O95)</f>
        <v>0.5</v>
      </c>
      <c r="O95" s="1" t="str">
        <f t="shared" si="1"/>
        <v>2910234314</v>
      </c>
    </row>
    <row r="96" spans="1:15" ht="11.25" customHeight="1" x14ac:dyDescent="0.2">
      <c r="A96" s="2">
        <v>10601812</v>
      </c>
      <c r="B96" s="5" t="s">
        <v>183</v>
      </c>
      <c r="C96" s="2" t="str">
        <f>VLOOKUP(A96,[1]Planilha2!$A:$L,12,0)</f>
        <v xml:space="preserve">MI1           </v>
      </c>
      <c r="D96" s="2" t="s">
        <v>39</v>
      </c>
      <c r="E96" s="2" t="s">
        <v>467</v>
      </c>
      <c r="F96" s="2" t="s">
        <v>12</v>
      </c>
      <c r="G96" s="5" t="s">
        <v>377</v>
      </c>
      <c r="H96" s="2" t="s">
        <v>13</v>
      </c>
      <c r="I96" s="6">
        <v>1</v>
      </c>
      <c r="J96" s="7">
        <v>1</v>
      </c>
      <c r="K96" s="8">
        <v>1</v>
      </c>
      <c r="L96" s="11">
        <v>29</v>
      </c>
      <c r="M96" s="11" t="s">
        <v>558</v>
      </c>
      <c r="N96" s="11">
        <f>1/COUNTIF($O:$O,O96)</f>
        <v>0.5</v>
      </c>
      <c r="O96" s="1" t="str">
        <f t="shared" si="1"/>
        <v>2910601812</v>
      </c>
    </row>
    <row r="97" spans="1:15" ht="11.25" customHeight="1" x14ac:dyDescent="0.2">
      <c r="A97" s="2">
        <v>10178244</v>
      </c>
      <c r="B97" s="5" t="s">
        <v>157</v>
      </c>
      <c r="C97" s="2" t="str">
        <f>VLOOKUP(A97,[1]Planilha2!$A:$L,12,0)</f>
        <v xml:space="preserve">MI1           </v>
      </c>
      <c r="D97" s="2" t="s">
        <v>39</v>
      </c>
      <c r="E97" s="2" t="s">
        <v>467</v>
      </c>
      <c r="F97" s="2" t="s">
        <v>6</v>
      </c>
      <c r="G97" s="5" t="s">
        <v>430</v>
      </c>
      <c r="H97" s="2" t="s">
        <v>13</v>
      </c>
      <c r="I97" s="6">
        <v>18</v>
      </c>
      <c r="J97" s="7">
        <v>261.48499999999996</v>
      </c>
      <c r="K97" s="8">
        <v>4706.7299999999996</v>
      </c>
      <c r="L97" s="11">
        <v>29</v>
      </c>
      <c r="M97" s="11" t="s">
        <v>558</v>
      </c>
      <c r="N97" s="11">
        <f>1/COUNTIF($O:$O,O97)</f>
        <v>1</v>
      </c>
      <c r="O97" s="1" t="str">
        <f t="shared" si="1"/>
        <v>2910178244</v>
      </c>
    </row>
    <row r="98" spans="1:15" x14ac:dyDescent="0.2">
      <c r="A98" s="2">
        <v>11126700</v>
      </c>
      <c r="B98" s="5" t="s">
        <v>66</v>
      </c>
      <c r="C98" s="2" t="str">
        <f>VLOOKUP(A98,[1]Planilha2!$A:$L,12,0)</f>
        <v xml:space="preserve">ME1           </v>
      </c>
      <c r="D98" s="2">
        <v>39111525</v>
      </c>
      <c r="E98" s="2" t="s">
        <v>476</v>
      </c>
      <c r="F98" s="2" t="s">
        <v>11</v>
      </c>
      <c r="G98" s="5" t="s">
        <v>390</v>
      </c>
      <c r="H98" s="2" t="s">
        <v>13</v>
      </c>
      <c r="I98" s="6">
        <v>59</v>
      </c>
      <c r="J98" s="7">
        <v>113.4</v>
      </c>
      <c r="K98" s="8">
        <v>6690.6</v>
      </c>
      <c r="L98" s="11">
        <v>29</v>
      </c>
      <c r="M98" s="11" t="s">
        <v>558</v>
      </c>
      <c r="N98" s="11">
        <f>1/COUNTIF($O:$O,O98)</f>
        <v>0.5</v>
      </c>
      <c r="O98" s="1" t="str">
        <f t="shared" si="1"/>
        <v>2911126700</v>
      </c>
    </row>
    <row r="99" spans="1:15" ht="11.25" customHeight="1" x14ac:dyDescent="0.2">
      <c r="A99" s="2">
        <v>11126700</v>
      </c>
      <c r="B99" s="5" t="s">
        <v>66</v>
      </c>
      <c r="C99" s="2" t="str">
        <f>VLOOKUP(A99,[1]Planilha2!$A:$L,12,0)</f>
        <v xml:space="preserve">ME1           </v>
      </c>
      <c r="D99" s="2">
        <v>39111525</v>
      </c>
      <c r="E99" s="2" t="s">
        <v>476</v>
      </c>
      <c r="F99" s="2" t="s">
        <v>11</v>
      </c>
      <c r="G99" s="5" t="s">
        <v>390</v>
      </c>
      <c r="H99" s="2" t="s">
        <v>13</v>
      </c>
      <c r="I99" s="6">
        <v>5</v>
      </c>
      <c r="J99" s="7">
        <v>113.4</v>
      </c>
      <c r="K99" s="8">
        <v>567</v>
      </c>
      <c r="L99" s="11">
        <v>29</v>
      </c>
      <c r="M99" s="11" t="s">
        <v>558</v>
      </c>
      <c r="N99" s="11">
        <f>1/COUNTIF($O:$O,O99)</f>
        <v>0.5</v>
      </c>
      <c r="O99" s="1" t="str">
        <f t="shared" si="1"/>
        <v>2911126700</v>
      </c>
    </row>
    <row r="100" spans="1:15" ht="11.25" customHeight="1" x14ac:dyDescent="0.2">
      <c r="A100" s="2">
        <v>10921167</v>
      </c>
      <c r="B100" s="5" t="s">
        <v>277</v>
      </c>
      <c r="C100" s="2" t="str">
        <f>VLOOKUP(A100,[1]Planilha2!$A:$L,12,0)</f>
        <v xml:space="preserve">ME1           </v>
      </c>
      <c r="D100" s="2" t="s">
        <v>60</v>
      </c>
      <c r="E100" s="2" t="s">
        <v>468</v>
      </c>
      <c r="F100" s="2" t="s">
        <v>8</v>
      </c>
      <c r="G100" s="5" t="s">
        <v>381</v>
      </c>
      <c r="H100" s="2" t="s">
        <v>13</v>
      </c>
      <c r="I100" s="6">
        <v>1</v>
      </c>
      <c r="J100" s="7">
        <v>4392</v>
      </c>
      <c r="K100" s="8">
        <v>4392</v>
      </c>
      <c r="L100" s="11">
        <v>29</v>
      </c>
      <c r="M100" s="11" t="s">
        <v>558</v>
      </c>
      <c r="N100" s="11">
        <f>1/COUNTIF($O:$O,O100)</f>
        <v>0.5</v>
      </c>
      <c r="O100" s="1" t="str">
        <f t="shared" si="1"/>
        <v>2910921167</v>
      </c>
    </row>
    <row r="101" spans="1:15" ht="11.25" customHeight="1" x14ac:dyDescent="0.2">
      <c r="A101" s="2">
        <v>10921167</v>
      </c>
      <c r="B101" s="5" t="s">
        <v>277</v>
      </c>
      <c r="C101" s="2" t="str">
        <f>VLOOKUP(A101,[1]Planilha2!$A:$L,12,0)</f>
        <v xml:space="preserve">ME1           </v>
      </c>
      <c r="D101" s="2" t="s">
        <v>60</v>
      </c>
      <c r="E101" s="2" t="s">
        <v>468</v>
      </c>
      <c r="F101" s="2" t="s">
        <v>32</v>
      </c>
      <c r="G101" s="5" t="s">
        <v>381</v>
      </c>
      <c r="H101" s="2" t="s">
        <v>13</v>
      </c>
      <c r="I101" s="6">
        <v>2</v>
      </c>
      <c r="J101" s="7">
        <v>0.01</v>
      </c>
      <c r="K101" s="8">
        <v>0.02</v>
      </c>
      <c r="L101" s="11">
        <v>29</v>
      </c>
      <c r="M101" s="11" t="s">
        <v>558</v>
      </c>
      <c r="N101" s="11">
        <f>1/COUNTIF($O:$O,O101)</f>
        <v>0.5</v>
      </c>
      <c r="O101" s="1" t="str">
        <f t="shared" si="1"/>
        <v>2910921167</v>
      </c>
    </row>
    <row r="102" spans="1:15" ht="11.25" customHeight="1" x14ac:dyDescent="0.2">
      <c r="A102" s="2">
        <v>10631473</v>
      </c>
      <c r="B102" s="5" t="s">
        <v>239</v>
      </c>
      <c r="C102" s="2" t="str">
        <f>VLOOKUP(A102,[1]Planilha2!$A:$L,12,0)</f>
        <v xml:space="preserve">ME1           </v>
      </c>
      <c r="D102" s="2">
        <v>39122323</v>
      </c>
      <c r="E102" s="2" t="s">
        <v>469</v>
      </c>
      <c r="F102" s="2" t="s">
        <v>14</v>
      </c>
      <c r="G102" s="5" t="s">
        <v>378</v>
      </c>
      <c r="H102" s="2" t="s">
        <v>13</v>
      </c>
      <c r="I102" s="6">
        <v>1</v>
      </c>
      <c r="J102" s="7">
        <v>10249.780000000001</v>
      </c>
      <c r="K102" s="8">
        <v>10249.780000000001</v>
      </c>
      <c r="L102" s="11">
        <v>29</v>
      </c>
      <c r="M102" s="11" t="s">
        <v>558</v>
      </c>
      <c r="N102" s="11">
        <f>1/COUNTIF($O:$O,O102)</f>
        <v>1</v>
      </c>
      <c r="O102" s="1" t="str">
        <f t="shared" si="1"/>
        <v>2910631473</v>
      </c>
    </row>
    <row r="103" spans="1:15" ht="11.25" customHeight="1" x14ac:dyDescent="0.2">
      <c r="A103" s="2">
        <v>10296303</v>
      </c>
      <c r="B103" s="5" t="s">
        <v>204</v>
      </c>
      <c r="C103" s="2" t="str">
        <f>VLOOKUP(A103,[1]Planilha2!$A:$L,12,0)</f>
        <v xml:space="preserve">ME1           </v>
      </c>
      <c r="D103" s="2" t="s">
        <v>35</v>
      </c>
      <c r="E103" s="2" t="s">
        <v>472</v>
      </c>
      <c r="F103" s="2" t="s">
        <v>8</v>
      </c>
      <c r="G103" s="5" t="s">
        <v>378</v>
      </c>
      <c r="H103" s="2" t="s">
        <v>13</v>
      </c>
      <c r="I103" s="6">
        <v>3</v>
      </c>
      <c r="J103" s="7">
        <v>3000</v>
      </c>
      <c r="K103" s="8">
        <v>9000</v>
      </c>
      <c r="L103" s="11">
        <v>29</v>
      </c>
      <c r="M103" s="11" t="s">
        <v>558</v>
      </c>
      <c r="N103" s="11">
        <f>1/COUNTIF($O:$O,O103)</f>
        <v>1</v>
      </c>
      <c r="O103" s="1" t="str">
        <f t="shared" si="1"/>
        <v>2910296303</v>
      </c>
    </row>
    <row r="104" spans="1:15" ht="11.25" customHeight="1" x14ac:dyDescent="0.2">
      <c r="A104" s="2">
        <v>10782285</v>
      </c>
      <c r="B104" s="5" t="s">
        <v>68</v>
      </c>
      <c r="C104" s="2" t="str">
        <f>VLOOKUP(A104,[1]Planilha2!$A:$L,12,0)</f>
        <v xml:space="preserve">MG1           </v>
      </c>
      <c r="D104" s="2">
        <v>43222612</v>
      </c>
      <c r="E104" s="2" t="s">
        <v>523</v>
      </c>
      <c r="F104" s="2" t="s">
        <v>16</v>
      </c>
      <c r="G104" s="5" t="s">
        <v>427</v>
      </c>
      <c r="H104" s="2" t="s">
        <v>13</v>
      </c>
      <c r="I104" s="6">
        <v>1</v>
      </c>
      <c r="J104" s="7">
        <v>5521.07</v>
      </c>
      <c r="K104" s="8">
        <v>5521.07</v>
      </c>
      <c r="L104" s="11">
        <v>29</v>
      </c>
      <c r="M104" s="11" t="s">
        <v>558</v>
      </c>
      <c r="N104" s="11">
        <f>1/COUNTIF($O:$O,O104)</f>
        <v>1</v>
      </c>
      <c r="O104" s="1" t="str">
        <f t="shared" si="1"/>
        <v>2910782285</v>
      </c>
    </row>
    <row r="105" spans="1:15" ht="11.25" customHeight="1" x14ac:dyDescent="0.2">
      <c r="A105" s="2">
        <v>10065463</v>
      </c>
      <c r="B105" s="5" t="s">
        <v>79</v>
      </c>
      <c r="C105" s="2" t="str">
        <f>VLOOKUP(A105,[1]Planilha2!$A:$L,12,0)</f>
        <v xml:space="preserve">MM1           </v>
      </c>
      <c r="D105" s="2" t="s">
        <v>29</v>
      </c>
      <c r="E105" s="2" t="s">
        <v>498</v>
      </c>
      <c r="F105" s="2" t="s">
        <v>8</v>
      </c>
      <c r="G105" s="5" t="s">
        <v>396</v>
      </c>
      <c r="H105" s="2" t="s">
        <v>13</v>
      </c>
      <c r="I105" s="6">
        <v>1</v>
      </c>
      <c r="J105" s="7">
        <v>5300.13</v>
      </c>
      <c r="K105" s="8">
        <v>5300.13</v>
      </c>
      <c r="L105" s="11">
        <v>29</v>
      </c>
      <c r="M105" s="11" t="s">
        <v>558</v>
      </c>
      <c r="N105" s="11">
        <f>1/COUNTIF($O:$O,O105)</f>
        <v>1</v>
      </c>
      <c r="O105" s="1" t="str">
        <f t="shared" si="1"/>
        <v>2910065463</v>
      </c>
    </row>
    <row r="106" spans="1:15" ht="11.25" customHeight="1" x14ac:dyDescent="0.2">
      <c r="A106" s="2">
        <v>11491989</v>
      </c>
      <c r="B106" s="5" t="s">
        <v>319</v>
      </c>
      <c r="C106" s="2" t="str">
        <f>VLOOKUP(A106,[1]Planilha2!$A:$L,12,0)</f>
        <v xml:space="preserve">ME1           </v>
      </c>
      <c r="D106" s="2" t="s">
        <v>54</v>
      </c>
      <c r="E106" s="2" t="s">
        <v>470</v>
      </c>
      <c r="F106" s="2" t="s">
        <v>8</v>
      </c>
      <c r="G106" s="5" t="s">
        <v>383</v>
      </c>
      <c r="H106" s="2" t="s">
        <v>13</v>
      </c>
      <c r="I106" s="6">
        <v>22</v>
      </c>
      <c r="J106" s="7">
        <v>10912.329545454546</v>
      </c>
      <c r="K106" s="8">
        <v>240071.25</v>
      </c>
      <c r="L106" s="11">
        <v>29</v>
      </c>
      <c r="M106" s="11" t="s">
        <v>558</v>
      </c>
      <c r="N106" s="11">
        <f>1/COUNTIF($O:$O,O106)</f>
        <v>0.5</v>
      </c>
      <c r="O106" s="1" t="str">
        <f t="shared" si="1"/>
        <v>2911491989</v>
      </c>
    </row>
    <row r="107" spans="1:15" ht="11.25" customHeight="1" x14ac:dyDescent="0.2">
      <c r="A107" s="2">
        <v>11491989</v>
      </c>
      <c r="B107" s="5" t="s">
        <v>319</v>
      </c>
      <c r="C107" s="2" t="str">
        <f>VLOOKUP(A107,[1]Planilha2!$A:$L,12,0)</f>
        <v xml:space="preserve">ME1           </v>
      </c>
      <c r="D107" s="2" t="s">
        <v>54</v>
      </c>
      <c r="E107" s="2" t="s">
        <v>470</v>
      </c>
      <c r="F107" s="2" t="s">
        <v>14</v>
      </c>
      <c r="G107" s="5" t="s">
        <v>383</v>
      </c>
      <c r="H107" s="2" t="s">
        <v>13</v>
      </c>
      <c r="I107" s="6">
        <v>23</v>
      </c>
      <c r="J107" s="7">
        <v>8903.7782608695652</v>
      </c>
      <c r="K107" s="8">
        <v>204786.9</v>
      </c>
      <c r="L107" s="11">
        <v>29</v>
      </c>
      <c r="M107" s="11" t="s">
        <v>558</v>
      </c>
      <c r="N107" s="11">
        <f>1/COUNTIF($O:$O,O107)</f>
        <v>0.5</v>
      </c>
      <c r="O107" s="1" t="str">
        <f t="shared" si="1"/>
        <v>2911491989</v>
      </c>
    </row>
    <row r="108" spans="1:15" ht="11.25" customHeight="1" x14ac:dyDescent="0.2">
      <c r="A108" s="2">
        <v>10625921</v>
      </c>
      <c r="B108" s="5" t="s">
        <v>238</v>
      </c>
      <c r="C108" s="2" t="str">
        <f>VLOOKUP(A108,[1]Planilha2!$A:$L,12,0)</f>
        <v xml:space="preserve">ME1           </v>
      </c>
      <c r="D108" s="2">
        <v>31251501</v>
      </c>
      <c r="E108" s="2" t="s">
        <v>478</v>
      </c>
      <c r="F108" s="2" t="s">
        <v>6</v>
      </c>
      <c r="G108" s="5" t="s">
        <v>388</v>
      </c>
      <c r="H108" s="2" t="s">
        <v>13</v>
      </c>
      <c r="I108" s="6">
        <v>1</v>
      </c>
      <c r="J108" s="7">
        <v>34562.699999999997</v>
      </c>
      <c r="K108" s="8">
        <v>34562.699999999997</v>
      </c>
      <c r="L108" s="11">
        <v>29</v>
      </c>
      <c r="M108" s="11" t="s">
        <v>558</v>
      </c>
      <c r="N108" s="11">
        <f>1/COUNTIF($O:$O,O108)</f>
        <v>1</v>
      </c>
      <c r="O108" s="1" t="str">
        <f t="shared" si="1"/>
        <v>2910625921</v>
      </c>
    </row>
    <row r="109" spans="1:15" ht="11.25" customHeight="1" x14ac:dyDescent="0.2">
      <c r="A109" s="2">
        <v>10203674</v>
      </c>
      <c r="B109" s="5" t="s">
        <v>49</v>
      </c>
      <c r="C109" s="2" t="str">
        <f>VLOOKUP(A109,[1]Planilha2!$A:$L,12,0)</f>
        <v xml:space="preserve">MI1           </v>
      </c>
      <c r="D109" s="2">
        <v>31251504</v>
      </c>
      <c r="E109" s="2" t="s">
        <v>535</v>
      </c>
      <c r="F109" s="2" t="s">
        <v>8</v>
      </c>
      <c r="G109" s="5" t="s">
        <v>433</v>
      </c>
      <c r="H109" s="2" t="s">
        <v>13</v>
      </c>
      <c r="I109" s="6">
        <v>1</v>
      </c>
      <c r="J109" s="7">
        <v>3351.04</v>
      </c>
      <c r="K109" s="8">
        <v>3351.04</v>
      </c>
      <c r="L109" s="11">
        <v>29</v>
      </c>
      <c r="M109" s="11" t="s">
        <v>558</v>
      </c>
      <c r="N109" s="11">
        <f>1/COUNTIF($O:$O,O109)</f>
        <v>0.5</v>
      </c>
      <c r="O109" s="1" t="str">
        <f t="shared" si="1"/>
        <v>2910203674</v>
      </c>
    </row>
    <row r="110" spans="1:15" ht="11.25" customHeight="1" x14ac:dyDescent="0.2">
      <c r="A110" s="2">
        <v>10203674</v>
      </c>
      <c r="B110" s="5" t="s">
        <v>49</v>
      </c>
      <c r="C110" s="2" t="str">
        <f>VLOOKUP(A110,[1]Planilha2!$A:$L,12,0)</f>
        <v xml:space="preserve">MI1           </v>
      </c>
      <c r="D110" s="2">
        <v>31251504</v>
      </c>
      <c r="E110" s="2" t="s">
        <v>535</v>
      </c>
      <c r="F110" s="2" t="s">
        <v>11</v>
      </c>
      <c r="G110" s="5" t="s">
        <v>433</v>
      </c>
      <c r="H110" s="2" t="s">
        <v>13</v>
      </c>
      <c r="I110" s="6">
        <v>1</v>
      </c>
      <c r="J110" s="7">
        <v>670.21</v>
      </c>
      <c r="K110" s="8">
        <v>670.21</v>
      </c>
      <c r="L110" s="11">
        <v>29</v>
      </c>
      <c r="M110" s="11" t="s">
        <v>558</v>
      </c>
      <c r="N110" s="11">
        <f>1/COUNTIF($O:$O,O110)</f>
        <v>0.5</v>
      </c>
      <c r="O110" s="1" t="str">
        <f t="shared" si="1"/>
        <v>2910203674</v>
      </c>
    </row>
    <row r="111" spans="1:15" ht="11.25" customHeight="1" x14ac:dyDescent="0.2">
      <c r="A111" s="2">
        <v>10811512</v>
      </c>
      <c r="B111" s="5" t="s">
        <v>264</v>
      </c>
      <c r="C111" s="2" t="str">
        <f>VLOOKUP(A111,[1]Planilha2!$A:$L,12,0)</f>
        <v xml:space="preserve">ME1           </v>
      </c>
      <c r="D111" s="2">
        <v>39131705</v>
      </c>
      <c r="E111" s="2" t="s">
        <v>479</v>
      </c>
      <c r="F111" s="2" t="s">
        <v>6</v>
      </c>
      <c r="G111" s="5" t="s">
        <v>389</v>
      </c>
      <c r="H111" s="2" t="s">
        <v>13</v>
      </c>
      <c r="I111" s="6">
        <v>183</v>
      </c>
      <c r="J111" s="7">
        <v>70.107486338797813</v>
      </c>
      <c r="K111" s="8">
        <v>12829.67</v>
      </c>
      <c r="L111" s="11">
        <v>29</v>
      </c>
      <c r="M111" s="11" t="s">
        <v>558</v>
      </c>
      <c r="N111" s="11">
        <f>1/COUNTIF($O:$O,O111)</f>
        <v>1</v>
      </c>
      <c r="O111" s="1" t="str">
        <f t="shared" si="1"/>
        <v>2910811512</v>
      </c>
    </row>
    <row r="112" spans="1:15" ht="11.25" customHeight="1" x14ac:dyDescent="0.2">
      <c r="A112" s="2">
        <v>10934478</v>
      </c>
      <c r="B112" s="5" t="s">
        <v>281</v>
      </c>
      <c r="C112" s="2" t="str">
        <f>VLOOKUP(A112,[1]Planilha2!$A:$L,12,0)</f>
        <v xml:space="preserve">ME1           </v>
      </c>
      <c r="D112" s="2">
        <v>39131705</v>
      </c>
      <c r="E112" s="2" t="s">
        <v>479</v>
      </c>
      <c r="F112" s="2" t="s">
        <v>6</v>
      </c>
      <c r="G112" s="5" t="s">
        <v>389</v>
      </c>
      <c r="H112" s="2" t="s">
        <v>13</v>
      </c>
      <c r="I112" s="6">
        <v>1641</v>
      </c>
      <c r="J112" s="7">
        <v>2.3409506398537476</v>
      </c>
      <c r="K112" s="8">
        <v>3841.5</v>
      </c>
      <c r="L112" s="11">
        <v>29</v>
      </c>
      <c r="M112" s="11" t="s">
        <v>558</v>
      </c>
      <c r="N112" s="11">
        <f>1/COUNTIF($O:$O,O112)</f>
        <v>1</v>
      </c>
      <c r="O112" s="1" t="str">
        <f t="shared" si="1"/>
        <v>2910934478</v>
      </c>
    </row>
    <row r="113" spans="1:15" ht="11.25" customHeight="1" x14ac:dyDescent="0.2">
      <c r="A113" s="2">
        <v>11161665</v>
      </c>
      <c r="B113" s="5" t="s">
        <v>301</v>
      </c>
      <c r="C113" s="2" t="str">
        <f>VLOOKUP(A113,[1]Planilha2!$A:$L,12,0)</f>
        <v xml:space="preserve">ME1           </v>
      </c>
      <c r="D113" s="2">
        <v>26121643</v>
      </c>
      <c r="E113" s="2" t="s">
        <v>536</v>
      </c>
      <c r="F113" s="2" t="s">
        <v>6</v>
      </c>
      <c r="G113" s="5" t="s">
        <v>362</v>
      </c>
      <c r="H113" s="2" t="s">
        <v>7</v>
      </c>
      <c r="I113" s="6">
        <v>700</v>
      </c>
      <c r="J113" s="7">
        <v>5.4274142857142857</v>
      </c>
      <c r="K113" s="8">
        <v>3799.19</v>
      </c>
      <c r="L113" s="11">
        <v>29</v>
      </c>
      <c r="M113" s="11" t="s">
        <v>558</v>
      </c>
      <c r="N113" s="11">
        <f>1/COUNTIF($O:$O,O113)</f>
        <v>1</v>
      </c>
      <c r="O113" s="1" t="str">
        <f t="shared" si="1"/>
        <v>2911161665</v>
      </c>
    </row>
    <row r="114" spans="1:15" ht="11.25" customHeight="1" x14ac:dyDescent="0.2">
      <c r="A114" s="2">
        <v>10343504</v>
      </c>
      <c r="B114" s="5" t="s">
        <v>209</v>
      </c>
      <c r="C114" s="2" t="str">
        <f>VLOOKUP(A114,[1]Planilha2!$A:$L,12,0)</f>
        <v xml:space="preserve">ME1           </v>
      </c>
      <c r="D114" s="2" t="s">
        <v>210</v>
      </c>
      <c r="E114" s="2" t="s">
        <v>462</v>
      </c>
      <c r="F114" s="2" t="s">
        <v>10</v>
      </c>
      <c r="G114" s="5" t="s">
        <v>362</v>
      </c>
      <c r="H114" s="2" t="s">
        <v>13</v>
      </c>
      <c r="I114" s="6">
        <v>14</v>
      </c>
      <c r="J114" s="7">
        <v>246.34642857142856</v>
      </c>
      <c r="K114" s="8">
        <v>3448.85</v>
      </c>
      <c r="L114" s="11">
        <v>29</v>
      </c>
      <c r="M114" s="11" t="s">
        <v>558</v>
      </c>
      <c r="N114" s="11">
        <f>1/COUNTIF($O:$O,O114)</f>
        <v>1</v>
      </c>
      <c r="O114" s="1" t="str">
        <f t="shared" si="1"/>
        <v>2910343504</v>
      </c>
    </row>
    <row r="115" spans="1:15" ht="11.25" customHeight="1" x14ac:dyDescent="0.2">
      <c r="A115" s="2">
        <v>11956604</v>
      </c>
      <c r="B115" s="5" t="s">
        <v>339</v>
      </c>
      <c r="C115" s="2" t="str">
        <f>VLOOKUP(A115,[1]Planilha2!$A:$L,12,0)</f>
        <v xml:space="preserve">ME1           </v>
      </c>
      <c r="D115" s="2">
        <v>39121112</v>
      </c>
      <c r="E115" s="2" t="s">
        <v>483</v>
      </c>
      <c r="F115" s="2" t="s">
        <v>6</v>
      </c>
      <c r="G115" s="5" t="s">
        <v>363</v>
      </c>
      <c r="H115" s="2" t="s">
        <v>13</v>
      </c>
      <c r="I115" s="6">
        <v>1</v>
      </c>
      <c r="J115" s="7">
        <v>5599.81</v>
      </c>
      <c r="K115" s="8">
        <v>5599.81</v>
      </c>
      <c r="L115" s="11">
        <v>29</v>
      </c>
      <c r="M115" s="11" t="s">
        <v>558</v>
      </c>
      <c r="N115" s="11">
        <f>1/COUNTIF($O:$O,O115)</f>
        <v>1</v>
      </c>
      <c r="O115" s="1" t="str">
        <f t="shared" si="1"/>
        <v>2911956604</v>
      </c>
    </row>
    <row r="116" spans="1:15" ht="11.25" customHeight="1" x14ac:dyDescent="0.2">
      <c r="A116" s="2">
        <v>11849023</v>
      </c>
      <c r="B116" s="5" t="s">
        <v>332</v>
      </c>
      <c r="C116" s="2" t="str">
        <f>VLOOKUP(A116,[1]Planilha2!$A:$L,12,0)</f>
        <v xml:space="preserve">ME1           </v>
      </c>
      <c r="D116" s="2">
        <v>39121721</v>
      </c>
      <c r="E116" s="2" t="s">
        <v>484</v>
      </c>
      <c r="F116" s="2" t="s">
        <v>8</v>
      </c>
      <c r="G116" s="5" t="s">
        <v>363</v>
      </c>
      <c r="H116" s="2" t="s">
        <v>13</v>
      </c>
      <c r="I116" s="6">
        <v>13</v>
      </c>
      <c r="J116" s="7">
        <v>1050.32</v>
      </c>
      <c r="K116" s="8">
        <v>13654.16</v>
      </c>
      <c r="L116" s="11">
        <v>29</v>
      </c>
      <c r="M116" s="11" t="s">
        <v>558</v>
      </c>
      <c r="N116" s="11">
        <f>1/COUNTIF($O:$O,O116)</f>
        <v>1</v>
      </c>
      <c r="O116" s="1" t="str">
        <f t="shared" si="1"/>
        <v>2911849023</v>
      </c>
    </row>
    <row r="117" spans="1:15" ht="11.25" customHeight="1" x14ac:dyDescent="0.2">
      <c r="A117" s="2">
        <v>10387148</v>
      </c>
      <c r="B117" s="5" t="s">
        <v>214</v>
      </c>
      <c r="C117" s="2" t="str">
        <f>VLOOKUP(A117,[1]Planilha2!$A:$L,12,0)</f>
        <v xml:space="preserve">MI1           </v>
      </c>
      <c r="D117" s="2">
        <v>41112513</v>
      </c>
      <c r="E117" s="2" t="s">
        <v>512</v>
      </c>
      <c r="F117" s="2" t="s">
        <v>8</v>
      </c>
      <c r="G117" s="5" t="s">
        <v>363</v>
      </c>
      <c r="H117" s="2" t="s">
        <v>13</v>
      </c>
      <c r="I117" s="6">
        <v>2</v>
      </c>
      <c r="J117" s="7">
        <v>2000</v>
      </c>
      <c r="K117" s="8">
        <v>4000</v>
      </c>
      <c r="L117" s="11">
        <v>29</v>
      </c>
      <c r="M117" s="11" t="s">
        <v>558</v>
      </c>
      <c r="N117" s="11">
        <f>1/COUNTIF($O:$O,O117)</f>
        <v>1</v>
      </c>
      <c r="O117" s="1" t="str">
        <f t="shared" si="1"/>
        <v>2910387148</v>
      </c>
    </row>
    <row r="118" spans="1:15" x14ac:dyDescent="0.2">
      <c r="A118" s="2">
        <v>11906630</v>
      </c>
      <c r="B118" s="5" t="s">
        <v>336</v>
      </c>
      <c r="C118" s="2" t="str">
        <f>VLOOKUP(A118,[1]Planilha2!$A:$L,12,0)</f>
        <v xml:space="preserve">MG1           </v>
      </c>
      <c r="D118" s="2" t="s">
        <v>210</v>
      </c>
      <c r="E118" s="2" t="s">
        <v>462</v>
      </c>
      <c r="F118" s="2" t="s">
        <v>14</v>
      </c>
      <c r="G118" s="5" t="s">
        <v>374</v>
      </c>
      <c r="H118" s="2" t="s">
        <v>13</v>
      </c>
      <c r="I118" s="6">
        <v>1</v>
      </c>
      <c r="J118" s="7">
        <v>31027.83</v>
      </c>
      <c r="K118" s="8">
        <v>31027.83</v>
      </c>
      <c r="L118" s="11">
        <v>29</v>
      </c>
      <c r="M118" s="11" t="s">
        <v>558</v>
      </c>
      <c r="N118" s="11">
        <f>1/COUNTIF($O:$O,O118)</f>
        <v>1</v>
      </c>
      <c r="O118" s="1" t="str">
        <f t="shared" si="1"/>
        <v>2911906630</v>
      </c>
    </row>
    <row r="119" spans="1:15" ht="11.25" customHeight="1" x14ac:dyDescent="0.2">
      <c r="A119" s="2">
        <v>11006321</v>
      </c>
      <c r="B119" s="5" t="s">
        <v>294</v>
      </c>
      <c r="C119" s="2" t="str">
        <f>VLOOKUP(A119,[1]Planilha2!$A:$L,12,0)</f>
        <v xml:space="preserve">ME1           </v>
      </c>
      <c r="D119" s="2" t="s">
        <v>35</v>
      </c>
      <c r="E119" s="2" t="s">
        <v>472</v>
      </c>
      <c r="F119" s="2" t="s">
        <v>11</v>
      </c>
      <c r="G119" s="5" t="s">
        <v>382</v>
      </c>
      <c r="H119" s="2" t="s">
        <v>13</v>
      </c>
      <c r="I119" s="6">
        <v>2</v>
      </c>
      <c r="J119" s="7">
        <v>3249.82</v>
      </c>
      <c r="K119" s="8">
        <v>6499.64</v>
      </c>
      <c r="L119" s="11">
        <v>29</v>
      </c>
      <c r="M119" s="11" t="s">
        <v>558</v>
      </c>
      <c r="N119" s="11">
        <f>1/COUNTIF($O:$O,O119)</f>
        <v>1</v>
      </c>
      <c r="O119" s="1" t="str">
        <f t="shared" si="1"/>
        <v>2911006321</v>
      </c>
    </row>
    <row r="120" spans="1:15" ht="11.25" customHeight="1" x14ac:dyDescent="0.2">
      <c r="A120" s="2">
        <v>12107142</v>
      </c>
      <c r="B120" s="5" t="s">
        <v>343</v>
      </c>
      <c r="C120" s="2" t="str">
        <f>VLOOKUP(A120,[1]Planilha2!$A:$L,12,0)</f>
        <v xml:space="preserve">ME1           </v>
      </c>
      <c r="D120" s="2">
        <v>39122323</v>
      </c>
      <c r="E120" s="2" t="s">
        <v>469</v>
      </c>
      <c r="F120" s="2" t="s">
        <v>14</v>
      </c>
      <c r="G120" s="5" t="s">
        <v>393</v>
      </c>
      <c r="H120" s="2" t="s">
        <v>13</v>
      </c>
      <c r="I120" s="6">
        <v>2</v>
      </c>
      <c r="J120" s="7">
        <v>10493.605</v>
      </c>
      <c r="K120" s="8">
        <v>20987.21</v>
      </c>
      <c r="L120" s="11">
        <v>29</v>
      </c>
      <c r="M120" s="11" t="s">
        <v>558</v>
      </c>
      <c r="N120" s="11">
        <f>1/COUNTIF($O:$O,O120)</f>
        <v>1</v>
      </c>
      <c r="O120" s="1" t="str">
        <f t="shared" si="1"/>
        <v>2912107142</v>
      </c>
    </row>
    <row r="121" spans="1:15" ht="11.25" customHeight="1" x14ac:dyDescent="0.2">
      <c r="A121" s="2">
        <v>11955962</v>
      </c>
      <c r="B121" s="5" t="s">
        <v>42</v>
      </c>
      <c r="C121" s="2" t="str">
        <f>VLOOKUP(A121,[1]Planilha2!$A:$L,12,0)</f>
        <v xml:space="preserve">ME1           </v>
      </c>
      <c r="D121" s="2">
        <v>43222633</v>
      </c>
      <c r="E121" s="2" t="s">
        <v>528</v>
      </c>
      <c r="F121" s="2" t="s">
        <v>8</v>
      </c>
      <c r="G121" s="5" t="s">
        <v>393</v>
      </c>
      <c r="H121" s="2" t="s">
        <v>13</v>
      </c>
      <c r="I121" s="6">
        <v>1</v>
      </c>
      <c r="J121" s="7">
        <v>4654.0600000000004</v>
      </c>
      <c r="K121" s="8">
        <v>4654.0600000000004</v>
      </c>
      <c r="L121" s="11">
        <v>29</v>
      </c>
      <c r="M121" s="11" t="s">
        <v>558</v>
      </c>
      <c r="N121" s="11">
        <f>1/COUNTIF($O:$O,O121)</f>
        <v>1</v>
      </c>
      <c r="O121" s="1" t="str">
        <f t="shared" si="1"/>
        <v>2911955962</v>
      </c>
    </row>
    <row r="122" spans="1:15" ht="11.25" customHeight="1" x14ac:dyDescent="0.2">
      <c r="A122" s="2">
        <v>10824523</v>
      </c>
      <c r="B122" s="5" t="s">
        <v>266</v>
      </c>
      <c r="C122" s="2" t="str">
        <f>VLOOKUP(A122,[1]Planilha2!$A:$L,12,0)</f>
        <v xml:space="preserve">MI1           </v>
      </c>
      <c r="D122" s="2">
        <v>32151703</v>
      </c>
      <c r="E122" s="2" t="s">
        <v>473</v>
      </c>
      <c r="F122" s="2" t="s">
        <v>14</v>
      </c>
      <c r="G122" s="5" t="s">
        <v>380</v>
      </c>
      <c r="H122" s="2" t="s">
        <v>13</v>
      </c>
      <c r="I122" s="6">
        <v>1</v>
      </c>
      <c r="J122" s="7">
        <v>72126.61</v>
      </c>
      <c r="K122" s="8">
        <v>72126.61</v>
      </c>
      <c r="L122" s="11">
        <v>29</v>
      </c>
      <c r="M122" s="11" t="s">
        <v>558</v>
      </c>
      <c r="N122" s="11">
        <f>1/COUNTIF($O:$O,O122)</f>
        <v>1</v>
      </c>
      <c r="O122" s="1" t="str">
        <f t="shared" si="1"/>
        <v>2910824523</v>
      </c>
    </row>
    <row r="123" spans="1:15" ht="11.25" customHeight="1" x14ac:dyDescent="0.2">
      <c r="A123" s="2">
        <v>11905034</v>
      </c>
      <c r="B123" s="5" t="s">
        <v>335</v>
      </c>
      <c r="C123" s="2" t="str">
        <f>VLOOKUP(A123,[1]Planilha2!$A:$L,12,0)</f>
        <v xml:space="preserve">ME1           </v>
      </c>
      <c r="D123" s="2">
        <v>39121106</v>
      </c>
      <c r="E123" s="2" t="s">
        <v>529</v>
      </c>
      <c r="F123" s="2" t="s">
        <v>8</v>
      </c>
      <c r="G123" s="5" t="s">
        <v>429</v>
      </c>
      <c r="H123" s="2" t="s">
        <v>13</v>
      </c>
      <c r="I123" s="6">
        <v>1</v>
      </c>
      <c r="J123" s="7">
        <v>3215.84</v>
      </c>
      <c r="K123" s="8">
        <v>3215.84</v>
      </c>
      <c r="L123" s="11">
        <v>29</v>
      </c>
      <c r="M123" s="11" t="s">
        <v>558</v>
      </c>
      <c r="N123" s="11">
        <f>1/COUNTIF($O:$O,O123)</f>
        <v>1</v>
      </c>
      <c r="O123" s="1" t="str">
        <f t="shared" si="1"/>
        <v>2911905034</v>
      </c>
    </row>
    <row r="124" spans="1:15" ht="11.25" customHeight="1" x14ac:dyDescent="0.2">
      <c r="A124" s="2">
        <v>11836776</v>
      </c>
      <c r="B124" s="5" t="s">
        <v>331</v>
      </c>
      <c r="C124" s="2" t="str">
        <f>VLOOKUP(A124,[1]Planilha2!$A:$L,12,0)</f>
        <v xml:space="preserve">MI1           </v>
      </c>
      <c r="D124" s="2">
        <v>32151703</v>
      </c>
      <c r="E124" s="2" t="s">
        <v>473</v>
      </c>
      <c r="F124" s="2" t="s">
        <v>8</v>
      </c>
      <c r="G124" s="5" t="s">
        <v>384</v>
      </c>
      <c r="H124" s="2" t="s">
        <v>13</v>
      </c>
      <c r="I124" s="6">
        <v>2</v>
      </c>
      <c r="J124" s="7">
        <v>5184</v>
      </c>
      <c r="K124" s="8">
        <v>10368</v>
      </c>
      <c r="L124" s="11">
        <v>29</v>
      </c>
      <c r="M124" s="11" t="s">
        <v>558</v>
      </c>
      <c r="N124" s="11">
        <f>1/COUNTIF($O:$O,O124)</f>
        <v>1</v>
      </c>
      <c r="O124" s="1" t="str">
        <f t="shared" si="1"/>
        <v>2911836776</v>
      </c>
    </row>
    <row r="125" spans="1:15" ht="11.25" customHeight="1" x14ac:dyDescent="0.2">
      <c r="A125" s="2">
        <v>10713050</v>
      </c>
      <c r="B125" s="5" t="s">
        <v>252</v>
      </c>
      <c r="C125" s="2" t="str">
        <f>VLOOKUP(A125,[1]Planilha2!$A:$L,12,0)</f>
        <v xml:space="preserve">ME1           </v>
      </c>
      <c r="D125" s="2">
        <v>39121007</v>
      </c>
      <c r="E125" s="2" t="s">
        <v>474</v>
      </c>
      <c r="F125" s="2" t="s">
        <v>8</v>
      </c>
      <c r="G125" s="5" t="s">
        <v>379</v>
      </c>
      <c r="H125" s="2" t="s">
        <v>13</v>
      </c>
      <c r="I125" s="6">
        <v>2</v>
      </c>
      <c r="J125" s="7">
        <v>5282.15</v>
      </c>
      <c r="K125" s="8">
        <v>10564.3</v>
      </c>
      <c r="L125" s="11">
        <v>29</v>
      </c>
      <c r="M125" s="11" t="s">
        <v>558</v>
      </c>
      <c r="N125" s="11">
        <f>1/COUNTIF($O:$O,O125)</f>
        <v>1</v>
      </c>
      <c r="O125" s="1" t="str">
        <f t="shared" si="1"/>
        <v>2910713050</v>
      </c>
    </row>
    <row r="126" spans="1:15" ht="11.25" customHeight="1" x14ac:dyDescent="0.2">
      <c r="A126" s="2">
        <v>10285470</v>
      </c>
      <c r="B126" s="5" t="s">
        <v>199</v>
      </c>
      <c r="C126" s="2" t="str">
        <f>VLOOKUP(A126,[1]Planilha2!$A:$L,12,0)</f>
        <v xml:space="preserve">MI1           </v>
      </c>
      <c r="D126" s="2" t="s">
        <v>65</v>
      </c>
      <c r="E126" s="2" t="s">
        <v>475</v>
      </c>
      <c r="F126" s="2" t="s">
        <v>6</v>
      </c>
      <c r="G126" s="5" t="s">
        <v>376</v>
      </c>
      <c r="H126" s="2" t="s">
        <v>13</v>
      </c>
      <c r="I126" s="6">
        <v>8</v>
      </c>
      <c r="J126" s="7">
        <v>607.20000000000005</v>
      </c>
      <c r="K126" s="8">
        <v>4857.6000000000004</v>
      </c>
      <c r="L126" s="11">
        <v>29</v>
      </c>
      <c r="M126" s="11" t="s">
        <v>558</v>
      </c>
      <c r="N126" s="11">
        <f>1/COUNTIF($O:$O,O126)</f>
        <v>1</v>
      </c>
      <c r="O126" s="1" t="str">
        <f t="shared" si="1"/>
        <v>2910285470</v>
      </c>
    </row>
    <row r="127" spans="1:15" ht="11.25" customHeight="1" x14ac:dyDescent="0.2">
      <c r="A127" s="2">
        <v>10216404</v>
      </c>
      <c r="B127" s="5" t="s">
        <v>180</v>
      </c>
      <c r="C127" s="2" t="str">
        <f>VLOOKUP(A127,[1]Planilha2!$A:$L,12,0)</f>
        <v xml:space="preserve">MI1           </v>
      </c>
      <c r="D127" s="2" t="s">
        <v>40</v>
      </c>
      <c r="E127" s="2" t="s">
        <v>531</v>
      </c>
      <c r="F127" s="2" t="s">
        <v>12</v>
      </c>
      <c r="G127" s="5" t="s">
        <v>376</v>
      </c>
      <c r="H127" s="2" t="s">
        <v>13</v>
      </c>
      <c r="I127" s="6">
        <v>2</v>
      </c>
      <c r="J127" s="7">
        <v>1892.5</v>
      </c>
      <c r="K127" s="8">
        <v>3785</v>
      </c>
      <c r="L127" s="11">
        <v>29</v>
      </c>
      <c r="M127" s="11" t="s">
        <v>558</v>
      </c>
      <c r="N127" s="11">
        <f>1/COUNTIF($O:$O,O127)</f>
        <v>1</v>
      </c>
      <c r="O127" s="1" t="str">
        <f t="shared" si="1"/>
        <v>2910216404</v>
      </c>
    </row>
    <row r="128" spans="1:15" ht="11.25" customHeight="1" x14ac:dyDescent="0.2">
      <c r="A128" s="2">
        <v>10294996</v>
      </c>
      <c r="B128" s="5" t="s">
        <v>201</v>
      </c>
      <c r="C128" s="2" t="str">
        <f>VLOOKUP(A128,[1]Planilha2!$A:$L,12,0)</f>
        <v xml:space="preserve">ME1           </v>
      </c>
      <c r="D128" s="2" t="s">
        <v>202</v>
      </c>
      <c r="E128" s="2" t="s">
        <v>533</v>
      </c>
      <c r="F128" s="2" t="s">
        <v>8</v>
      </c>
      <c r="G128" s="5" t="s">
        <v>434</v>
      </c>
      <c r="H128" s="2" t="s">
        <v>13</v>
      </c>
      <c r="I128" s="6">
        <v>30</v>
      </c>
      <c r="J128" s="7">
        <v>148</v>
      </c>
      <c r="K128" s="8">
        <v>4440</v>
      </c>
      <c r="L128" s="11">
        <v>29</v>
      </c>
      <c r="M128" s="11" t="s">
        <v>558</v>
      </c>
      <c r="N128" s="11">
        <f>1/COUNTIF($O:$O,O128)</f>
        <v>1</v>
      </c>
      <c r="O128" s="1" t="str">
        <f t="shared" si="1"/>
        <v>2910294996</v>
      </c>
    </row>
    <row r="129" spans="1:15" ht="11.25" customHeight="1" x14ac:dyDescent="0.2">
      <c r="A129" s="2">
        <v>10285287</v>
      </c>
      <c r="B129" s="5" t="s">
        <v>198</v>
      </c>
      <c r="C129" s="2" t="str">
        <f>VLOOKUP(A129,[1]Planilha2!$A:$L,12,0)</f>
        <v xml:space="preserve">MI1           </v>
      </c>
      <c r="D129" s="2" t="s">
        <v>174</v>
      </c>
      <c r="E129" s="2" t="s">
        <v>526</v>
      </c>
      <c r="F129" s="2" t="s">
        <v>8</v>
      </c>
      <c r="G129" s="5" t="s">
        <v>424</v>
      </c>
      <c r="H129" s="2" t="s">
        <v>13</v>
      </c>
      <c r="I129" s="6">
        <v>2</v>
      </c>
      <c r="J129" s="7">
        <v>1900</v>
      </c>
      <c r="K129" s="8">
        <v>3800</v>
      </c>
      <c r="L129" s="11">
        <v>29</v>
      </c>
      <c r="M129" s="11" t="s">
        <v>558</v>
      </c>
      <c r="N129" s="11">
        <f>1/COUNTIF($O:$O,O129)</f>
        <v>1</v>
      </c>
      <c r="O129" s="1" t="str">
        <f t="shared" si="1"/>
        <v>2910285287</v>
      </c>
    </row>
    <row r="130" spans="1:15" ht="11.25" customHeight="1" x14ac:dyDescent="0.2">
      <c r="A130" s="2">
        <v>11379588</v>
      </c>
      <c r="B130" s="5" t="s">
        <v>310</v>
      </c>
      <c r="C130" s="2" t="str">
        <f>VLOOKUP(A130,[1]Planilha2!$A:$L,12,0)</f>
        <v xml:space="preserve">ME1           </v>
      </c>
      <c r="D130" s="2" t="s">
        <v>61</v>
      </c>
      <c r="E130" s="2" t="s">
        <v>520</v>
      </c>
      <c r="F130" s="2" t="s">
        <v>8</v>
      </c>
      <c r="G130" s="5" t="s">
        <v>376</v>
      </c>
      <c r="H130" s="2" t="s">
        <v>13</v>
      </c>
      <c r="I130" s="6">
        <v>3</v>
      </c>
      <c r="J130" s="7">
        <v>1976</v>
      </c>
      <c r="K130" s="8">
        <v>5928</v>
      </c>
      <c r="L130" s="11">
        <v>29</v>
      </c>
      <c r="M130" s="11" t="s">
        <v>558</v>
      </c>
      <c r="N130" s="11">
        <f>1/COUNTIF($O:$O,O130)</f>
        <v>1</v>
      </c>
      <c r="O130" s="1" t="str">
        <f t="shared" si="1"/>
        <v>2911379588</v>
      </c>
    </row>
    <row r="131" spans="1:15" ht="11.25" customHeight="1" x14ac:dyDescent="0.2">
      <c r="A131" s="2">
        <v>11383334</v>
      </c>
      <c r="B131" s="5" t="s">
        <v>275</v>
      </c>
      <c r="C131" s="2" t="str">
        <f>VLOOKUP(A131,[1]Planilha2!$A:$L,12,0)</f>
        <v xml:space="preserve">ME1           </v>
      </c>
      <c r="D131" s="2" t="s">
        <v>61</v>
      </c>
      <c r="E131" s="2" t="s">
        <v>520</v>
      </c>
      <c r="F131" s="2" t="s">
        <v>16</v>
      </c>
      <c r="G131" s="5" t="s">
        <v>376</v>
      </c>
      <c r="H131" s="2" t="s">
        <v>13</v>
      </c>
      <c r="I131" s="6">
        <v>9</v>
      </c>
      <c r="J131" s="7">
        <v>625.74777777777774</v>
      </c>
      <c r="K131" s="8">
        <v>5631.73</v>
      </c>
      <c r="L131" s="11">
        <v>29</v>
      </c>
      <c r="M131" s="11" t="s">
        <v>558</v>
      </c>
      <c r="N131" s="11">
        <f>1/COUNTIF($O:$O,O131)</f>
        <v>1</v>
      </c>
      <c r="O131" s="1" t="str">
        <f t="shared" si="1"/>
        <v>2911383334</v>
      </c>
    </row>
    <row r="132" spans="1:15" ht="11.25" customHeight="1" x14ac:dyDescent="0.2">
      <c r="A132" s="2">
        <v>10241569</v>
      </c>
      <c r="B132" s="5" t="s">
        <v>192</v>
      </c>
      <c r="C132" s="2" t="str">
        <f>VLOOKUP(A132,[1]Planilha2!$A:$L,12,0)</f>
        <v xml:space="preserve">MC1           </v>
      </c>
      <c r="D132" s="2">
        <v>40141624</v>
      </c>
      <c r="E132" s="2" t="s">
        <v>442</v>
      </c>
      <c r="F132" s="2" t="s">
        <v>10</v>
      </c>
      <c r="G132" s="5" t="s">
        <v>364</v>
      </c>
      <c r="H132" s="2" t="s">
        <v>13</v>
      </c>
      <c r="I132" s="6">
        <v>41</v>
      </c>
      <c r="J132" s="7">
        <v>1100.1199999999999</v>
      </c>
      <c r="K132" s="8">
        <v>45104.92</v>
      </c>
      <c r="L132" s="11">
        <v>30</v>
      </c>
      <c r="M132" s="11" t="s">
        <v>562</v>
      </c>
      <c r="N132" s="11">
        <f>1/COUNTIF($O:$O,O132)</f>
        <v>1</v>
      </c>
      <c r="O132" s="1" t="str">
        <f t="shared" ref="O132:O197" si="2">L132&amp;A132</f>
        <v>3010241569</v>
      </c>
    </row>
    <row r="133" spans="1:15" ht="11.25" customHeight="1" x14ac:dyDescent="0.2">
      <c r="A133" s="2">
        <v>11590335</v>
      </c>
      <c r="B133" s="5" t="s">
        <v>320</v>
      </c>
      <c r="C133" s="2" t="str">
        <f>VLOOKUP(A133,[1]Planilha2!$A:$L,12,0)</f>
        <v xml:space="preserve">MM1           </v>
      </c>
      <c r="D133" s="2" t="s">
        <v>302</v>
      </c>
      <c r="E133" s="2" t="s">
        <v>458</v>
      </c>
      <c r="F133" s="2" t="s">
        <v>8</v>
      </c>
      <c r="G133" s="5" t="s">
        <v>373</v>
      </c>
      <c r="H133" s="2" t="s">
        <v>13</v>
      </c>
      <c r="I133" s="6">
        <v>1</v>
      </c>
      <c r="J133" s="7">
        <v>291496.18</v>
      </c>
      <c r="K133" s="8">
        <v>291496.18</v>
      </c>
      <c r="L133" s="11">
        <v>30</v>
      </c>
      <c r="M133" s="11" t="s">
        <v>562</v>
      </c>
      <c r="N133" s="11">
        <f>1/COUNTIF($O:$O,O133)</f>
        <v>1</v>
      </c>
      <c r="O133" s="1" t="str">
        <f t="shared" si="2"/>
        <v>3011590335</v>
      </c>
    </row>
    <row r="134" spans="1:15" ht="11.25" customHeight="1" x14ac:dyDescent="0.2">
      <c r="A134" s="2">
        <v>10285073</v>
      </c>
      <c r="B134" s="5" t="s">
        <v>197</v>
      </c>
      <c r="C134" s="2" t="str">
        <f>VLOOKUP(A134,[1]Planilha2!$A:$L,12,0)</f>
        <v xml:space="preserve">MM1           </v>
      </c>
      <c r="D134" s="2">
        <v>40141616</v>
      </c>
      <c r="E134" s="2" t="s">
        <v>444</v>
      </c>
      <c r="F134" s="2" t="s">
        <v>8</v>
      </c>
      <c r="G134" s="5" t="s">
        <v>402</v>
      </c>
      <c r="H134" s="2" t="s">
        <v>13</v>
      </c>
      <c r="I134" s="6">
        <v>1</v>
      </c>
      <c r="J134" s="7">
        <v>4715.51</v>
      </c>
      <c r="K134" s="8">
        <v>4715.51</v>
      </c>
      <c r="L134" s="11">
        <v>30</v>
      </c>
      <c r="M134" s="11" t="s">
        <v>562</v>
      </c>
      <c r="N134" s="11">
        <f>1/COUNTIF($O:$O,O134)</f>
        <v>1</v>
      </c>
      <c r="O134" s="1" t="str">
        <f t="shared" si="2"/>
        <v>3010285073</v>
      </c>
    </row>
    <row r="135" spans="1:15" ht="11.25" customHeight="1" x14ac:dyDescent="0.2">
      <c r="A135" s="2">
        <v>10154864</v>
      </c>
      <c r="B135" s="5" t="s">
        <v>149</v>
      </c>
      <c r="C135" s="2" t="str">
        <f>VLOOKUP(A135,[1]Planilha2!$A:$L,12,0)</f>
        <v xml:space="preserve">MI1           </v>
      </c>
      <c r="D135" s="2">
        <v>40141616</v>
      </c>
      <c r="E135" s="2" t="s">
        <v>444</v>
      </c>
      <c r="F135" s="2" t="s">
        <v>8</v>
      </c>
      <c r="G135" s="5" t="s">
        <v>375</v>
      </c>
      <c r="H135" s="2" t="s">
        <v>13</v>
      </c>
      <c r="I135" s="6">
        <v>18</v>
      </c>
      <c r="J135" s="7">
        <v>280</v>
      </c>
      <c r="K135" s="8">
        <v>5040</v>
      </c>
      <c r="L135" s="11">
        <v>30</v>
      </c>
      <c r="M135" s="11" t="s">
        <v>562</v>
      </c>
      <c r="N135" s="11">
        <f>1/COUNTIF($O:$O,O135)</f>
        <v>0.5</v>
      </c>
      <c r="O135" s="1" t="str">
        <f t="shared" si="2"/>
        <v>3010154864</v>
      </c>
    </row>
    <row r="136" spans="1:15" ht="11.25" customHeight="1" x14ac:dyDescent="0.2">
      <c r="A136" s="2">
        <v>10154870</v>
      </c>
      <c r="B136" s="5" t="s">
        <v>149</v>
      </c>
      <c r="C136" s="2" t="str">
        <f>VLOOKUP(A136,[1]Planilha2!$A:$L,12,0)</f>
        <v xml:space="preserve">MI1           </v>
      </c>
      <c r="D136" s="2">
        <v>40141616</v>
      </c>
      <c r="E136" s="2" t="s">
        <v>444</v>
      </c>
      <c r="F136" s="2" t="s">
        <v>6</v>
      </c>
      <c r="G136" s="5" t="s">
        <v>375</v>
      </c>
      <c r="H136" s="2" t="s">
        <v>13</v>
      </c>
      <c r="I136" s="6">
        <v>19</v>
      </c>
      <c r="J136" s="7">
        <v>180.85</v>
      </c>
      <c r="K136" s="8">
        <v>3436.15</v>
      </c>
      <c r="L136" s="11">
        <v>30</v>
      </c>
      <c r="M136" s="11" t="s">
        <v>562</v>
      </c>
      <c r="N136" s="11">
        <f>1/COUNTIF($O:$O,O136)</f>
        <v>0.5</v>
      </c>
      <c r="O136" s="1" t="str">
        <f t="shared" si="2"/>
        <v>3010154870</v>
      </c>
    </row>
    <row r="137" spans="1:15" ht="11.25" customHeight="1" x14ac:dyDescent="0.2">
      <c r="A137" s="2">
        <v>10154864</v>
      </c>
      <c r="B137" s="5" t="s">
        <v>149</v>
      </c>
      <c r="C137" s="2" t="str">
        <f>VLOOKUP(A137,[1]Planilha2!$A:$L,12,0)</f>
        <v xml:space="preserve">MI1           </v>
      </c>
      <c r="D137" s="2">
        <v>40141616</v>
      </c>
      <c r="E137" s="2" t="s">
        <v>444</v>
      </c>
      <c r="F137" s="2" t="s">
        <v>8</v>
      </c>
      <c r="G137" s="5" t="s">
        <v>375</v>
      </c>
      <c r="H137" s="2" t="s">
        <v>13</v>
      </c>
      <c r="I137" s="6">
        <v>3</v>
      </c>
      <c r="J137" s="7">
        <v>280</v>
      </c>
      <c r="K137" s="8">
        <v>840</v>
      </c>
      <c r="L137" s="11">
        <v>30</v>
      </c>
      <c r="M137" s="11" t="s">
        <v>562</v>
      </c>
      <c r="N137" s="11">
        <f>1/COUNTIF($O:$O,O137)</f>
        <v>0.5</v>
      </c>
      <c r="O137" s="1" t="str">
        <f t="shared" si="2"/>
        <v>3010154864</v>
      </c>
    </row>
    <row r="138" spans="1:15" ht="11.25" customHeight="1" x14ac:dyDescent="0.2">
      <c r="A138" s="2">
        <v>10154870</v>
      </c>
      <c r="B138" s="5" t="s">
        <v>149</v>
      </c>
      <c r="C138" s="2" t="str">
        <f>VLOOKUP(A138,[1]Planilha2!$A:$L,12,0)</f>
        <v xml:space="preserve">MI1           </v>
      </c>
      <c r="D138" s="2">
        <v>40141616</v>
      </c>
      <c r="E138" s="2" t="s">
        <v>444</v>
      </c>
      <c r="F138" s="2" t="s">
        <v>8</v>
      </c>
      <c r="G138" s="5" t="s">
        <v>375</v>
      </c>
      <c r="H138" s="2" t="s">
        <v>13</v>
      </c>
      <c r="I138" s="6">
        <v>1</v>
      </c>
      <c r="J138" s="7">
        <v>235</v>
      </c>
      <c r="K138" s="8">
        <v>235</v>
      </c>
      <c r="L138" s="11">
        <v>30</v>
      </c>
      <c r="M138" s="11" t="s">
        <v>562</v>
      </c>
      <c r="N138" s="11">
        <f>1/COUNTIF($O:$O,O138)</f>
        <v>0.5</v>
      </c>
      <c r="O138" s="1" t="str">
        <f t="shared" si="2"/>
        <v>3010154870</v>
      </c>
    </row>
    <row r="139" spans="1:15" ht="11.25" customHeight="1" x14ac:dyDescent="0.2">
      <c r="A139" s="2">
        <v>10345692</v>
      </c>
      <c r="B139" s="5" t="s">
        <v>211</v>
      </c>
      <c r="C139" s="2" t="str">
        <f>VLOOKUP(A139,[1]Planilha2!$A:$L,12,0)</f>
        <v xml:space="preserve">MC1           </v>
      </c>
      <c r="D139" s="2">
        <v>40141611</v>
      </c>
      <c r="E139" s="2" t="s">
        <v>449</v>
      </c>
      <c r="F139" s="2" t="s">
        <v>10</v>
      </c>
      <c r="G139" s="5" t="s">
        <v>362</v>
      </c>
      <c r="H139" s="2" t="s">
        <v>13</v>
      </c>
      <c r="I139" s="6">
        <v>1</v>
      </c>
      <c r="J139" s="7">
        <v>6885.2</v>
      </c>
      <c r="K139" s="8">
        <v>6885.2</v>
      </c>
      <c r="L139" s="11">
        <v>30</v>
      </c>
      <c r="M139" s="11" t="s">
        <v>562</v>
      </c>
      <c r="N139" s="11">
        <f>1/COUNTIF($O:$O,O139)</f>
        <v>1</v>
      </c>
      <c r="O139" s="1" t="str">
        <f t="shared" si="2"/>
        <v>3010345692</v>
      </c>
    </row>
    <row r="140" spans="1:15" ht="11.25" customHeight="1" x14ac:dyDescent="0.2">
      <c r="A140" s="2">
        <v>10011343</v>
      </c>
      <c r="B140" s="5" t="s">
        <v>78</v>
      </c>
      <c r="C140" s="2" t="str">
        <f>VLOOKUP(A140,[1]Planilha2!$A:$L,12,0)</f>
        <v xml:space="preserve">MC1           </v>
      </c>
      <c r="D140" s="2">
        <v>40141624</v>
      </c>
      <c r="E140" s="2" t="s">
        <v>442</v>
      </c>
      <c r="F140" s="2" t="s">
        <v>6</v>
      </c>
      <c r="G140" s="5" t="s">
        <v>362</v>
      </c>
      <c r="H140" s="2" t="s">
        <v>13</v>
      </c>
      <c r="I140" s="6">
        <v>1</v>
      </c>
      <c r="J140" s="7">
        <v>5008.72</v>
      </c>
      <c r="K140" s="8">
        <v>5008.72</v>
      </c>
      <c r="L140" s="11">
        <v>30</v>
      </c>
      <c r="M140" s="11" t="s">
        <v>562</v>
      </c>
      <c r="N140" s="11">
        <f>1/COUNTIF($O:$O,O140)</f>
        <v>1</v>
      </c>
      <c r="O140" s="1" t="str">
        <f t="shared" si="2"/>
        <v>3010011343</v>
      </c>
    </row>
    <row r="141" spans="1:15" ht="11.25" customHeight="1" x14ac:dyDescent="0.2">
      <c r="A141" s="2">
        <v>10945408</v>
      </c>
      <c r="B141" s="5" t="s">
        <v>283</v>
      </c>
      <c r="C141" s="2" t="str">
        <f>VLOOKUP(A141,[1]Planilha2!$A:$L,12,0)</f>
        <v xml:space="preserve">MC1           </v>
      </c>
      <c r="D141" s="2">
        <v>40141624</v>
      </c>
      <c r="E141" s="2" t="s">
        <v>442</v>
      </c>
      <c r="F141" s="2" t="s">
        <v>8</v>
      </c>
      <c r="G141" s="5" t="s">
        <v>362</v>
      </c>
      <c r="H141" s="2" t="s">
        <v>13</v>
      </c>
      <c r="I141" s="6">
        <v>2</v>
      </c>
      <c r="J141" s="7">
        <v>2000</v>
      </c>
      <c r="K141" s="8">
        <v>4000</v>
      </c>
      <c r="L141" s="11">
        <v>30</v>
      </c>
      <c r="M141" s="11" t="s">
        <v>562</v>
      </c>
      <c r="N141" s="11">
        <f>1/COUNTIF($O:$O,O141)</f>
        <v>1</v>
      </c>
      <c r="O141" s="1" t="str">
        <f t="shared" si="2"/>
        <v>3010945408</v>
      </c>
    </row>
    <row r="142" spans="1:15" ht="11.25" customHeight="1" x14ac:dyDescent="0.2">
      <c r="A142" s="2">
        <v>11028705</v>
      </c>
      <c r="B142" s="5" t="s">
        <v>296</v>
      </c>
      <c r="C142" s="2" t="str">
        <f>VLOOKUP(A142,[1]Planilha2!$A:$L,12,0)</f>
        <v xml:space="preserve">MC1           </v>
      </c>
      <c r="D142" s="2">
        <v>40141624</v>
      </c>
      <c r="E142" s="2" t="s">
        <v>442</v>
      </c>
      <c r="F142" s="2" t="s">
        <v>10</v>
      </c>
      <c r="G142" s="5" t="s">
        <v>362</v>
      </c>
      <c r="H142" s="2" t="s">
        <v>13</v>
      </c>
      <c r="I142" s="6">
        <v>4</v>
      </c>
      <c r="J142" s="7">
        <v>912.08</v>
      </c>
      <c r="K142" s="8">
        <v>3648.32</v>
      </c>
      <c r="L142" s="11">
        <v>30</v>
      </c>
      <c r="M142" s="11" t="s">
        <v>562</v>
      </c>
      <c r="N142" s="11">
        <f>1/COUNTIF($O:$O,O142)</f>
        <v>1</v>
      </c>
      <c r="O142" s="1" t="str">
        <f t="shared" si="2"/>
        <v>3011028705</v>
      </c>
    </row>
    <row r="143" spans="1:15" ht="11.25" customHeight="1" x14ac:dyDescent="0.2">
      <c r="A143" s="2">
        <v>10308505</v>
      </c>
      <c r="B143" s="5" t="s">
        <v>206</v>
      </c>
      <c r="C143" s="2" t="str">
        <f>VLOOKUP(A143,[1]Planilha2!$A:$L,12,0)</f>
        <v xml:space="preserve">MC1           </v>
      </c>
      <c r="D143" s="2">
        <v>40141626</v>
      </c>
      <c r="E143" s="2" t="s">
        <v>537</v>
      </c>
      <c r="F143" s="2" t="s">
        <v>8</v>
      </c>
      <c r="G143" s="5" t="s">
        <v>362</v>
      </c>
      <c r="H143" s="2" t="s">
        <v>13</v>
      </c>
      <c r="I143" s="6">
        <v>2</v>
      </c>
      <c r="J143" s="7">
        <v>2116.89</v>
      </c>
      <c r="K143" s="8">
        <v>4233.78</v>
      </c>
      <c r="L143" s="11">
        <v>30</v>
      </c>
      <c r="M143" s="11" t="s">
        <v>562</v>
      </c>
      <c r="N143" s="11">
        <f>1/COUNTIF($O:$O,O143)</f>
        <v>1</v>
      </c>
      <c r="O143" s="1" t="str">
        <f t="shared" si="2"/>
        <v>3010308505</v>
      </c>
    </row>
    <row r="144" spans="1:15" ht="11.25" customHeight="1" x14ac:dyDescent="0.2">
      <c r="A144" s="2">
        <v>10752390</v>
      </c>
      <c r="B144" s="5" t="s">
        <v>248</v>
      </c>
      <c r="C144" s="2" t="str">
        <f>VLOOKUP(A144,[1]Planilha2!$A:$L,12,0)</f>
        <v xml:space="preserve">MM1           </v>
      </c>
      <c r="D144" s="2">
        <v>40141606</v>
      </c>
      <c r="E144" s="2" t="s">
        <v>541</v>
      </c>
      <c r="F144" s="2" t="s">
        <v>6</v>
      </c>
      <c r="G144" s="5" t="s">
        <v>363</v>
      </c>
      <c r="H144" s="2" t="s">
        <v>13</v>
      </c>
      <c r="I144" s="6">
        <v>1</v>
      </c>
      <c r="J144" s="7">
        <v>3448.76</v>
      </c>
      <c r="K144" s="8">
        <v>3448.76</v>
      </c>
      <c r="L144" s="11">
        <v>30</v>
      </c>
      <c r="M144" s="11" t="s">
        <v>562</v>
      </c>
      <c r="N144" s="11">
        <f>1/COUNTIF($O:$O,O144)</f>
        <v>1</v>
      </c>
      <c r="O144" s="1" t="str">
        <f t="shared" si="2"/>
        <v>3010752390</v>
      </c>
    </row>
    <row r="145" spans="1:15" ht="11.25" customHeight="1" x14ac:dyDescent="0.2">
      <c r="A145" s="2">
        <v>10324191</v>
      </c>
      <c r="B145" s="5" t="s">
        <v>207</v>
      </c>
      <c r="C145" s="2" t="str">
        <f>VLOOKUP(A145,[1]Planilha2!$A:$L,12,0)</f>
        <v xml:space="preserve">MM1           </v>
      </c>
      <c r="D145" s="2">
        <v>40141616</v>
      </c>
      <c r="E145" s="2" t="s">
        <v>444</v>
      </c>
      <c r="F145" s="2" t="s">
        <v>19</v>
      </c>
      <c r="G145" s="5" t="s">
        <v>387</v>
      </c>
      <c r="H145" s="2" t="s">
        <v>13</v>
      </c>
      <c r="I145" s="6">
        <v>1</v>
      </c>
      <c r="J145" s="7">
        <v>224847.52</v>
      </c>
      <c r="K145" s="8">
        <v>224847.52</v>
      </c>
      <c r="L145" s="11">
        <v>30</v>
      </c>
      <c r="M145" s="11" t="s">
        <v>562</v>
      </c>
      <c r="N145" s="11">
        <f>1/COUNTIF($O:$O,O145)</f>
        <v>1</v>
      </c>
      <c r="O145" s="1" t="str">
        <f t="shared" si="2"/>
        <v>3010324191</v>
      </c>
    </row>
    <row r="146" spans="1:15" ht="11.25" customHeight="1" x14ac:dyDescent="0.2">
      <c r="A146" s="2">
        <v>11736498</v>
      </c>
      <c r="B146" s="5" t="s">
        <v>329</v>
      </c>
      <c r="C146" s="2" t="str">
        <f>VLOOKUP(A146,[1]Planilha2!$A:$L,12,0)</f>
        <v xml:space="preserve">MI1           </v>
      </c>
      <c r="D146" s="2" t="s">
        <v>47</v>
      </c>
      <c r="E146" s="2" t="s">
        <v>486</v>
      </c>
      <c r="F146" s="2" t="s">
        <v>8</v>
      </c>
      <c r="G146" s="5" t="s">
        <v>391</v>
      </c>
      <c r="H146" s="2" t="s">
        <v>13</v>
      </c>
      <c r="I146" s="6">
        <v>40</v>
      </c>
      <c r="J146" s="7">
        <v>564.74</v>
      </c>
      <c r="K146" s="8">
        <v>22589.599999999999</v>
      </c>
      <c r="L146" s="11">
        <v>30</v>
      </c>
      <c r="M146" s="11" t="s">
        <v>562</v>
      </c>
      <c r="N146" s="11">
        <f>1/COUNTIF($O:$O,O146)</f>
        <v>0.5</v>
      </c>
      <c r="O146" s="1" t="str">
        <f t="shared" si="2"/>
        <v>3011736498</v>
      </c>
    </row>
    <row r="147" spans="1:15" ht="11.25" customHeight="1" x14ac:dyDescent="0.2">
      <c r="A147" s="2">
        <v>11736498</v>
      </c>
      <c r="B147" s="5" t="s">
        <v>329</v>
      </c>
      <c r="C147" s="2" t="str">
        <f>VLOOKUP(A147,[1]Planilha2!$A:$L,12,0)</f>
        <v xml:space="preserve">MI1           </v>
      </c>
      <c r="D147" s="2" t="s">
        <v>47</v>
      </c>
      <c r="E147" s="2" t="s">
        <v>486</v>
      </c>
      <c r="F147" s="2" t="s">
        <v>8</v>
      </c>
      <c r="G147" s="5" t="s">
        <v>391</v>
      </c>
      <c r="H147" s="2" t="s">
        <v>13</v>
      </c>
      <c r="I147" s="6">
        <v>20</v>
      </c>
      <c r="J147" s="7">
        <v>564.74</v>
      </c>
      <c r="K147" s="8">
        <v>11294.8</v>
      </c>
      <c r="L147" s="11">
        <v>30</v>
      </c>
      <c r="M147" s="11" t="s">
        <v>562</v>
      </c>
      <c r="N147" s="11">
        <f>1/COUNTIF($O:$O,O147)</f>
        <v>0.5</v>
      </c>
      <c r="O147" s="1" t="str">
        <f t="shared" si="2"/>
        <v>3011736498</v>
      </c>
    </row>
    <row r="148" spans="1:15" ht="11.25" customHeight="1" x14ac:dyDescent="0.2">
      <c r="A148" s="2">
        <v>12101686</v>
      </c>
      <c r="B148" s="5" t="s">
        <v>342</v>
      </c>
      <c r="C148" s="2" t="str">
        <f>VLOOKUP(A148,[1]Planilha2!$A:$L,12,0)</f>
        <v xml:space="preserve">MC1           </v>
      </c>
      <c r="D148" s="2">
        <v>40142312</v>
      </c>
      <c r="E148" s="2" t="s">
        <v>477</v>
      </c>
      <c r="F148" s="2" t="s">
        <v>8</v>
      </c>
      <c r="G148" s="5" t="s">
        <v>392</v>
      </c>
      <c r="H148" s="2" t="s">
        <v>13</v>
      </c>
      <c r="I148" s="6">
        <v>2</v>
      </c>
      <c r="J148" s="7">
        <v>7594.19</v>
      </c>
      <c r="K148" s="8">
        <v>15188.38</v>
      </c>
      <c r="L148" s="11">
        <v>30</v>
      </c>
      <c r="M148" s="11" t="s">
        <v>562</v>
      </c>
      <c r="N148" s="11">
        <f>1/COUNTIF($O:$O,O148)</f>
        <v>1</v>
      </c>
      <c r="O148" s="1" t="str">
        <f t="shared" si="2"/>
        <v>3012101686</v>
      </c>
    </row>
    <row r="149" spans="1:15" ht="11.25" customHeight="1" x14ac:dyDescent="0.2">
      <c r="A149" s="2">
        <v>10201405</v>
      </c>
      <c r="B149" s="5" t="s">
        <v>173</v>
      </c>
      <c r="C149" s="2" t="str">
        <f>VLOOKUP(A149,[1]Planilha2!$A:$L,12,0)</f>
        <v xml:space="preserve">MM1           </v>
      </c>
      <c r="D149" s="2" t="s">
        <v>23</v>
      </c>
      <c r="E149" s="2" t="s">
        <v>440</v>
      </c>
      <c r="F149" s="2" t="s">
        <v>8</v>
      </c>
      <c r="G149" s="5" t="s">
        <v>408</v>
      </c>
      <c r="H149" s="2" t="s">
        <v>13</v>
      </c>
      <c r="I149" s="6">
        <v>1</v>
      </c>
      <c r="J149" s="7">
        <v>4332.7700000000004</v>
      </c>
      <c r="K149" s="8">
        <v>4332.7700000000004</v>
      </c>
      <c r="L149" s="11">
        <v>31</v>
      </c>
      <c r="M149" s="11" t="s">
        <v>561</v>
      </c>
      <c r="N149" s="11">
        <f>1/COUNTIF($O:$O,O149)</f>
        <v>1</v>
      </c>
      <c r="O149" s="1" t="str">
        <f t="shared" si="2"/>
        <v>3110201405</v>
      </c>
    </row>
    <row r="150" spans="1:15" x14ac:dyDescent="0.2">
      <c r="A150" s="2">
        <v>11640783</v>
      </c>
      <c r="B150" s="5" t="s">
        <v>321</v>
      </c>
      <c r="C150" s="2" t="str">
        <f>VLOOKUP(A150,[1]Planilha2!$A:$L,12,0)</f>
        <v xml:space="preserve">MC1           </v>
      </c>
      <c r="D150" s="2" t="s">
        <v>50</v>
      </c>
      <c r="E150" s="2" t="s">
        <v>496</v>
      </c>
      <c r="F150" s="2" t="s">
        <v>10</v>
      </c>
      <c r="G150" s="5" t="s">
        <v>392</v>
      </c>
      <c r="H150" s="2" t="s">
        <v>13</v>
      </c>
      <c r="I150" s="6">
        <v>8</v>
      </c>
      <c r="J150" s="7">
        <v>594.51</v>
      </c>
      <c r="K150" s="8">
        <v>4756.08</v>
      </c>
      <c r="L150" s="11">
        <v>31</v>
      </c>
      <c r="M150" s="11" t="s">
        <v>561</v>
      </c>
      <c r="N150" s="11">
        <f>1/COUNTIF($O:$O,O150)</f>
        <v>1</v>
      </c>
      <c r="O150" s="1" t="str">
        <f t="shared" si="2"/>
        <v>3111640783</v>
      </c>
    </row>
    <row r="151" spans="1:15" ht="11.25" customHeight="1" x14ac:dyDescent="0.2">
      <c r="A151" s="2">
        <v>10029704</v>
      </c>
      <c r="B151" s="5" t="s">
        <v>92</v>
      </c>
      <c r="C151" s="2" t="str">
        <f>VLOOKUP(A151,[1]Planilha2!$A:$L,12,0)</f>
        <v xml:space="preserve">MM1           </v>
      </c>
      <c r="D151" s="2">
        <v>31181506</v>
      </c>
      <c r="E151" s="2" t="s">
        <v>500</v>
      </c>
      <c r="F151" s="2" t="s">
        <v>8</v>
      </c>
      <c r="G151" s="5" t="s">
        <v>360</v>
      </c>
      <c r="H151" s="2" t="s">
        <v>13</v>
      </c>
      <c r="I151" s="6">
        <v>2</v>
      </c>
      <c r="J151" s="7">
        <v>2000</v>
      </c>
      <c r="K151" s="8">
        <v>4000</v>
      </c>
      <c r="L151" s="11">
        <v>31</v>
      </c>
      <c r="M151" s="11" t="s">
        <v>561</v>
      </c>
      <c r="N151" s="11">
        <f>1/COUNTIF($O:$O,O151)</f>
        <v>1</v>
      </c>
      <c r="O151" s="1" t="str">
        <f t="shared" si="2"/>
        <v>3110029704</v>
      </c>
    </row>
    <row r="152" spans="1:15" ht="11.25" customHeight="1" x14ac:dyDescent="0.2">
      <c r="A152" s="2">
        <v>10131831</v>
      </c>
      <c r="B152" s="5" t="s">
        <v>144</v>
      </c>
      <c r="C152" s="2" t="str">
        <f>VLOOKUP(A152,[1]Planilha2!$A:$L,12,0)</f>
        <v xml:space="preserve">MM1           </v>
      </c>
      <c r="D152" s="2" t="s">
        <v>23</v>
      </c>
      <c r="E152" s="2" t="s">
        <v>440</v>
      </c>
      <c r="F152" s="2" t="s">
        <v>8</v>
      </c>
      <c r="G152" s="5" t="s">
        <v>406</v>
      </c>
      <c r="H152" s="2" t="s">
        <v>13</v>
      </c>
      <c r="I152" s="6">
        <v>2</v>
      </c>
      <c r="J152" s="7">
        <v>2457.59</v>
      </c>
      <c r="K152" s="8">
        <v>4915.18</v>
      </c>
      <c r="L152" s="11">
        <v>31</v>
      </c>
      <c r="M152" s="11" t="s">
        <v>561</v>
      </c>
      <c r="N152" s="11">
        <f>1/COUNTIF($O:$O,O152)</f>
        <v>1</v>
      </c>
      <c r="O152" s="1" t="str">
        <f t="shared" si="2"/>
        <v>3110131831</v>
      </c>
    </row>
    <row r="153" spans="1:15" ht="11.25" customHeight="1" x14ac:dyDescent="0.2">
      <c r="A153" s="2">
        <v>11800067</v>
      </c>
      <c r="B153" s="5" t="s">
        <v>330</v>
      </c>
      <c r="C153" s="2" t="str">
        <f>VLOOKUP(A153,[1]Planilha2!$A:$L,12,0)</f>
        <v xml:space="preserve">MC1           </v>
      </c>
      <c r="D153" s="2">
        <v>31161619</v>
      </c>
      <c r="E153" s="2" t="s">
        <v>447</v>
      </c>
      <c r="F153" s="2" t="s">
        <v>10</v>
      </c>
      <c r="G153" s="5" t="s">
        <v>362</v>
      </c>
      <c r="H153" s="2" t="s">
        <v>13</v>
      </c>
      <c r="I153" s="6">
        <v>48</v>
      </c>
      <c r="J153" s="7">
        <v>233.4</v>
      </c>
      <c r="K153" s="8">
        <v>11203.2</v>
      </c>
      <c r="L153" s="11">
        <v>31</v>
      </c>
      <c r="M153" s="11" t="s">
        <v>561</v>
      </c>
      <c r="N153" s="11">
        <f>1/COUNTIF($O:$O,O153)</f>
        <v>1</v>
      </c>
      <c r="O153" s="1" t="str">
        <f t="shared" si="2"/>
        <v>3111800067</v>
      </c>
    </row>
    <row r="154" spans="1:15" ht="11.25" customHeight="1" x14ac:dyDescent="0.2">
      <c r="A154" s="2">
        <v>10029665</v>
      </c>
      <c r="B154" s="5" t="s">
        <v>91</v>
      </c>
      <c r="C154" s="2" t="str">
        <f>VLOOKUP(A154,[1]Planilha2!$A:$L,12,0)</f>
        <v xml:space="preserve">MM1           </v>
      </c>
      <c r="D154" s="2">
        <v>31181506</v>
      </c>
      <c r="E154" s="2" t="s">
        <v>500</v>
      </c>
      <c r="F154" s="2" t="s">
        <v>8</v>
      </c>
      <c r="G154" s="5" t="s">
        <v>362</v>
      </c>
      <c r="H154" s="2" t="s">
        <v>13</v>
      </c>
      <c r="I154" s="6">
        <v>8</v>
      </c>
      <c r="J154" s="7">
        <v>427.52</v>
      </c>
      <c r="K154" s="8">
        <v>3420.16</v>
      </c>
      <c r="L154" s="11">
        <v>31</v>
      </c>
      <c r="M154" s="11" t="s">
        <v>561</v>
      </c>
      <c r="N154" s="11">
        <f>1/COUNTIF($O:$O,O154)</f>
        <v>1</v>
      </c>
      <c r="O154" s="1" t="str">
        <f t="shared" si="2"/>
        <v>3110029665</v>
      </c>
    </row>
    <row r="155" spans="1:15" ht="11.25" customHeight="1" x14ac:dyDescent="0.2">
      <c r="A155" s="2">
        <v>10280211</v>
      </c>
      <c r="B155" s="5" t="s">
        <v>194</v>
      </c>
      <c r="C155" s="2" t="str">
        <f>VLOOKUP(A155,[1]Planilha2!$A:$L,12,0)</f>
        <v xml:space="preserve">ME1           </v>
      </c>
      <c r="D155" s="2" t="s">
        <v>36</v>
      </c>
      <c r="E155" s="2" t="s">
        <v>514</v>
      </c>
      <c r="F155" s="2" t="s">
        <v>8</v>
      </c>
      <c r="G155" s="5" t="s">
        <v>363</v>
      </c>
      <c r="H155" s="2" t="s">
        <v>13</v>
      </c>
      <c r="I155" s="6">
        <v>2</v>
      </c>
      <c r="J155" s="7">
        <v>2000</v>
      </c>
      <c r="K155" s="8">
        <v>4000</v>
      </c>
      <c r="L155" s="11">
        <v>31</v>
      </c>
      <c r="M155" s="11" t="s">
        <v>561</v>
      </c>
      <c r="N155" s="11">
        <f>1/COUNTIF($O:$O,O155)</f>
        <v>1</v>
      </c>
      <c r="O155" s="1" t="str">
        <f t="shared" si="2"/>
        <v>3110280211</v>
      </c>
    </row>
    <row r="156" spans="1:15" ht="11.25" customHeight="1" x14ac:dyDescent="0.2">
      <c r="A156" s="2">
        <v>10669380</v>
      </c>
      <c r="B156" s="5" t="s">
        <v>245</v>
      </c>
      <c r="C156" s="2" t="str">
        <f>VLOOKUP(A156,[1]Planilha2!$A:$L,12,0)</f>
        <v xml:space="preserve">MC1           </v>
      </c>
      <c r="D156" s="2" t="s">
        <v>52</v>
      </c>
      <c r="E156" s="2" t="s">
        <v>493</v>
      </c>
      <c r="F156" s="2" t="s">
        <v>8</v>
      </c>
      <c r="G156" s="5" t="s">
        <v>363</v>
      </c>
      <c r="H156" s="2" t="s">
        <v>13</v>
      </c>
      <c r="I156" s="6">
        <v>2</v>
      </c>
      <c r="J156" s="7">
        <v>1768.75</v>
      </c>
      <c r="K156" s="8">
        <v>3537.5</v>
      </c>
      <c r="L156" s="11">
        <v>31</v>
      </c>
      <c r="M156" s="11" t="s">
        <v>561</v>
      </c>
      <c r="N156" s="11">
        <f>1/COUNTIF($O:$O,O156)</f>
        <v>1</v>
      </c>
      <c r="O156" s="1" t="str">
        <f t="shared" si="2"/>
        <v>3110669380</v>
      </c>
    </row>
    <row r="157" spans="1:15" ht="11.25" customHeight="1" x14ac:dyDescent="0.2">
      <c r="A157" s="32">
        <v>11318584</v>
      </c>
      <c r="B157" s="31" t="s">
        <v>569</v>
      </c>
      <c r="C157" s="2" t="str">
        <f>VLOOKUP(A157,[1]Planilha2!$A:$L,12,0)</f>
        <v xml:space="preserve">MM1           </v>
      </c>
      <c r="D157" s="32">
        <v>31162805</v>
      </c>
      <c r="E157" s="32" t="s">
        <v>570</v>
      </c>
      <c r="F157" s="2" t="s">
        <v>10</v>
      </c>
      <c r="G157" s="5" t="s">
        <v>362</v>
      </c>
      <c r="H157" s="32" t="s">
        <v>13</v>
      </c>
      <c r="I157" s="33">
        <v>18</v>
      </c>
      <c r="J157" s="34">
        <v>317.625</v>
      </c>
      <c r="K157" s="35">
        <v>5717.25</v>
      </c>
      <c r="L157" s="11">
        <v>31</v>
      </c>
      <c r="M157" s="11" t="s">
        <v>561</v>
      </c>
      <c r="N157" s="11"/>
    </row>
    <row r="158" spans="1:15" ht="11.25" customHeight="1" x14ac:dyDescent="0.2">
      <c r="A158" s="32">
        <v>11409748</v>
      </c>
      <c r="B158" s="31" t="s">
        <v>571</v>
      </c>
      <c r="C158" s="2" t="s">
        <v>568</v>
      </c>
      <c r="D158" s="32">
        <v>31151505</v>
      </c>
      <c r="E158" s="2" t="s">
        <v>572</v>
      </c>
      <c r="F158" s="2" t="s">
        <v>10</v>
      </c>
      <c r="G158" s="5" t="s">
        <v>362</v>
      </c>
      <c r="H158" s="32" t="s">
        <v>7</v>
      </c>
      <c r="I158" s="33">
        <v>95</v>
      </c>
      <c r="J158" s="34">
        <v>67.239999999999995</v>
      </c>
      <c r="K158" s="35">
        <v>6387.7999999999993</v>
      </c>
      <c r="L158" s="11">
        <v>31</v>
      </c>
      <c r="M158" s="11" t="s">
        <v>561</v>
      </c>
      <c r="N158" s="11"/>
    </row>
    <row r="159" spans="1:15" ht="11.25" customHeight="1" x14ac:dyDescent="0.2">
      <c r="A159" s="2">
        <v>10052279</v>
      </c>
      <c r="B159" s="5" t="s">
        <v>105</v>
      </c>
      <c r="C159" s="2" t="str">
        <f>VLOOKUP(A159,[1]Planilha2!$A:$L,12,0)</f>
        <v xml:space="preserve">MM1           </v>
      </c>
      <c r="D159" s="2">
        <v>31163002</v>
      </c>
      <c r="E159" s="2" t="s">
        <v>516</v>
      </c>
      <c r="F159" s="2" t="s">
        <v>6</v>
      </c>
      <c r="G159" s="5" t="s">
        <v>400</v>
      </c>
      <c r="H159" s="2" t="s">
        <v>13</v>
      </c>
      <c r="I159" s="6">
        <v>8</v>
      </c>
      <c r="J159" s="7">
        <v>464.13</v>
      </c>
      <c r="K159" s="8">
        <v>3713.04</v>
      </c>
      <c r="L159" s="11">
        <v>31</v>
      </c>
      <c r="M159" s="11" t="s">
        <v>561</v>
      </c>
      <c r="N159" s="11">
        <f>1/COUNTIF($O:$O,O159)</f>
        <v>1</v>
      </c>
      <c r="O159" s="1" t="str">
        <f t="shared" si="2"/>
        <v>3110052279</v>
      </c>
    </row>
    <row r="160" spans="1:15" ht="11.25" customHeight="1" x14ac:dyDescent="0.2">
      <c r="A160" s="2">
        <v>10050481</v>
      </c>
      <c r="B160" s="5" t="s">
        <v>104</v>
      </c>
      <c r="C160" s="2" t="str">
        <f>VLOOKUP(A160,[1]Planilha2!$A:$L,12,0)</f>
        <v xml:space="preserve">MG1           </v>
      </c>
      <c r="D160" s="2">
        <v>14111512</v>
      </c>
      <c r="E160" s="2" t="s">
        <v>494</v>
      </c>
      <c r="F160" s="2" t="s">
        <v>8</v>
      </c>
      <c r="G160" s="5" t="s">
        <v>399</v>
      </c>
      <c r="H160" s="2" t="s">
        <v>13</v>
      </c>
      <c r="I160" s="6">
        <v>230</v>
      </c>
      <c r="J160" s="7">
        <v>17.7</v>
      </c>
      <c r="K160" s="8">
        <v>4071</v>
      </c>
      <c r="L160" s="11">
        <v>31</v>
      </c>
      <c r="M160" s="11" t="s">
        <v>561</v>
      </c>
      <c r="N160" s="11">
        <f>1/COUNTIF($O:$O,O160)</f>
        <v>1</v>
      </c>
      <c r="O160" s="1" t="str">
        <f t="shared" si="2"/>
        <v>3110050481</v>
      </c>
    </row>
    <row r="161" spans="1:15" ht="11.25" customHeight="1" x14ac:dyDescent="0.2">
      <c r="A161" s="2">
        <v>11659168</v>
      </c>
      <c r="B161" s="5" t="s">
        <v>324</v>
      </c>
      <c r="C161" s="2" t="str">
        <f>VLOOKUP(A161,[1]Planilha2!$A:$L,12,0)</f>
        <v xml:space="preserve">MS1           </v>
      </c>
      <c r="D161" s="2" t="s">
        <v>325</v>
      </c>
      <c r="E161" s="2" t="s">
        <v>497</v>
      </c>
      <c r="F161" s="2" t="s">
        <v>55</v>
      </c>
      <c r="G161" s="5" t="s">
        <v>420</v>
      </c>
      <c r="H161" s="2" t="s">
        <v>13</v>
      </c>
      <c r="I161" s="6">
        <v>40</v>
      </c>
      <c r="J161" s="7">
        <v>341.77</v>
      </c>
      <c r="K161" s="8">
        <v>13670.8</v>
      </c>
      <c r="L161" s="11">
        <v>31</v>
      </c>
      <c r="M161" s="11" t="s">
        <v>561</v>
      </c>
      <c r="N161" s="11">
        <f>1/COUNTIF($O:$O,O161)</f>
        <v>1</v>
      </c>
      <c r="O161" s="1" t="str">
        <f t="shared" si="2"/>
        <v>3111659168</v>
      </c>
    </row>
    <row r="162" spans="1:15" x14ac:dyDescent="0.2">
      <c r="A162" s="2">
        <v>10113070</v>
      </c>
      <c r="B162" s="5" t="s">
        <v>134</v>
      </c>
      <c r="C162" s="2" t="str">
        <f>VLOOKUP(A162,[1]Planilha2!$A:$L,12,0)</f>
        <v xml:space="preserve">MM1           </v>
      </c>
      <c r="D162" s="2" t="s">
        <v>29</v>
      </c>
      <c r="E162" s="2" t="s">
        <v>498</v>
      </c>
      <c r="F162" s="2" t="s">
        <v>8</v>
      </c>
      <c r="G162" s="5" t="s">
        <v>396</v>
      </c>
      <c r="H162" s="2" t="s">
        <v>13</v>
      </c>
      <c r="I162" s="6">
        <v>2</v>
      </c>
      <c r="J162" s="7">
        <v>2580.67</v>
      </c>
      <c r="K162" s="8">
        <v>5161.34</v>
      </c>
      <c r="L162" s="11">
        <v>31</v>
      </c>
      <c r="M162" s="11" t="s">
        <v>561</v>
      </c>
      <c r="N162" s="11">
        <f>1/COUNTIF($O:$O,O162)</f>
        <v>1</v>
      </c>
      <c r="O162" s="1" t="str">
        <f t="shared" si="2"/>
        <v>3110113070</v>
      </c>
    </row>
    <row r="163" spans="1:15" ht="11.25" customHeight="1" x14ac:dyDescent="0.2">
      <c r="A163" s="2">
        <v>10089071</v>
      </c>
      <c r="B163" s="5" t="s">
        <v>81</v>
      </c>
      <c r="C163" s="2" t="str">
        <f>VLOOKUP(A163,[1]Planilha2!$A:$L,12,0)</f>
        <v xml:space="preserve">MM1           </v>
      </c>
      <c r="D163" s="2" t="s">
        <v>29</v>
      </c>
      <c r="E163" s="2" t="s">
        <v>498</v>
      </c>
      <c r="F163" s="2" t="s">
        <v>6</v>
      </c>
      <c r="G163" s="5" t="s">
        <v>396</v>
      </c>
      <c r="H163" s="2" t="s">
        <v>13</v>
      </c>
      <c r="I163" s="6">
        <v>2</v>
      </c>
      <c r="J163" s="7">
        <v>2556.4450000000002</v>
      </c>
      <c r="K163" s="8">
        <v>5112.8900000000003</v>
      </c>
      <c r="L163" s="11">
        <v>31</v>
      </c>
      <c r="M163" s="11" t="s">
        <v>561</v>
      </c>
      <c r="N163" s="11">
        <f>1/COUNTIF($O:$O,O163)</f>
        <v>0.5</v>
      </c>
      <c r="O163" s="1" t="str">
        <f t="shared" si="2"/>
        <v>3110089071</v>
      </c>
    </row>
    <row r="164" spans="1:15" ht="11.25" customHeight="1" x14ac:dyDescent="0.2">
      <c r="A164" s="2">
        <v>10020566</v>
      </c>
      <c r="B164" s="5" t="s">
        <v>83</v>
      </c>
      <c r="C164" s="2" t="str">
        <f>VLOOKUP(A164,[1]Planilha2!$A:$L,12,0)</f>
        <v xml:space="preserve">MM1           </v>
      </c>
      <c r="D164" s="2" t="s">
        <v>29</v>
      </c>
      <c r="E164" s="2" t="s">
        <v>498</v>
      </c>
      <c r="F164" s="2" t="s">
        <v>8</v>
      </c>
      <c r="G164" s="5" t="s">
        <v>396</v>
      </c>
      <c r="H164" s="2" t="s">
        <v>13</v>
      </c>
      <c r="I164" s="6">
        <v>3</v>
      </c>
      <c r="J164" s="7">
        <v>1440.3</v>
      </c>
      <c r="K164" s="8">
        <v>4320.8999999999996</v>
      </c>
      <c r="L164" s="11">
        <v>31</v>
      </c>
      <c r="M164" s="11" t="s">
        <v>561</v>
      </c>
      <c r="N164" s="11">
        <f>1/COUNTIF($O:$O,O164)</f>
        <v>1</v>
      </c>
      <c r="O164" s="1" t="str">
        <f t="shared" si="2"/>
        <v>3110020566</v>
      </c>
    </row>
    <row r="165" spans="1:15" ht="11.25" customHeight="1" x14ac:dyDescent="0.2">
      <c r="A165" s="2">
        <v>10089071</v>
      </c>
      <c r="B165" s="5" t="s">
        <v>81</v>
      </c>
      <c r="C165" s="2" t="str">
        <f>VLOOKUP(A165,[1]Planilha2!$A:$L,12,0)</f>
        <v xml:space="preserve">MM1           </v>
      </c>
      <c r="D165" s="2" t="s">
        <v>29</v>
      </c>
      <c r="E165" s="2" t="s">
        <v>498</v>
      </c>
      <c r="F165" s="2" t="s">
        <v>9</v>
      </c>
      <c r="G165" s="5" t="s">
        <v>396</v>
      </c>
      <c r="H165" s="2" t="s">
        <v>13</v>
      </c>
      <c r="I165" s="6">
        <v>2</v>
      </c>
      <c r="J165" s="7">
        <v>0</v>
      </c>
      <c r="K165" s="8">
        <v>0</v>
      </c>
      <c r="L165" s="11">
        <v>31</v>
      </c>
      <c r="M165" s="11" t="s">
        <v>561</v>
      </c>
      <c r="N165" s="11">
        <f>1/COUNTIF($O:$O,O165)</f>
        <v>0.5</v>
      </c>
      <c r="O165" s="1" t="str">
        <f t="shared" si="2"/>
        <v>3110089071</v>
      </c>
    </row>
    <row r="166" spans="1:15" ht="11.25" customHeight="1" x14ac:dyDescent="0.2">
      <c r="A166" s="2">
        <v>10233451</v>
      </c>
      <c r="B166" s="5" t="s">
        <v>189</v>
      </c>
      <c r="C166" s="2" t="str">
        <f>VLOOKUP(A166,[1]Planilha2!$A:$L,12,0)</f>
        <v xml:space="preserve">MC1           </v>
      </c>
      <c r="D166" s="2" t="s">
        <v>64</v>
      </c>
      <c r="E166" s="2" t="s">
        <v>507</v>
      </c>
      <c r="F166" s="2" t="s">
        <v>10</v>
      </c>
      <c r="G166" s="5" t="s">
        <v>362</v>
      </c>
      <c r="H166" s="2" t="s">
        <v>13</v>
      </c>
      <c r="I166" s="6">
        <v>1875</v>
      </c>
      <c r="J166" s="7">
        <v>2</v>
      </c>
      <c r="K166" s="8">
        <v>3750</v>
      </c>
      <c r="L166" s="11">
        <v>31</v>
      </c>
      <c r="M166" s="11" t="s">
        <v>561</v>
      </c>
      <c r="N166" s="11">
        <f>1/COUNTIF($O:$O,O166)</f>
        <v>0.5</v>
      </c>
      <c r="O166" s="1" t="str">
        <f t="shared" si="2"/>
        <v>3110233451</v>
      </c>
    </row>
    <row r="167" spans="1:15" ht="11.25" customHeight="1" x14ac:dyDescent="0.2">
      <c r="A167" s="2">
        <v>11256919</v>
      </c>
      <c r="B167" s="5" t="s">
        <v>305</v>
      </c>
      <c r="C167" s="2" t="str">
        <f>VLOOKUP(A167,[1]Planilha2!$A:$L,12,0)</f>
        <v xml:space="preserve">MC1           </v>
      </c>
      <c r="D167" s="2" t="s">
        <v>64</v>
      </c>
      <c r="E167" s="2" t="s">
        <v>507</v>
      </c>
      <c r="F167" s="2" t="s">
        <v>10</v>
      </c>
      <c r="G167" s="5" t="s">
        <v>362</v>
      </c>
      <c r="H167" s="2" t="s">
        <v>13</v>
      </c>
      <c r="I167" s="6">
        <v>200</v>
      </c>
      <c r="J167" s="7">
        <v>17.350000000000001</v>
      </c>
      <c r="K167" s="8">
        <v>3470.0000000000005</v>
      </c>
      <c r="L167" s="11">
        <v>31</v>
      </c>
      <c r="M167" s="11" t="s">
        <v>561</v>
      </c>
      <c r="N167" s="11">
        <f>1/COUNTIF($O:$O,O167)</f>
        <v>1</v>
      </c>
      <c r="O167" s="1" t="str">
        <f t="shared" si="2"/>
        <v>3111256919</v>
      </c>
    </row>
    <row r="168" spans="1:15" ht="11.25" customHeight="1" x14ac:dyDescent="0.2">
      <c r="A168" s="2">
        <v>10233451</v>
      </c>
      <c r="B168" s="5" t="s">
        <v>189</v>
      </c>
      <c r="C168" s="2" t="str">
        <f>VLOOKUP(A168,[1]Planilha2!$A:$L,12,0)</f>
        <v xml:space="preserve">MC1           </v>
      </c>
      <c r="D168" s="2" t="s">
        <v>64</v>
      </c>
      <c r="E168" s="2" t="s">
        <v>507</v>
      </c>
      <c r="F168" s="2" t="s">
        <v>8</v>
      </c>
      <c r="G168" s="5" t="s">
        <v>362</v>
      </c>
      <c r="H168" s="2" t="s">
        <v>13</v>
      </c>
      <c r="I168" s="6">
        <v>170</v>
      </c>
      <c r="J168" s="7">
        <v>0.01</v>
      </c>
      <c r="K168" s="8">
        <v>1.7</v>
      </c>
      <c r="L168" s="11">
        <v>31</v>
      </c>
      <c r="M168" s="11" t="s">
        <v>561</v>
      </c>
      <c r="N168" s="11">
        <f>1/COUNTIF($O:$O,O168)</f>
        <v>0.5</v>
      </c>
      <c r="O168" s="1" t="str">
        <f t="shared" si="2"/>
        <v>3110233451</v>
      </c>
    </row>
    <row r="169" spans="1:15" ht="11.25" customHeight="1" x14ac:dyDescent="0.2">
      <c r="A169" s="2">
        <v>11220911</v>
      </c>
      <c r="B169" s="5" t="s">
        <v>303</v>
      </c>
      <c r="C169" s="2" t="str">
        <f>VLOOKUP(A169,[1]Planilha2!$A:$L,12,0)</f>
        <v xml:space="preserve">ME1           </v>
      </c>
      <c r="D169" s="2">
        <v>39121303</v>
      </c>
      <c r="E169" s="2" t="s">
        <v>511</v>
      </c>
      <c r="F169" s="2" t="s">
        <v>10</v>
      </c>
      <c r="G169" s="5" t="s">
        <v>418</v>
      </c>
      <c r="H169" s="2" t="s">
        <v>13</v>
      </c>
      <c r="I169" s="6">
        <v>11</v>
      </c>
      <c r="J169" s="7">
        <v>515.88</v>
      </c>
      <c r="K169" s="8">
        <v>5674.68</v>
      </c>
      <c r="L169" s="11">
        <v>31</v>
      </c>
      <c r="M169" s="11" t="s">
        <v>561</v>
      </c>
      <c r="N169" s="11">
        <f>1/COUNTIF($O:$O,O169)</f>
        <v>1</v>
      </c>
      <c r="O169" s="1" t="str">
        <f t="shared" si="2"/>
        <v>3111220911</v>
      </c>
    </row>
    <row r="170" spans="1:15" ht="11.25" customHeight="1" x14ac:dyDescent="0.2">
      <c r="A170" s="2">
        <v>11910412</v>
      </c>
      <c r="B170" s="5" t="s">
        <v>337</v>
      </c>
      <c r="C170" s="2" t="str">
        <f>VLOOKUP(A170,[1]Planilha2!$A:$L,12,0)</f>
        <v xml:space="preserve">ME1           </v>
      </c>
      <c r="D170" s="2">
        <v>39121613</v>
      </c>
      <c r="E170" s="2" t="s">
        <v>455</v>
      </c>
      <c r="F170" s="2" t="s">
        <v>6</v>
      </c>
      <c r="G170" s="5" t="s">
        <v>372</v>
      </c>
      <c r="H170" s="2" t="s">
        <v>13</v>
      </c>
      <c r="I170" s="6">
        <v>117</v>
      </c>
      <c r="J170" s="7">
        <v>52.26</v>
      </c>
      <c r="K170" s="8">
        <v>6114.42</v>
      </c>
      <c r="L170" s="11">
        <v>31</v>
      </c>
      <c r="M170" s="11" t="s">
        <v>561</v>
      </c>
      <c r="N170" s="11">
        <f>1/COUNTIF($O:$O,O170)</f>
        <v>1</v>
      </c>
      <c r="O170" s="1" t="str">
        <f t="shared" si="2"/>
        <v>3111910412</v>
      </c>
    </row>
    <row r="171" spans="1:15" ht="11.25" customHeight="1" x14ac:dyDescent="0.2">
      <c r="A171" s="2">
        <v>10843828</v>
      </c>
      <c r="B171" s="5" t="s">
        <v>270</v>
      </c>
      <c r="C171" s="2" t="str">
        <f>VLOOKUP(A171,[1]Planilha2!$A:$L,12,0)</f>
        <v xml:space="preserve">MI1           </v>
      </c>
      <c r="D171" s="2" t="s">
        <v>124</v>
      </c>
      <c r="E171" s="2" t="s">
        <v>501</v>
      </c>
      <c r="F171" s="2" t="s">
        <v>8</v>
      </c>
      <c r="G171" s="5" t="s">
        <v>411</v>
      </c>
      <c r="H171" s="2" t="s">
        <v>13</v>
      </c>
      <c r="I171" s="6">
        <v>1</v>
      </c>
      <c r="J171" s="7">
        <v>4106.0600000000004</v>
      </c>
      <c r="K171" s="8">
        <v>4106.0600000000004</v>
      </c>
      <c r="L171" s="11">
        <v>32</v>
      </c>
      <c r="M171" s="11" t="s">
        <v>559</v>
      </c>
      <c r="N171" s="11">
        <f>1/COUNTIF($O:$O,O171)</f>
        <v>1</v>
      </c>
      <c r="O171" s="1" t="str">
        <f t="shared" si="2"/>
        <v>3210843828</v>
      </c>
    </row>
    <row r="172" spans="1:15" ht="11.25" customHeight="1" x14ac:dyDescent="0.2">
      <c r="A172" s="2">
        <v>10844032</v>
      </c>
      <c r="B172" s="5" t="s">
        <v>270</v>
      </c>
      <c r="C172" s="2" t="str">
        <f>VLOOKUP(A172,[1]Planilha2!$A:$L,12,0)</f>
        <v xml:space="preserve">MI1           </v>
      </c>
      <c r="D172" s="2" t="s">
        <v>124</v>
      </c>
      <c r="E172" s="2" t="s">
        <v>501</v>
      </c>
      <c r="F172" s="2" t="s">
        <v>8</v>
      </c>
      <c r="G172" s="5" t="s">
        <v>411</v>
      </c>
      <c r="H172" s="2" t="s">
        <v>13</v>
      </c>
      <c r="I172" s="6">
        <v>1</v>
      </c>
      <c r="J172" s="7">
        <v>4106.0600000000004</v>
      </c>
      <c r="K172" s="8">
        <v>4106.0600000000004</v>
      </c>
      <c r="L172" s="11">
        <v>32</v>
      </c>
      <c r="M172" s="11" t="s">
        <v>559</v>
      </c>
      <c r="N172" s="11">
        <f>1/COUNTIF($O:$O,O172)</f>
        <v>1</v>
      </c>
      <c r="O172" s="1" t="str">
        <f t="shared" si="2"/>
        <v>3210844032</v>
      </c>
    </row>
    <row r="173" spans="1:15" ht="11.25" customHeight="1" x14ac:dyDescent="0.2">
      <c r="A173" s="2">
        <v>10844573</v>
      </c>
      <c r="B173" s="5" t="s">
        <v>270</v>
      </c>
      <c r="C173" s="2" t="str">
        <f>VLOOKUP(A173,[1]Planilha2!$A:$L,12,0)</f>
        <v xml:space="preserve">MI1           </v>
      </c>
      <c r="D173" s="2" t="s">
        <v>124</v>
      </c>
      <c r="E173" s="2" t="s">
        <v>501</v>
      </c>
      <c r="F173" s="2" t="s">
        <v>8</v>
      </c>
      <c r="G173" s="5" t="s">
        <v>411</v>
      </c>
      <c r="H173" s="2" t="s">
        <v>13</v>
      </c>
      <c r="I173" s="6">
        <v>1</v>
      </c>
      <c r="J173" s="7">
        <v>4106.0600000000004</v>
      </c>
      <c r="K173" s="8">
        <v>4106.0600000000004</v>
      </c>
      <c r="L173" s="11">
        <v>32</v>
      </c>
      <c r="M173" s="11" t="s">
        <v>559</v>
      </c>
      <c r="N173" s="11">
        <f>1/COUNTIF($O:$O,O173)</f>
        <v>1</v>
      </c>
      <c r="O173" s="1" t="str">
        <f t="shared" si="2"/>
        <v>3210844573</v>
      </c>
    </row>
    <row r="174" spans="1:15" ht="11.25" customHeight="1" x14ac:dyDescent="0.2">
      <c r="A174" s="2">
        <v>10465519</v>
      </c>
      <c r="B174" s="5" t="s">
        <v>193</v>
      </c>
      <c r="C174" s="2" t="str">
        <f>VLOOKUP(A174,[1]Planilha2!$A:$L,12,0)</f>
        <v xml:space="preserve">MC1           </v>
      </c>
      <c r="D174" s="2" t="s">
        <v>124</v>
      </c>
      <c r="E174" s="2" t="s">
        <v>501</v>
      </c>
      <c r="F174" s="2" t="s">
        <v>19</v>
      </c>
      <c r="G174" s="5" t="s">
        <v>411</v>
      </c>
      <c r="H174" s="2" t="s">
        <v>13</v>
      </c>
      <c r="I174" s="6">
        <v>16</v>
      </c>
      <c r="J174" s="7">
        <v>205.93375</v>
      </c>
      <c r="K174" s="8">
        <v>3294.94</v>
      </c>
      <c r="L174" s="11">
        <v>32</v>
      </c>
      <c r="M174" s="11" t="s">
        <v>559</v>
      </c>
      <c r="N174" s="11">
        <f>1/COUNTIF($O:$O,O174)</f>
        <v>1</v>
      </c>
      <c r="O174" s="1" t="str">
        <f t="shared" si="2"/>
        <v>3210465519</v>
      </c>
    </row>
    <row r="175" spans="1:15" ht="11.25" customHeight="1" x14ac:dyDescent="0.2">
      <c r="A175" s="2">
        <v>10576921</v>
      </c>
      <c r="B175" s="5" t="s">
        <v>165</v>
      </c>
      <c r="C175" s="2" t="str">
        <f>VLOOKUP(A175,[1]Planilha2!$A:$L,12,0)</f>
        <v xml:space="preserve">MI1           </v>
      </c>
      <c r="D175" s="2" t="s">
        <v>124</v>
      </c>
      <c r="E175" s="2" t="s">
        <v>501</v>
      </c>
      <c r="F175" s="2" t="s">
        <v>12</v>
      </c>
      <c r="G175" s="5" t="s">
        <v>383</v>
      </c>
      <c r="H175" s="2" t="s">
        <v>13</v>
      </c>
      <c r="I175" s="6">
        <v>6</v>
      </c>
      <c r="J175" s="7">
        <v>547.07000000000005</v>
      </c>
      <c r="K175" s="8">
        <v>3282.42</v>
      </c>
      <c r="L175" s="11">
        <v>32</v>
      </c>
      <c r="M175" s="11" t="s">
        <v>559</v>
      </c>
      <c r="N175" s="11">
        <f>1/COUNTIF($O:$O,O175)</f>
        <v>1</v>
      </c>
      <c r="O175" s="1" t="str">
        <f t="shared" si="2"/>
        <v>3210576921</v>
      </c>
    </row>
    <row r="176" spans="1:15" ht="11.25" customHeight="1" x14ac:dyDescent="0.2">
      <c r="A176" s="2">
        <v>11792757</v>
      </c>
      <c r="B176" s="5" t="s">
        <v>257</v>
      </c>
      <c r="C176" s="2" t="str">
        <f>VLOOKUP(A176,[1]Planilha2!$A:$L,12,0)</f>
        <v xml:space="preserve">MC1           </v>
      </c>
      <c r="D176" s="2" t="s">
        <v>54</v>
      </c>
      <c r="E176" s="2" t="s">
        <v>470</v>
      </c>
      <c r="F176" s="2" t="s">
        <v>10</v>
      </c>
      <c r="G176" s="5" t="s">
        <v>363</v>
      </c>
      <c r="H176" s="2" t="s">
        <v>13</v>
      </c>
      <c r="I176" s="6">
        <v>4</v>
      </c>
      <c r="J176" s="7">
        <v>1339.28</v>
      </c>
      <c r="K176" s="8">
        <v>5357.12</v>
      </c>
      <c r="L176" s="11">
        <v>32</v>
      </c>
      <c r="M176" s="11" t="s">
        <v>559</v>
      </c>
      <c r="N176" s="11">
        <f>1/COUNTIF($O:$O,O176)</f>
        <v>1</v>
      </c>
      <c r="O176" s="1" t="str">
        <f t="shared" si="2"/>
        <v>3211792757</v>
      </c>
    </row>
    <row r="177" spans="1:15" ht="11.25" customHeight="1" x14ac:dyDescent="0.2">
      <c r="A177" s="2">
        <v>10951175</v>
      </c>
      <c r="B177" s="5" t="s">
        <v>284</v>
      </c>
      <c r="C177" s="2" t="str">
        <f>VLOOKUP(A177,[1]Planilha2!$A:$L,12,0)</f>
        <v xml:space="preserve">MC1           </v>
      </c>
      <c r="D177" s="2" t="s">
        <v>54</v>
      </c>
      <c r="E177" s="2" t="s">
        <v>470</v>
      </c>
      <c r="F177" s="2" t="s">
        <v>10</v>
      </c>
      <c r="G177" s="5" t="s">
        <v>363</v>
      </c>
      <c r="H177" s="2" t="s">
        <v>13</v>
      </c>
      <c r="I177" s="6">
        <v>3</v>
      </c>
      <c r="J177" s="7">
        <v>1783.6033333333335</v>
      </c>
      <c r="K177" s="8">
        <v>5350.81</v>
      </c>
      <c r="L177" s="11">
        <v>32</v>
      </c>
      <c r="M177" s="11" t="s">
        <v>559</v>
      </c>
      <c r="N177" s="11">
        <f>1/COUNTIF($O:$O,O177)</f>
        <v>1</v>
      </c>
      <c r="O177" s="1" t="str">
        <f t="shared" si="2"/>
        <v>3210951175</v>
      </c>
    </row>
    <row r="178" spans="1:15" ht="11.25" customHeight="1" x14ac:dyDescent="0.2">
      <c r="A178" s="2">
        <v>10676333</v>
      </c>
      <c r="B178" s="5" t="s">
        <v>165</v>
      </c>
      <c r="C178" s="2" t="str">
        <f>VLOOKUP(A178,[1]Planilha2!$A:$L,12,0)</f>
        <v xml:space="preserve">MC1           </v>
      </c>
      <c r="D178" s="2" t="s">
        <v>54</v>
      </c>
      <c r="E178" s="2" t="s">
        <v>470</v>
      </c>
      <c r="F178" s="2" t="s">
        <v>8</v>
      </c>
      <c r="G178" s="5" t="s">
        <v>363</v>
      </c>
      <c r="H178" s="2" t="s">
        <v>13</v>
      </c>
      <c r="I178" s="6">
        <v>1</v>
      </c>
      <c r="J178" s="7">
        <v>4500</v>
      </c>
      <c r="K178" s="8">
        <v>4500</v>
      </c>
      <c r="L178" s="11">
        <v>32</v>
      </c>
      <c r="M178" s="11" t="s">
        <v>559</v>
      </c>
      <c r="N178" s="11">
        <f>1/COUNTIF($O:$O,O178)</f>
        <v>1</v>
      </c>
      <c r="O178" s="1" t="str">
        <f t="shared" si="2"/>
        <v>3210676333</v>
      </c>
    </row>
    <row r="179" spans="1:15" ht="11.25" customHeight="1" x14ac:dyDescent="0.2">
      <c r="A179" s="2">
        <v>10789609</v>
      </c>
      <c r="B179" s="5" t="s">
        <v>258</v>
      </c>
      <c r="C179" s="2" t="str">
        <f>VLOOKUP(A179,[1]Planilha2!$A:$L,12,0)</f>
        <v xml:space="preserve">MC1           </v>
      </c>
      <c r="D179" s="2" t="s">
        <v>54</v>
      </c>
      <c r="E179" s="2" t="s">
        <v>470</v>
      </c>
      <c r="F179" s="2" t="s">
        <v>10</v>
      </c>
      <c r="G179" s="5" t="s">
        <v>363</v>
      </c>
      <c r="H179" s="2" t="s">
        <v>13</v>
      </c>
      <c r="I179" s="6">
        <v>5</v>
      </c>
      <c r="J179" s="7">
        <v>800</v>
      </c>
      <c r="K179" s="8">
        <v>4000</v>
      </c>
      <c r="L179" s="11">
        <v>32</v>
      </c>
      <c r="M179" s="11" t="s">
        <v>559</v>
      </c>
      <c r="N179" s="11">
        <f>1/COUNTIF($O:$O,O179)</f>
        <v>1</v>
      </c>
      <c r="O179" s="1" t="str">
        <f t="shared" si="2"/>
        <v>3210789609</v>
      </c>
    </row>
    <row r="180" spans="1:15" ht="11.25" customHeight="1" x14ac:dyDescent="0.2">
      <c r="A180" s="2">
        <v>10328456</v>
      </c>
      <c r="B180" s="5" t="s">
        <v>196</v>
      </c>
      <c r="C180" s="2" t="str">
        <f>VLOOKUP(A180,[1]Planilha2!$A:$L,12,0)</f>
        <v xml:space="preserve">MC1           </v>
      </c>
      <c r="D180" s="2" t="s">
        <v>54</v>
      </c>
      <c r="E180" s="2" t="s">
        <v>470</v>
      </c>
      <c r="F180" s="2" t="s">
        <v>10</v>
      </c>
      <c r="G180" s="5" t="s">
        <v>363</v>
      </c>
      <c r="H180" s="2" t="s">
        <v>13</v>
      </c>
      <c r="I180" s="6">
        <v>8</v>
      </c>
      <c r="J180" s="7">
        <v>490</v>
      </c>
      <c r="K180" s="8">
        <v>3920</v>
      </c>
      <c r="L180" s="11">
        <v>32</v>
      </c>
      <c r="M180" s="11" t="s">
        <v>559</v>
      </c>
      <c r="N180" s="11">
        <f>1/COUNTIF($O:$O,O180)</f>
        <v>1</v>
      </c>
      <c r="O180" s="1" t="str">
        <f t="shared" si="2"/>
        <v>3210328456</v>
      </c>
    </row>
    <row r="181" spans="1:15" ht="11.25" customHeight="1" x14ac:dyDescent="0.2">
      <c r="A181" s="2">
        <v>10190178</v>
      </c>
      <c r="B181" s="5" t="s">
        <v>135</v>
      </c>
      <c r="C181" s="2" t="str">
        <f>VLOOKUP(A181,[1]Planilha2!$A:$L,12,0)</f>
        <v xml:space="preserve">MC1           </v>
      </c>
      <c r="D181" s="2" t="s">
        <v>124</v>
      </c>
      <c r="E181" s="2" t="s">
        <v>501</v>
      </c>
      <c r="F181" s="2" t="s">
        <v>8</v>
      </c>
      <c r="G181" s="5" t="s">
        <v>363</v>
      </c>
      <c r="H181" s="2" t="s">
        <v>13</v>
      </c>
      <c r="I181" s="6">
        <v>97</v>
      </c>
      <c r="J181" s="7">
        <v>37.549999999999997</v>
      </c>
      <c r="K181" s="8">
        <v>3642.35</v>
      </c>
      <c r="L181" s="11">
        <v>32</v>
      </c>
      <c r="M181" s="11" t="s">
        <v>559</v>
      </c>
      <c r="N181" s="11">
        <f>1/COUNTIF($O:$O,O181)</f>
        <v>1</v>
      </c>
      <c r="O181" s="1" t="str">
        <f t="shared" si="2"/>
        <v>3210190178</v>
      </c>
    </row>
    <row r="182" spans="1:15" ht="11.25" customHeight="1" x14ac:dyDescent="0.2">
      <c r="A182" s="2">
        <v>11781923</v>
      </c>
      <c r="B182" s="5" t="s">
        <v>165</v>
      </c>
      <c r="C182" s="2" t="str">
        <f>VLOOKUP(A182,[1]Planilha2!$A:$L,12,0)</f>
        <v xml:space="preserve">MC1           </v>
      </c>
      <c r="D182" s="2" t="s">
        <v>54</v>
      </c>
      <c r="E182" s="2" t="s">
        <v>470</v>
      </c>
      <c r="F182" s="2" t="s">
        <v>10</v>
      </c>
      <c r="G182" s="5" t="s">
        <v>435</v>
      </c>
      <c r="H182" s="2" t="s">
        <v>13</v>
      </c>
      <c r="I182" s="6">
        <v>2</v>
      </c>
      <c r="J182" s="7">
        <v>2500</v>
      </c>
      <c r="K182" s="8">
        <v>5000</v>
      </c>
      <c r="L182" s="11">
        <v>32</v>
      </c>
      <c r="M182" s="11" t="s">
        <v>559</v>
      </c>
      <c r="N182" s="11">
        <f>1/COUNTIF($O:$O,O182)</f>
        <v>1</v>
      </c>
      <c r="O182" s="1" t="str">
        <f t="shared" si="2"/>
        <v>3211781923</v>
      </c>
    </row>
    <row r="183" spans="1:15" ht="11.25" customHeight="1" x14ac:dyDescent="0.2">
      <c r="A183" s="2">
        <v>11014624</v>
      </c>
      <c r="B183" s="5" t="s">
        <v>295</v>
      </c>
      <c r="C183" s="2" t="str">
        <f>VLOOKUP(A183,[1]Planilha2!$A:$L,12,0)</f>
        <v xml:space="preserve">MM1           </v>
      </c>
      <c r="D183" s="2" t="s">
        <v>28</v>
      </c>
      <c r="E183" s="2" t="s">
        <v>454</v>
      </c>
      <c r="F183" s="2" t="s">
        <v>6</v>
      </c>
      <c r="G183" s="5" t="s">
        <v>368</v>
      </c>
      <c r="H183" s="2" t="s">
        <v>13</v>
      </c>
      <c r="I183" s="6">
        <v>1</v>
      </c>
      <c r="J183" s="7">
        <v>23332.7</v>
      </c>
      <c r="K183" s="8">
        <v>23332.7</v>
      </c>
      <c r="L183" s="11">
        <v>32</v>
      </c>
      <c r="M183" s="11" t="s">
        <v>559</v>
      </c>
      <c r="N183" s="11">
        <f>1/COUNTIF($O:$O,O183)</f>
        <v>1</v>
      </c>
      <c r="O183" s="1" t="str">
        <f t="shared" si="2"/>
        <v>3211014624</v>
      </c>
    </row>
    <row r="184" spans="1:15" ht="11.25" customHeight="1" x14ac:dyDescent="0.2">
      <c r="A184" s="2">
        <v>10677253</v>
      </c>
      <c r="B184" s="5" t="s">
        <v>247</v>
      </c>
      <c r="C184" s="2" t="str">
        <f>VLOOKUP(A184,[1]Planilha2!$A:$L,12,0)</f>
        <v xml:space="preserve">MG1           </v>
      </c>
      <c r="D184" s="2">
        <v>26111721</v>
      </c>
      <c r="E184" s="2" t="s">
        <v>471</v>
      </c>
      <c r="F184" s="2" t="s">
        <v>8</v>
      </c>
      <c r="G184" s="5" t="s">
        <v>363</v>
      </c>
      <c r="H184" s="2" t="s">
        <v>13</v>
      </c>
      <c r="I184" s="6">
        <v>1</v>
      </c>
      <c r="J184" s="7">
        <v>6440.75</v>
      </c>
      <c r="K184" s="8">
        <v>6440.75</v>
      </c>
      <c r="L184" s="11">
        <v>32</v>
      </c>
      <c r="M184" s="11" t="s">
        <v>559</v>
      </c>
      <c r="N184" s="11">
        <f>1/COUNTIF($O:$O,O184)</f>
        <v>1</v>
      </c>
      <c r="O184" s="1" t="str">
        <f t="shared" si="2"/>
        <v>3210677253</v>
      </c>
    </row>
    <row r="185" spans="1:15" ht="11.25" customHeight="1" x14ac:dyDescent="0.2">
      <c r="A185" s="2">
        <v>10702002</v>
      </c>
      <c r="B185" s="5" t="s">
        <v>250</v>
      </c>
      <c r="C185" s="2" t="str">
        <f>VLOOKUP(A185,[1]Planilha2!$A:$L,12,0)</f>
        <v xml:space="preserve">MC1           </v>
      </c>
      <c r="D185" s="2" t="s">
        <v>228</v>
      </c>
      <c r="E185" s="2" t="s">
        <v>492</v>
      </c>
      <c r="F185" s="2" t="s">
        <v>10</v>
      </c>
      <c r="G185" s="5" t="s">
        <v>363</v>
      </c>
      <c r="H185" s="2" t="s">
        <v>13</v>
      </c>
      <c r="I185" s="6">
        <v>1</v>
      </c>
      <c r="J185" s="7">
        <v>127100</v>
      </c>
      <c r="K185" s="8">
        <v>127100</v>
      </c>
      <c r="L185" s="11">
        <v>32</v>
      </c>
      <c r="M185" s="11" t="s">
        <v>559</v>
      </c>
      <c r="N185" s="11">
        <f>1/COUNTIF($O:$O,O185)</f>
        <v>1</v>
      </c>
      <c r="O185" s="1" t="str">
        <f t="shared" si="2"/>
        <v>3210702002</v>
      </c>
    </row>
    <row r="186" spans="1:15" ht="11.25" customHeight="1" x14ac:dyDescent="0.2">
      <c r="A186" s="2">
        <v>10221417</v>
      </c>
      <c r="B186" s="5" t="s">
        <v>184</v>
      </c>
      <c r="C186" s="2" t="str">
        <f>VLOOKUP(A186,[1]Planilha2!$A:$L,12,0)</f>
        <v xml:space="preserve">MM1           </v>
      </c>
      <c r="D186" s="2" t="s">
        <v>23</v>
      </c>
      <c r="E186" s="2" t="s">
        <v>440</v>
      </c>
      <c r="F186" s="2" t="s">
        <v>12</v>
      </c>
      <c r="G186" s="5" t="s">
        <v>361</v>
      </c>
      <c r="H186" s="2" t="s">
        <v>13</v>
      </c>
      <c r="I186" s="6">
        <v>26</v>
      </c>
      <c r="J186" s="7">
        <v>200</v>
      </c>
      <c r="K186" s="8">
        <v>5200</v>
      </c>
      <c r="L186" s="11">
        <v>33</v>
      </c>
      <c r="M186" s="11" t="s">
        <v>556</v>
      </c>
      <c r="N186" s="11">
        <f>1/COUNTIF($O:$O,O186)</f>
        <v>1</v>
      </c>
      <c r="O186" s="1" t="str">
        <f t="shared" si="2"/>
        <v>3310221417</v>
      </c>
    </row>
    <row r="187" spans="1:15" ht="11.25" customHeight="1" x14ac:dyDescent="0.2">
      <c r="A187" s="2">
        <v>10131209</v>
      </c>
      <c r="B187" s="5" t="s">
        <v>140</v>
      </c>
      <c r="C187" s="2" t="str">
        <f>VLOOKUP(A187,[1]Planilha2!$A:$L,12,0)</f>
        <v xml:space="preserve">MM1           </v>
      </c>
      <c r="D187" s="2" t="s">
        <v>23</v>
      </c>
      <c r="E187" s="2" t="s">
        <v>440</v>
      </c>
      <c r="F187" s="2" t="s">
        <v>8</v>
      </c>
      <c r="G187" s="5" t="s">
        <v>359</v>
      </c>
      <c r="H187" s="2" t="s">
        <v>13</v>
      </c>
      <c r="I187" s="6">
        <v>2</v>
      </c>
      <c r="J187" s="7">
        <v>4887.8850000000002</v>
      </c>
      <c r="K187" s="8">
        <v>9775.77</v>
      </c>
      <c r="L187" s="11">
        <v>33</v>
      </c>
      <c r="M187" s="11" t="s">
        <v>556</v>
      </c>
      <c r="N187" s="11">
        <f>1/COUNTIF($O:$O,O187)</f>
        <v>1</v>
      </c>
      <c r="O187" s="1" t="str">
        <f t="shared" si="2"/>
        <v>3310131209</v>
      </c>
    </row>
    <row r="188" spans="1:15" ht="11.25" customHeight="1" x14ac:dyDescent="0.2">
      <c r="A188" s="2">
        <v>10378306</v>
      </c>
      <c r="B188" s="5" t="s">
        <v>217</v>
      </c>
      <c r="C188" s="2" t="str">
        <f>VLOOKUP(A188,[1]Planilha2!$A:$L,12,0)</f>
        <v xml:space="preserve">ME1           </v>
      </c>
      <c r="D188" s="2" t="s">
        <v>113</v>
      </c>
      <c r="E188" s="2" t="s">
        <v>485</v>
      </c>
      <c r="F188" s="2" t="s">
        <v>8</v>
      </c>
      <c r="G188" s="5" t="s">
        <v>378</v>
      </c>
      <c r="H188" s="2" t="s">
        <v>13</v>
      </c>
      <c r="I188" s="6">
        <v>1</v>
      </c>
      <c r="J188" s="7">
        <v>5000</v>
      </c>
      <c r="K188" s="8">
        <v>5000</v>
      </c>
      <c r="L188" s="11">
        <v>33</v>
      </c>
      <c r="M188" s="11" t="s">
        <v>556</v>
      </c>
      <c r="N188" s="11">
        <f>1/COUNTIF($O:$O,O188)</f>
        <v>1</v>
      </c>
      <c r="O188" s="1" t="str">
        <f t="shared" si="2"/>
        <v>3310378306</v>
      </c>
    </row>
    <row r="189" spans="1:15" ht="11.25" customHeight="1" x14ac:dyDescent="0.2">
      <c r="A189" s="2">
        <v>10158069</v>
      </c>
      <c r="B189" s="5" t="s">
        <v>150</v>
      </c>
      <c r="C189" s="2" t="str">
        <f>VLOOKUP(A189,[1]Planilha2!$A:$L,12,0)</f>
        <v xml:space="preserve">MM1           </v>
      </c>
      <c r="D189" s="2" t="s">
        <v>41</v>
      </c>
      <c r="E189" s="2" t="s">
        <v>502</v>
      </c>
      <c r="F189" s="2" t="s">
        <v>8</v>
      </c>
      <c r="G189" s="5" t="s">
        <v>396</v>
      </c>
      <c r="H189" s="2" t="s">
        <v>13</v>
      </c>
      <c r="I189" s="6">
        <v>2</v>
      </c>
      <c r="J189" s="7">
        <v>1964.66</v>
      </c>
      <c r="K189" s="8">
        <v>3929.32</v>
      </c>
      <c r="L189" s="11">
        <v>33</v>
      </c>
      <c r="M189" s="11" t="s">
        <v>556</v>
      </c>
      <c r="N189" s="11">
        <f>1/COUNTIF($O:$O,O189)</f>
        <v>1</v>
      </c>
      <c r="O189" s="1" t="str">
        <f t="shared" si="2"/>
        <v>3310158069</v>
      </c>
    </row>
    <row r="190" spans="1:15" ht="11.25" customHeight="1" x14ac:dyDescent="0.2">
      <c r="A190" s="2">
        <v>10164350</v>
      </c>
      <c r="B190" s="5" t="s">
        <v>152</v>
      </c>
      <c r="C190" s="2" t="str">
        <f>VLOOKUP(A190,[1]Planilha2!$A:$L,12,0)</f>
        <v xml:space="preserve">MM1           </v>
      </c>
      <c r="D190" s="2" t="s">
        <v>41</v>
      </c>
      <c r="E190" s="2" t="s">
        <v>502</v>
      </c>
      <c r="F190" s="2" t="s">
        <v>8</v>
      </c>
      <c r="G190" s="5" t="s">
        <v>396</v>
      </c>
      <c r="H190" s="2" t="s">
        <v>13</v>
      </c>
      <c r="I190" s="6">
        <v>2</v>
      </c>
      <c r="J190" s="7">
        <v>1646.825</v>
      </c>
      <c r="K190" s="8">
        <v>3293.65</v>
      </c>
      <c r="L190" s="11">
        <v>33</v>
      </c>
      <c r="M190" s="11" t="s">
        <v>556</v>
      </c>
      <c r="N190" s="11">
        <f>1/COUNTIF($O:$O,O190)</f>
        <v>1</v>
      </c>
      <c r="O190" s="1" t="str">
        <f t="shared" si="2"/>
        <v>3310164350</v>
      </c>
    </row>
    <row r="191" spans="1:15" ht="11.25" customHeight="1" x14ac:dyDescent="0.2">
      <c r="A191" s="2">
        <v>10208549</v>
      </c>
      <c r="B191" s="5" t="s">
        <v>177</v>
      </c>
      <c r="C191" s="2" t="str">
        <f>VLOOKUP(A191,[1]Planilha2!$A:$L,12,0)</f>
        <v xml:space="preserve">ME1           </v>
      </c>
      <c r="D191" s="2">
        <v>26101114</v>
      </c>
      <c r="E191" s="2" t="s">
        <v>459</v>
      </c>
      <c r="F191" s="2" t="s">
        <v>6</v>
      </c>
      <c r="G191" s="5" t="s">
        <v>362</v>
      </c>
      <c r="H191" s="2" t="s">
        <v>13</v>
      </c>
      <c r="I191" s="6">
        <v>1</v>
      </c>
      <c r="J191" s="7">
        <v>27496.13</v>
      </c>
      <c r="K191" s="8">
        <v>27496.13</v>
      </c>
      <c r="L191" s="11">
        <v>33</v>
      </c>
      <c r="M191" s="11" t="s">
        <v>556</v>
      </c>
      <c r="N191" s="11">
        <f>1/COUNTIF($O:$O,O191)</f>
        <v>1</v>
      </c>
      <c r="O191" s="1" t="str">
        <f t="shared" si="2"/>
        <v>3310208549</v>
      </c>
    </row>
    <row r="192" spans="1:15" ht="11.25" customHeight="1" x14ac:dyDescent="0.2">
      <c r="A192" s="2">
        <v>11901935</v>
      </c>
      <c r="B192" s="5" t="s">
        <v>179</v>
      </c>
      <c r="C192" s="2" t="str">
        <f>VLOOKUP(A192,[1]Planilha2!$A:$L,12,0)</f>
        <v xml:space="preserve">ME1           </v>
      </c>
      <c r="D192" s="2">
        <v>26101114</v>
      </c>
      <c r="E192" s="2" t="s">
        <v>459</v>
      </c>
      <c r="F192" s="2" t="s">
        <v>11</v>
      </c>
      <c r="G192" s="5" t="s">
        <v>362</v>
      </c>
      <c r="H192" s="2" t="s">
        <v>13</v>
      </c>
      <c r="I192" s="6">
        <v>1</v>
      </c>
      <c r="J192" s="7">
        <v>10000</v>
      </c>
      <c r="K192" s="8">
        <v>10000</v>
      </c>
      <c r="L192" s="11">
        <v>33</v>
      </c>
      <c r="M192" s="11" t="s">
        <v>556</v>
      </c>
      <c r="N192" s="11">
        <f>1/COUNTIF($O:$O,O192)</f>
        <v>1</v>
      </c>
      <c r="O192" s="1" t="str">
        <f t="shared" si="2"/>
        <v>3311901935</v>
      </c>
    </row>
    <row r="193" spans="1:15" ht="11.25" customHeight="1" x14ac:dyDescent="0.2">
      <c r="A193" s="2">
        <v>12187256</v>
      </c>
      <c r="B193" s="5" t="s">
        <v>344</v>
      </c>
      <c r="C193" s="2" t="str">
        <f>VLOOKUP(A193,[1]Planilha2!$A:$L,12,0)</f>
        <v xml:space="preserve">ME1           </v>
      </c>
      <c r="D193" s="2">
        <v>26101114</v>
      </c>
      <c r="E193" s="2" t="s">
        <v>459</v>
      </c>
      <c r="F193" s="2" t="s">
        <v>11</v>
      </c>
      <c r="G193" s="5" t="s">
        <v>362</v>
      </c>
      <c r="H193" s="2" t="s">
        <v>13</v>
      </c>
      <c r="I193" s="6">
        <v>1</v>
      </c>
      <c r="J193" s="7">
        <v>4800</v>
      </c>
      <c r="K193" s="8">
        <v>4800</v>
      </c>
      <c r="L193" s="11">
        <v>33</v>
      </c>
      <c r="M193" s="11" t="s">
        <v>556</v>
      </c>
      <c r="N193" s="11">
        <f>1/COUNTIF($O:$O,O193)</f>
        <v>1</v>
      </c>
      <c r="O193" s="1" t="str">
        <f t="shared" si="2"/>
        <v>3312187256</v>
      </c>
    </row>
    <row r="194" spans="1:15" ht="11.25" customHeight="1" x14ac:dyDescent="0.2">
      <c r="A194" s="2">
        <v>10282280</v>
      </c>
      <c r="B194" s="5" t="s">
        <v>151</v>
      </c>
      <c r="C194" s="2" t="str">
        <f>VLOOKUP(A194,[1]Planilha2!$A:$L,12,0)</f>
        <v xml:space="preserve">ME1           </v>
      </c>
      <c r="D194" s="2" t="s">
        <v>113</v>
      </c>
      <c r="E194" s="2" t="s">
        <v>485</v>
      </c>
      <c r="F194" s="2" t="s">
        <v>8</v>
      </c>
      <c r="G194" s="5" t="s">
        <v>362</v>
      </c>
      <c r="H194" s="2" t="s">
        <v>13</v>
      </c>
      <c r="I194" s="6">
        <v>1</v>
      </c>
      <c r="J194" s="7">
        <v>5000</v>
      </c>
      <c r="K194" s="8">
        <v>5000</v>
      </c>
      <c r="L194" s="11">
        <v>33</v>
      </c>
      <c r="M194" s="11" t="s">
        <v>556</v>
      </c>
      <c r="N194" s="11">
        <f>1/COUNTIF($O:$O,O194)</f>
        <v>1</v>
      </c>
      <c r="O194" s="1" t="str">
        <f t="shared" si="2"/>
        <v>3310282280</v>
      </c>
    </row>
    <row r="195" spans="1:15" ht="11.25" customHeight="1" x14ac:dyDescent="0.2">
      <c r="A195" s="2">
        <v>10362289</v>
      </c>
      <c r="B195" s="5" t="s">
        <v>178</v>
      </c>
      <c r="C195" s="2" t="str">
        <f>VLOOKUP(A195,[1]Planilha2!$A:$L,12,0)</f>
        <v xml:space="preserve">ME1           </v>
      </c>
      <c r="D195" s="2" t="s">
        <v>113</v>
      </c>
      <c r="E195" s="2" t="s">
        <v>485</v>
      </c>
      <c r="F195" s="2" t="s">
        <v>8</v>
      </c>
      <c r="G195" s="5" t="s">
        <v>362</v>
      </c>
      <c r="H195" s="2" t="s">
        <v>13</v>
      </c>
      <c r="I195" s="6">
        <v>1</v>
      </c>
      <c r="J195" s="7">
        <v>4000</v>
      </c>
      <c r="K195" s="8">
        <v>4000</v>
      </c>
      <c r="L195" s="11">
        <v>33</v>
      </c>
      <c r="M195" s="11" t="s">
        <v>556</v>
      </c>
      <c r="N195" s="11">
        <f>1/COUNTIF($O:$O,O195)</f>
        <v>1</v>
      </c>
      <c r="O195" s="1" t="str">
        <f t="shared" si="2"/>
        <v>3310362289</v>
      </c>
    </row>
    <row r="196" spans="1:15" ht="11.25" customHeight="1" x14ac:dyDescent="0.2">
      <c r="A196" s="2">
        <v>10281684</v>
      </c>
      <c r="B196" s="5" t="s">
        <v>178</v>
      </c>
      <c r="C196" s="2" t="str">
        <f>VLOOKUP(A196,[1]Planilha2!$A:$L,12,0)</f>
        <v xml:space="preserve">ME1           </v>
      </c>
      <c r="D196" s="2" t="s">
        <v>113</v>
      </c>
      <c r="E196" s="2" t="s">
        <v>485</v>
      </c>
      <c r="F196" s="2" t="s">
        <v>8</v>
      </c>
      <c r="G196" s="5" t="s">
        <v>362</v>
      </c>
      <c r="H196" s="2" t="s">
        <v>13</v>
      </c>
      <c r="I196" s="6">
        <v>1</v>
      </c>
      <c r="J196" s="7">
        <v>3500</v>
      </c>
      <c r="K196" s="8">
        <v>3500</v>
      </c>
      <c r="L196" s="11">
        <v>33</v>
      </c>
      <c r="M196" s="11" t="s">
        <v>556</v>
      </c>
      <c r="N196" s="11">
        <f>1/COUNTIF($O:$O,O196)</f>
        <v>1</v>
      </c>
      <c r="O196" s="1" t="str">
        <f t="shared" si="2"/>
        <v>3310281684</v>
      </c>
    </row>
    <row r="197" spans="1:15" ht="11.25" customHeight="1" x14ac:dyDescent="0.2">
      <c r="A197" s="2">
        <v>11924609</v>
      </c>
      <c r="B197" s="5" t="s">
        <v>338</v>
      </c>
      <c r="C197" s="2" t="str">
        <f>VLOOKUP(A197,[1]Planilha2!$A:$L,12,0)</f>
        <v xml:space="preserve">ME1           </v>
      </c>
      <c r="D197" s="2">
        <v>26101114</v>
      </c>
      <c r="E197" s="2" t="s">
        <v>459</v>
      </c>
      <c r="F197" s="2" t="s">
        <v>6</v>
      </c>
      <c r="G197" s="5" t="s">
        <v>363</v>
      </c>
      <c r="H197" s="2" t="s">
        <v>13</v>
      </c>
      <c r="I197" s="6">
        <v>2</v>
      </c>
      <c r="J197" s="7">
        <v>220689.98</v>
      </c>
      <c r="K197" s="8">
        <v>441379.96</v>
      </c>
      <c r="L197" s="11">
        <v>33</v>
      </c>
      <c r="M197" s="11" t="s">
        <v>556</v>
      </c>
      <c r="N197" s="11">
        <f>1/COUNTIF($O:$O,O197)</f>
        <v>1</v>
      </c>
      <c r="O197" s="1" t="str">
        <f t="shared" si="2"/>
        <v>3311924609</v>
      </c>
    </row>
    <row r="198" spans="1:15" ht="11.25" customHeight="1" x14ac:dyDescent="0.2">
      <c r="A198" s="2">
        <v>11920740</v>
      </c>
      <c r="B198" s="5" t="s">
        <v>338</v>
      </c>
      <c r="C198" s="2" t="str">
        <f>VLOOKUP(A198,[1]Planilha2!$A:$L,12,0)</f>
        <v xml:space="preserve">ME1           </v>
      </c>
      <c r="D198" s="2">
        <v>26101114</v>
      </c>
      <c r="E198" s="2" t="s">
        <v>459</v>
      </c>
      <c r="F198" s="2" t="s">
        <v>6</v>
      </c>
      <c r="G198" s="5" t="s">
        <v>363</v>
      </c>
      <c r="H198" s="2" t="s">
        <v>13</v>
      </c>
      <c r="I198" s="6">
        <v>2</v>
      </c>
      <c r="J198" s="7">
        <v>220689.97</v>
      </c>
      <c r="K198" s="8">
        <v>441379.94</v>
      </c>
      <c r="L198" s="11">
        <v>33</v>
      </c>
      <c r="M198" s="11" t="s">
        <v>556</v>
      </c>
      <c r="N198" s="11">
        <f>1/COUNTIF($O:$O,O198)</f>
        <v>1</v>
      </c>
      <c r="O198" s="1" t="str">
        <f t="shared" ref="O198:O261" si="3">L198&amp;A198</f>
        <v>3311920740</v>
      </c>
    </row>
    <row r="199" spans="1:15" ht="11.25" customHeight="1" x14ac:dyDescent="0.2">
      <c r="A199" s="2">
        <v>10065781</v>
      </c>
      <c r="B199" s="5" t="s">
        <v>112</v>
      </c>
      <c r="C199" s="2" t="str">
        <f>VLOOKUP(A199,[1]Planilha2!$A:$L,12,0)</f>
        <v xml:space="preserve">ME1           </v>
      </c>
      <c r="D199" s="2" t="s">
        <v>113</v>
      </c>
      <c r="E199" s="2" t="s">
        <v>485</v>
      </c>
      <c r="F199" s="2" t="s">
        <v>8</v>
      </c>
      <c r="G199" s="5" t="s">
        <v>363</v>
      </c>
      <c r="H199" s="2" t="s">
        <v>13</v>
      </c>
      <c r="I199" s="6">
        <v>1</v>
      </c>
      <c r="J199" s="7">
        <v>22009.73</v>
      </c>
      <c r="K199" s="8">
        <v>22009.73</v>
      </c>
      <c r="L199" s="11">
        <v>33</v>
      </c>
      <c r="M199" s="11" t="s">
        <v>556</v>
      </c>
      <c r="N199" s="11">
        <f>1/COUNTIF($O:$O,O199)</f>
        <v>0.5</v>
      </c>
      <c r="O199" s="1" t="str">
        <f t="shared" si="3"/>
        <v>3310065781</v>
      </c>
    </row>
    <row r="200" spans="1:15" ht="11.25" customHeight="1" x14ac:dyDescent="0.2">
      <c r="A200" s="2">
        <v>10065781</v>
      </c>
      <c r="B200" s="5" t="s">
        <v>112</v>
      </c>
      <c r="C200" s="2" t="str">
        <f>VLOOKUP(A200,[1]Planilha2!$A:$L,12,0)</f>
        <v xml:space="preserve">ME1           </v>
      </c>
      <c r="D200" s="2" t="s">
        <v>113</v>
      </c>
      <c r="E200" s="2" t="s">
        <v>485</v>
      </c>
      <c r="F200" s="2" t="s">
        <v>11</v>
      </c>
      <c r="G200" s="5" t="s">
        <v>363</v>
      </c>
      <c r="H200" s="2" t="s">
        <v>13</v>
      </c>
      <c r="I200" s="6">
        <v>3</v>
      </c>
      <c r="J200" s="7">
        <v>4401.95</v>
      </c>
      <c r="K200" s="8">
        <v>13205.849999999999</v>
      </c>
      <c r="L200" s="11">
        <v>33</v>
      </c>
      <c r="M200" s="11" t="s">
        <v>556</v>
      </c>
      <c r="N200" s="11">
        <f>1/COUNTIF($O:$O,O200)</f>
        <v>0.5</v>
      </c>
      <c r="O200" s="1" t="str">
        <f t="shared" si="3"/>
        <v>3310065781</v>
      </c>
    </row>
    <row r="201" spans="1:15" x14ac:dyDescent="0.2">
      <c r="A201" s="2">
        <v>10378350</v>
      </c>
      <c r="B201" s="5" t="s">
        <v>218</v>
      </c>
      <c r="C201" s="2" t="str">
        <f>VLOOKUP(A201,[1]Planilha2!$A:$L,12,0)</f>
        <v xml:space="preserve">ME1           </v>
      </c>
      <c r="D201" s="2" t="s">
        <v>113</v>
      </c>
      <c r="E201" s="2" t="s">
        <v>485</v>
      </c>
      <c r="F201" s="2" t="s">
        <v>8</v>
      </c>
      <c r="G201" s="5" t="s">
        <v>363</v>
      </c>
      <c r="H201" s="2" t="s">
        <v>13</v>
      </c>
      <c r="I201" s="6">
        <v>1</v>
      </c>
      <c r="J201" s="7">
        <v>5000</v>
      </c>
      <c r="K201" s="8">
        <v>5000</v>
      </c>
      <c r="L201" s="11">
        <v>33</v>
      </c>
      <c r="M201" s="11" t="s">
        <v>556</v>
      </c>
      <c r="N201" s="11">
        <f>1/COUNTIF($O:$O,O201)</f>
        <v>1</v>
      </c>
      <c r="O201" s="1" t="str">
        <f t="shared" si="3"/>
        <v>3310378350</v>
      </c>
    </row>
    <row r="202" spans="1:15" ht="11.25" customHeight="1" x14ac:dyDescent="0.2">
      <c r="A202" s="2">
        <v>10369641</v>
      </c>
      <c r="B202" s="5" t="s">
        <v>112</v>
      </c>
      <c r="C202" s="2" t="str">
        <f>VLOOKUP(A202,[1]Planilha2!$A:$L,12,0)</f>
        <v xml:space="preserve">ME1           </v>
      </c>
      <c r="D202" s="2" t="s">
        <v>113</v>
      </c>
      <c r="E202" s="2" t="s">
        <v>485</v>
      </c>
      <c r="F202" s="2" t="s">
        <v>8</v>
      </c>
      <c r="G202" s="5" t="s">
        <v>363</v>
      </c>
      <c r="H202" s="2" t="s">
        <v>13</v>
      </c>
      <c r="I202" s="6">
        <v>1</v>
      </c>
      <c r="J202" s="7">
        <v>5000</v>
      </c>
      <c r="K202" s="8">
        <v>5000</v>
      </c>
      <c r="L202" s="11">
        <v>33</v>
      </c>
      <c r="M202" s="11" t="s">
        <v>556</v>
      </c>
      <c r="N202" s="11">
        <f>1/COUNTIF($O:$O,O202)</f>
        <v>1</v>
      </c>
      <c r="O202" s="1" t="str">
        <f t="shared" si="3"/>
        <v>3310369641</v>
      </c>
    </row>
    <row r="203" spans="1:15" ht="11.25" customHeight="1" x14ac:dyDescent="0.2">
      <c r="A203" s="2">
        <v>10167397</v>
      </c>
      <c r="B203" s="5" t="s">
        <v>153</v>
      </c>
      <c r="C203" s="2" t="str">
        <f>VLOOKUP(A203,[1]Planilha2!$A:$L,12,0)</f>
        <v xml:space="preserve">ME1           </v>
      </c>
      <c r="D203" s="2" t="s">
        <v>62</v>
      </c>
      <c r="E203" s="2" t="s">
        <v>542</v>
      </c>
      <c r="F203" s="2" t="s">
        <v>8</v>
      </c>
      <c r="G203" s="5" t="s">
        <v>363</v>
      </c>
      <c r="H203" s="2" t="s">
        <v>13</v>
      </c>
      <c r="I203" s="6">
        <v>1</v>
      </c>
      <c r="J203" s="7">
        <v>4738</v>
      </c>
      <c r="K203" s="8">
        <v>4738</v>
      </c>
      <c r="L203" s="11">
        <v>33</v>
      </c>
      <c r="M203" s="11" t="s">
        <v>556</v>
      </c>
      <c r="N203" s="11">
        <f>1/COUNTIF($O:$O,O203)</f>
        <v>1</v>
      </c>
      <c r="O203" s="1" t="str">
        <f t="shared" si="3"/>
        <v>3310167397</v>
      </c>
    </row>
    <row r="204" spans="1:15" ht="11.25" customHeight="1" x14ac:dyDescent="0.2">
      <c r="A204" s="2">
        <v>10057043</v>
      </c>
      <c r="B204" s="5" t="s">
        <v>109</v>
      </c>
      <c r="C204" s="2" t="str">
        <f>VLOOKUP(A204,[1]Planilha2!$A:$L,12,0)</f>
        <v xml:space="preserve">MM1           </v>
      </c>
      <c r="D204" s="2" t="s">
        <v>28</v>
      </c>
      <c r="E204" s="2" t="s">
        <v>454</v>
      </c>
      <c r="F204" s="2" t="s">
        <v>12</v>
      </c>
      <c r="G204" s="5" t="s">
        <v>386</v>
      </c>
      <c r="H204" s="2" t="s">
        <v>13</v>
      </c>
      <c r="I204" s="6">
        <v>1</v>
      </c>
      <c r="J204" s="7">
        <v>3940.23</v>
      </c>
      <c r="K204" s="8">
        <v>3940.23</v>
      </c>
      <c r="L204" s="11">
        <v>33</v>
      </c>
      <c r="M204" s="11" t="s">
        <v>556</v>
      </c>
      <c r="N204" s="11">
        <f>1/COUNTIF($O:$O,O204)</f>
        <v>1</v>
      </c>
      <c r="O204" s="1" t="str">
        <f t="shared" si="3"/>
        <v>3310057043</v>
      </c>
    </row>
    <row r="205" spans="1:15" ht="11.25" customHeight="1" x14ac:dyDescent="0.2">
      <c r="A205" s="2">
        <v>10142294</v>
      </c>
      <c r="B205" s="5" t="s">
        <v>74</v>
      </c>
      <c r="C205" s="2" t="str">
        <f>VLOOKUP(A205,[1]Planilha2!$A:$L,12,0)</f>
        <v xml:space="preserve">MM1           </v>
      </c>
      <c r="D205" s="2" t="s">
        <v>24</v>
      </c>
      <c r="E205" s="2" t="s">
        <v>443</v>
      </c>
      <c r="F205" s="2" t="s">
        <v>8</v>
      </c>
      <c r="G205" s="5" t="s">
        <v>386</v>
      </c>
      <c r="H205" s="2" t="s">
        <v>13</v>
      </c>
      <c r="I205" s="6">
        <v>2</v>
      </c>
      <c r="J205" s="7">
        <v>1607.12</v>
      </c>
      <c r="K205" s="8">
        <v>3214.24</v>
      </c>
      <c r="L205" s="11">
        <v>33</v>
      </c>
      <c r="M205" s="11" t="s">
        <v>556</v>
      </c>
      <c r="N205" s="11">
        <f>1/COUNTIF($O:$O,O205)</f>
        <v>1</v>
      </c>
      <c r="O205" s="1" t="str">
        <f t="shared" si="3"/>
        <v>3310142294</v>
      </c>
    </row>
    <row r="206" spans="1:15" ht="11.25" customHeight="1" x14ac:dyDescent="0.2">
      <c r="A206" s="2">
        <v>10185863</v>
      </c>
      <c r="B206" s="5" t="s">
        <v>164</v>
      </c>
      <c r="C206" s="2" t="str">
        <f>VLOOKUP(A206,[1]Planilha2!$A:$L,12,0)</f>
        <v xml:space="preserve">MC1           </v>
      </c>
      <c r="D206" s="2" t="s">
        <v>52</v>
      </c>
      <c r="E206" s="2" t="s">
        <v>493</v>
      </c>
      <c r="F206" s="2" t="s">
        <v>8</v>
      </c>
      <c r="G206" s="5" t="s">
        <v>432</v>
      </c>
      <c r="H206" s="2" t="s">
        <v>13</v>
      </c>
      <c r="I206" s="6">
        <v>1</v>
      </c>
      <c r="J206" s="7">
        <v>4500.87</v>
      </c>
      <c r="K206" s="8">
        <v>4500.87</v>
      </c>
      <c r="L206" s="11">
        <v>34</v>
      </c>
      <c r="M206" s="11" t="s">
        <v>554</v>
      </c>
      <c r="N206" s="11">
        <f>1/COUNTIF($O:$O,O206)</f>
        <v>1</v>
      </c>
      <c r="O206" s="1" t="str">
        <f t="shared" si="3"/>
        <v>3410185863</v>
      </c>
    </row>
    <row r="207" spans="1:15" ht="11.25" customHeight="1" x14ac:dyDescent="0.2">
      <c r="A207" s="2">
        <v>10185509</v>
      </c>
      <c r="B207" s="5" t="s">
        <v>163</v>
      </c>
      <c r="C207" s="2" t="str">
        <f>VLOOKUP(A207,[1]Planilha2!$A:$L,12,0)</f>
        <v xml:space="preserve">ME1           </v>
      </c>
      <c r="D207" s="2" t="s">
        <v>52</v>
      </c>
      <c r="E207" s="2" t="s">
        <v>493</v>
      </c>
      <c r="F207" s="2" t="s">
        <v>8</v>
      </c>
      <c r="G207" s="5" t="s">
        <v>432</v>
      </c>
      <c r="H207" s="2" t="s">
        <v>13</v>
      </c>
      <c r="I207" s="6">
        <v>1</v>
      </c>
      <c r="J207" s="7">
        <v>3594.67</v>
      </c>
      <c r="K207" s="8">
        <v>3594.67</v>
      </c>
      <c r="L207" s="11">
        <v>34</v>
      </c>
      <c r="M207" s="11" t="s">
        <v>554</v>
      </c>
      <c r="N207" s="11">
        <f>1/COUNTIF($O:$O,O207)</f>
        <v>1</v>
      </c>
      <c r="O207" s="1" t="str">
        <f t="shared" si="3"/>
        <v>3410185509</v>
      </c>
    </row>
    <row r="208" spans="1:15" x14ac:dyDescent="0.2">
      <c r="A208" s="2">
        <v>10794351</v>
      </c>
      <c r="B208" s="5" t="s">
        <v>259</v>
      </c>
      <c r="C208" s="2" t="str">
        <f>VLOOKUP(A208,[1]Planilha2!$A:$L,12,0)</f>
        <v xml:space="preserve">ML1           </v>
      </c>
      <c r="D208" s="2">
        <v>41102405</v>
      </c>
      <c r="E208" s="2" t="s">
        <v>499</v>
      </c>
      <c r="F208" s="2" t="s">
        <v>8</v>
      </c>
      <c r="G208" s="5" t="s">
        <v>415</v>
      </c>
      <c r="H208" s="2" t="s">
        <v>13</v>
      </c>
      <c r="I208" s="6">
        <v>2</v>
      </c>
      <c r="J208" s="7">
        <v>2201.4499999999998</v>
      </c>
      <c r="K208" s="8">
        <v>4402.8999999999996</v>
      </c>
      <c r="L208" s="11">
        <v>34</v>
      </c>
      <c r="M208" s="11" t="s">
        <v>554</v>
      </c>
      <c r="N208" s="11">
        <f>1/COUNTIF($O:$O,O208)</f>
        <v>1</v>
      </c>
      <c r="O208" s="1" t="str">
        <f t="shared" si="3"/>
        <v>3410794351</v>
      </c>
    </row>
    <row r="209" spans="1:15" ht="11.25" customHeight="1" x14ac:dyDescent="0.2">
      <c r="A209" s="2">
        <v>11856545</v>
      </c>
      <c r="B209" s="5" t="s">
        <v>334</v>
      </c>
      <c r="C209" s="2" t="str">
        <f>VLOOKUP(A209,[1]Planilha2!$A:$L,12,0)</f>
        <v xml:space="preserve">MC1           </v>
      </c>
      <c r="D209" s="2" t="s">
        <v>100</v>
      </c>
      <c r="E209" s="2" t="s">
        <v>540</v>
      </c>
      <c r="F209" s="2" t="s">
        <v>10</v>
      </c>
      <c r="G209" s="5" t="s">
        <v>362</v>
      </c>
      <c r="H209" s="2" t="s">
        <v>13</v>
      </c>
      <c r="I209" s="6">
        <v>21</v>
      </c>
      <c r="J209" s="7">
        <v>227.39047619047619</v>
      </c>
      <c r="K209" s="8">
        <v>4775.2</v>
      </c>
      <c r="L209" s="11">
        <v>34</v>
      </c>
      <c r="M209" s="11" t="s">
        <v>554</v>
      </c>
      <c r="N209" s="11">
        <f>1/COUNTIF($O:$O,O209)</f>
        <v>1</v>
      </c>
      <c r="O209" s="1" t="str">
        <f t="shared" si="3"/>
        <v>3411856545</v>
      </c>
    </row>
    <row r="210" spans="1:15" ht="11.25" customHeight="1" x14ac:dyDescent="0.2">
      <c r="A210" s="2">
        <v>10762051</v>
      </c>
      <c r="B210" s="5" t="s">
        <v>256</v>
      </c>
      <c r="C210" s="2" t="str">
        <f>VLOOKUP(A210,[1]Planilha2!$A:$L,12,0)</f>
        <v xml:space="preserve">MC1           </v>
      </c>
      <c r="D210" s="2">
        <v>40101802</v>
      </c>
      <c r="E210" s="2" t="s">
        <v>548</v>
      </c>
      <c r="F210" s="2" t="s">
        <v>10</v>
      </c>
      <c r="G210" s="5" t="s">
        <v>363</v>
      </c>
      <c r="H210" s="2" t="s">
        <v>13</v>
      </c>
      <c r="I210" s="6">
        <v>1</v>
      </c>
      <c r="J210" s="7">
        <v>229250</v>
      </c>
      <c r="K210" s="8">
        <v>229250</v>
      </c>
      <c r="L210" s="11">
        <v>34</v>
      </c>
      <c r="M210" s="11" t="s">
        <v>554</v>
      </c>
      <c r="N210" s="11">
        <f>1/COUNTIF($O:$O,O210)</f>
        <v>1</v>
      </c>
      <c r="O210" s="1" t="str">
        <f t="shared" si="3"/>
        <v>3410762051</v>
      </c>
    </row>
    <row r="211" spans="1:15" ht="11.25" customHeight="1" x14ac:dyDescent="0.2">
      <c r="A211" s="2">
        <v>10185621</v>
      </c>
      <c r="B211" s="5" t="s">
        <v>130</v>
      </c>
      <c r="C211" s="2" t="str">
        <f>VLOOKUP(A211,[1]Planilha2!$A:$L,12,0)</f>
        <v xml:space="preserve">MC1           </v>
      </c>
      <c r="D211" s="2" t="s">
        <v>52</v>
      </c>
      <c r="E211" s="2" t="s">
        <v>493</v>
      </c>
      <c r="F211" s="2" t="s">
        <v>8</v>
      </c>
      <c r="G211" s="5" t="s">
        <v>363</v>
      </c>
      <c r="H211" s="2" t="s">
        <v>13</v>
      </c>
      <c r="I211" s="6">
        <v>3</v>
      </c>
      <c r="J211" s="7">
        <v>1767</v>
      </c>
      <c r="K211" s="8">
        <v>5301</v>
      </c>
      <c r="L211" s="11">
        <v>34</v>
      </c>
      <c r="M211" s="11" t="s">
        <v>554</v>
      </c>
      <c r="N211" s="11">
        <f>1/COUNTIF($O:$O,O211)</f>
        <v>1</v>
      </c>
      <c r="O211" s="1" t="str">
        <f t="shared" si="3"/>
        <v>3410185621</v>
      </c>
    </row>
    <row r="212" spans="1:15" ht="11.25" customHeight="1" x14ac:dyDescent="0.2">
      <c r="A212" s="2">
        <v>10934145</v>
      </c>
      <c r="B212" s="5" t="s">
        <v>280</v>
      </c>
      <c r="C212" s="2" t="str">
        <f>VLOOKUP(A212,[1]Planilha2!$A:$L,12,0)</f>
        <v xml:space="preserve">MC1           </v>
      </c>
      <c r="D212" s="2" t="s">
        <v>52</v>
      </c>
      <c r="E212" s="2" t="s">
        <v>493</v>
      </c>
      <c r="F212" s="2" t="s">
        <v>10</v>
      </c>
      <c r="G212" s="5" t="s">
        <v>363</v>
      </c>
      <c r="H212" s="2" t="s">
        <v>13</v>
      </c>
      <c r="I212" s="6">
        <v>1</v>
      </c>
      <c r="J212" s="7">
        <v>4900.01</v>
      </c>
      <c r="K212" s="8">
        <v>4900.01</v>
      </c>
      <c r="L212" s="11">
        <v>34</v>
      </c>
      <c r="M212" s="11" t="s">
        <v>554</v>
      </c>
      <c r="N212" s="11">
        <f>1/COUNTIF($O:$O,O212)</f>
        <v>1</v>
      </c>
      <c r="O212" s="1" t="str">
        <f t="shared" si="3"/>
        <v>3410934145</v>
      </c>
    </row>
    <row r="213" spans="1:15" ht="11.25" customHeight="1" x14ac:dyDescent="0.2">
      <c r="A213" s="2">
        <v>10934146</v>
      </c>
      <c r="B213" s="5" t="s">
        <v>280</v>
      </c>
      <c r="C213" s="2" t="str">
        <f>VLOOKUP(A213,[1]Planilha2!$A:$L,12,0)</f>
        <v xml:space="preserve">MC1           </v>
      </c>
      <c r="D213" s="2" t="s">
        <v>52</v>
      </c>
      <c r="E213" s="2" t="s">
        <v>493</v>
      </c>
      <c r="F213" s="2" t="s">
        <v>10</v>
      </c>
      <c r="G213" s="5" t="s">
        <v>363</v>
      </c>
      <c r="H213" s="2" t="s">
        <v>13</v>
      </c>
      <c r="I213" s="6">
        <v>1</v>
      </c>
      <c r="J213" s="7">
        <v>4900.01</v>
      </c>
      <c r="K213" s="8">
        <v>4900.01</v>
      </c>
      <c r="L213" s="11">
        <v>34</v>
      </c>
      <c r="M213" s="11" t="s">
        <v>554</v>
      </c>
      <c r="N213" s="11">
        <f>1/COUNTIF($O:$O,O213)</f>
        <v>1</v>
      </c>
      <c r="O213" s="1" t="str">
        <f t="shared" si="3"/>
        <v>3410934146</v>
      </c>
    </row>
    <row r="214" spans="1:15" ht="11.25" customHeight="1" x14ac:dyDescent="0.2">
      <c r="A214" s="2">
        <v>10185499</v>
      </c>
      <c r="B214" s="5" t="s">
        <v>162</v>
      </c>
      <c r="C214" s="2" t="str">
        <f>VLOOKUP(A214,[1]Planilha2!$A:$L,12,0)</f>
        <v xml:space="preserve">MC1           </v>
      </c>
      <c r="D214" s="2" t="s">
        <v>52</v>
      </c>
      <c r="E214" s="2" t="s">
        <v>493</v>
      </c>
      <c r="F214" s="2" t="s">
        <v>8</v>
      </c>
      <c r="G214" s="5" t="s">
        <v>363</v>
      </c>
      <c r="H214" s="2" t="s">
        <v>13</v>
      </c>
      <c r="I214" s="6">
        <v>1</v>
      </c>
      <c r="J214" s="7">
        <v>4350.24</v>
      </c>
      <c r="K214" s="8">
        <v>4350.24</v>
      </c>
      <c r="L214" s="11">
        <v>34</v>
      </c>
      <c r="M214" s="11" t="s">
        <v>554</v>
      </c>
      <c r="N214" s="11">
        <f>1/COUNTIF($O:$O,O214)</f>
        <v>1</v>
      </c>
      <c r="O214" s="1" t="str">
        <f t="shared" si="3"/>
        <v>3410185499</v>
      </c>
    </row>
    <row r="215" spans="1:15" ht="11.25" customHeight="1" x14ac:dyDescent="0.2">
      <c r="A215" s="2">
        <v>11300030</v>
      </c>
      <c r="B215" s="5" t="s">
        <v>306</v>
      </c>
      <c r="C215" s="2" t="str">
        <f>VLOOKUP(A215,[1]Planilha2!$A:$L,12,0)</f>
        <v xml:space="preserve">MC1           </v>
      </c>
      <c r="D215" s="2" t="s">
        <v>52</v>
      </c>
      <c r="E215" s="2" t="s">
        <v>493</v>
      </c>
      <c r="F215" s="2" t="s">
        <v>10</v>
      </c>
      <c r="G215" s="5" t="s">
        <v>363</v>
      </c>
      <c r="H215" s="2" t="s">
        <v>13</v>
      </c>
      <c r="I215" s="6">
        <v>1</v>
      </c>
      <c r="J215" s="7">
        <v>4192.6400000000003</v>
      </c>
      <c r="K215" s="8">
        <v>4192.6400000000003</v>
      </c>
      <c r="L215" s="11">
        <v>34</v>
      </c>
      <c r="M215" s="11" t="s">
        <v>554</v>
      </c>
      <c r="N215" s="11">
        <f>1/COUNTIF($O:$O,O215)</f>
        <v>1</v>
      </c>
      <c r="O215" s="1" t="str">
        <f t="shared" si="3"/>
        <v>3411300030</v>
      </c>
    </row>
    <row r="216" spans="1:15" ht="11.25" customHeight="1" x14ac:dyDescent="0.2">
      <c r="A216" s="2">
        <v>10527134</v>
      </c>
      <c r="B216" s="5" t="s">
        <v>229</v>
      </c>
      <c r="C216" s="2" t="str">
        <f>VLOOKUP(A216,[1]Planilha2!$A:$L,12,0)</f>
        <v xml:space="preserve">MC1           </v>
      </c>
      <c r="D216" s="2" t="s">
        <v>52</v>
      </c>
      <c r="E216" s="2" t="s">
        <v>493</v>
      </c>
      <c r="F216" s="2" t="s">
        <v>10</v>
      </c>
      <c r="G216" s="5" t="s">
        <v>363</v>
      </c>
      <c r="H216" s="2" t="s">
        <v>13</v>
      </c>
      <c r="I216" s="6">
        <v>1</v>
      </c>
      <c r="J216" s="7">
        <v>3428</v>
      </c>
      <c r="K216" s="8">
        <v>3428</v>
      </c>
      <c r="L216" s="11">
        <v>34</v>
      </c>
      <c r="M216" s="11" t="s">
        <v>554</v>
      </c>
      <c r="N216" s="11">
        <f>1/COUNTIF($O:$O,O216)</f>
        <v>1</v>
      </c>
      <c r="O216" s="1" t="str">
        <f t="shared" si="3"/>
        <v>3410527134</v>
      </c>
    </row>
    <row r="217" spans="1:15" ht="11.25" customHeight="1" x14ac:dyDescent="0.2">
      <c r="A217" s="2">
        <v>10175654</v>
      </c>
      <c r="B217" s="5" t="s">
        <v>156</v>
      </c>
      <c r="C217" s="2" t="str">
        <f>VLOOKUP(A217,[1]Planilha2!$A:$L,12,0)</f>
        <v xml:space="preserve">MM1           </v>
      </c>
      <c r="D217" s="2" t="s">
        <v>98</v>
      </c>
      <c r="E217" s="2" t="s">
        <v>464</v>
      </c>
      <c r="F217" s="2" t="s">
        <v>8</v>
      </c>
      <c r="G217" s="5" t="s">
        <v>363</v>
      </c>
      <c r="H217" s="2" t="s">
        <v>13</v>
      </c>
      <c r="I217" s="6">
        <v>2</v>
      </c>
      <c r="J217" s="7">
        <v>3400</v>
      </c>
      <c r="K217" s="8">
        <v>6800</v>
      </c>
      <c r="L217" s="11">
        <v>34</v>
      </c>
      <c r="M217" s="11" t="s">
        <v>554</v>
      </c>
      <c r="N217" s="11">
        <f>1/COUNTIF($O:$O,O217)</f>
        <v>1</v>
      </c>
      <c r="O217" s="1" t="str">
        <f t="shared" si="3"/>
        <v>3410175654</v>
      </c>
    </row>
    <row r="218" spans="1:15" ht="11.25" customHeight="1" x14ac:dyDescent="0.2">
      <c r="A218" s="2">
        <v>10197180</v>
      </c>
      <c r="B218" s="5" t="s">
        <v>171</v>
      </c>
      <c r="C218" s="2" t="str">
        <f>VLOOKUP(A218,[1]Planilha2!$A:$L,12,0)</f>
        <v xml:space="preserve">MM1           </v>
      </c>
      <c r="D218" s="2" t="s">
        <v>98</v>
      </c>
      <c r="E218" s="2" t="s">
        <v>464</v>
      </c>
      <c r="F218" s="2" t="s">
        <v>8</v>
      </c>
      <c r="G218" s="5" t="s">
        <v>363</v>
      </c>
      <c r="H218" s="2" t="s">
        <v>13</v>
      </c>
      <c r="I218" s="6">
        <v>4</v>
      </c>
      <c r="J218" s="7">
        <v>840</v>
      </c>
      <c r="K218" s="8">
        <v>3360</v>
      </c>
      <c r="L218" s="11">
        <v>34</v>
      </c>
      <c r="M218" s="11" t="s">
        <v>554</v>
      </c>
      <c r="N218" s="11">
        <f>1/COUNTIF($O:$O,O218)</f>
        <v>1</v>
      </c>
      <c r="O218" s="1" t="str">
        <f t="shared" si="3"/>
        <v>3410197180</v>
      </c>
    </row>
    <row r="219" spans="1:15" ht="11.25" customHeight="1" x14ac:dyDescent="0.2">
      <c r="A219" s="2">
        <v>10295131</v>
      </c>
      <c r="B219" s="5" t="s">
        <v>203</v>
      </c>
      <c r="C219" s="2" t="str">
        <f>VLOOKUP(A219,[1]Planilha2!$A:$L,12,0)</f>
        <v xml:space="preserve">MC1           </v>
      </c>
      <c r="D219" s="2" t="s">
        <v>52</v>
      </c>
      <c r="E219" s="2" t="s">
        <v>493</v>
      </c>
      <c r="F219" s="2" t="s">
        <v>8</v>
      </c>
      <c r="G219" s="5" t="s">
        <v>363</v>
      </c>
      <c r="H219" s="2" t="s">
        <v>13</v>
      </c>
      <c r="I219" s="6">
        <v>1</v>
      </c>
      <c r="J219" s="7">
        <v>300000</v>
      </c>
      <c r="K219" s="8">
        <v>300000</v>
      </c>
      <c r="L219" s="11">
        <v>34</v>
      </c>
      <c r="M219" s="11" t="s">
        <v>554</v>
      </c>
      <c r="N219" s="11">
        <f>1/COUNTIF($O:$O,O219)</f>
        <v>1</v>
      </c>
      <c r="O219" s="1" t="str">
        <f t="shared" si="3"/>
        <v>3410295131</v>
      </c>
    </row>
    <row r="220" spans="1:15" ht="11.25" customHeight="1" x14ac:dyDescent="0.2">
      <c r="A220" s="2">
        <v>10693627</v>
      </c>
      <c r="B220" s="5" t="s">
        <v>249</v>
      </c>
      <c r="C220" s="2" t="str">
        <f>VLOOKUP(A220,[1]Planilha2!$A:$L,12,0)</f>
        <v xml:space="preserve">MC1           </v>
      </c>
      <c r="D220" s="2" t="s">
        <v>51</v>
      </c>
      <c r="E220" s="2" t="s">
        <v>445</v>
      </c>
      <c r="F220" s="2" t="s">
        <v>10</v>
      </c>
      <c r="G220" s="5" t="s">
        <v>365</v>
      </c>
      <c r="H220" s="2" t="s">
        <v>13</v>
      </c>
      <c r="I220" s="6">
        <v>2565</v>
      </c>
      <c r="J220" s="7">
        <v>3.3055555555555554</v>
      </c>
      <c r="K220" s="8">
        <v>8478.75</v>
      </c>
      <c r="L220" s="11">
        <v>35</v>
      </c>
      <c r="M220" s="11" t="s">
        <v>560</v>
      </c>
      <c r="N220" s="11">
        <f>1/COUNTIF($O:$O,O220)</f>
        <v>1</v>
      </c>
      <c r="O220" s="1" t="str">
        <f t="shared" si="3"/>
        <v>3510693627</v>
      </c>
    </row>
    <row r="221" spans="1:15" ht="11.25" customHeight="1" x14ac:dyDescent="0.2">
      <c r="A221" s="2">
        <v>10932202</v>
      </c>
      <c r="B221" s="5" t="s">
        <v>279</v>
      </c>
      <c r="C221" s="2" t="str">
        <f>VLOOKUP(A221,[1]Planilha2!$A:$L,12,0)</f>
        <v xml:space="preserve">MC1           </v>
      </c>
      <c r="D221" s="2" t="s">
        <v>51</v>
      </c>
      <c r="E221" s="2" t="s">
        <v>445</v>
      </c>
      <c r="F221" s="2" t="s">
        <v>6</v>
      </c>
      <c r="G221" s="5" t="s">
        <v>363</v>
      </c>
      <c r="H221" s="2" t="s">
        <v>13</v>
      </c>
      <c r="I221" s="6">
        <v>1</v>
      </c>
      <c r="J221" s="7">
        <v>350000</v>
      </c>
      <c r="K221" s="8">
        <v>350000</v>
      </c>
      <c r="L221" s="11">
        <v>35</v>
      </c>
      <c r="M221" s="11" t="s">
        <v>560</v>
      </c>
      <c r="N221" s="11">
        <f>1/COUNTIF($O:$O,O221)</f>
        <v>1</v>
      </c>
      <c r="O221" s="1" t="str">
        <f t="shared" si="3"/>
        <v>3510932202</v>
      </c>
    </row>
    <row r="222" spans="1:15" ht="11.25" customHeight="1" x14ac:dyDescent="0.2">
      <c r="A222" s="2">
        <v>10234435</v>
      </c>
      <c r="B222" s="5" t="s">
        <v>191</v>
      </c>
      <c r="C222" s="2" t="str">
        <f>VLOOKUP(A222,[1]Planilha2!$A:$L,12,0)</f>
        <v xml:space="preserve">MC1           </v>
      </c>
      <c r="D222" s="2" t="s">
        <v>51</v>
      </c>
      <c r="E222" s="2" t="s">
        <v>445</v>
      </c>
      <c r="F222" s="2" t="s">
        <v>10</v>
      </c>
      <c r="G222" s="5" t="s">
        <v>363</v>
      </c>
      <c r="H222" s="2" t="s">
        <v>13</v>
      </c>
      <c r="I222" s="6">
        <v>200</v>
      </c>
      <c r="J222" s="7">
        <v>223.83</v>
      </c>
      <c r="K222" s="8">
        <v>44766</v>
      </c>
      <c r="L222" s="11">
        <v>35</v>
      </c>
      <c r="M222" s="11" t="s">
        <v>560</v>
      </c>
      <c r="N222" s="11">
        <f>1/COUNTIF($O:$O,O222)</f>
        <v>1</v>
      </c>
      <c r="O222" s="1" t="str">
        <f t="shared" si="3"/>
        <v>3510234435</v>
      </c>
    </row>
    <row r="223" spans="1:15" ht="11.25" customHeight="1" x14ac:dyDescent="0.2">
      <c r="A223" s="2">
        <v>10944682</v>
      </c>
      <c r="B223" s="5" t="s">
        <v>231</v>
      </c>
      <c r="C223" s="2" t="str">
        <f>VLOOKUP(A223,[1]Planilha2!$A:$L,12,0)</f>
        <v xml:space="preserve">MC1           </v>
      </c>
      <c r="D223" s="2" t="s">
        <v>51</v>
      </c>
      <c r="E223" s="2" t="s">
        <v>445</v>
      </c>
      <c r="F223" s="2" t="s">
        <v>10</v>
      </c>
      <c r="G223" s="5" t="s">
        <v>363</v>
      </c>
      <c r="H223" s="2" t="s">
        <v>13</v>
      </c>
      <c r="I223" s="6">
        <v>120</v>
      </c>
      <c r="J223" s="7">
        <v>140.07483333333332</v>
      </c>
      <c r="K223" s="8">
        <v>16808.98</v>
      </c>
      <c r="L223" s="11">
        <v>35</v>
      </c>
      <c r="M223" s="11" t="s">
        <v>560</v>
      </c>
      <c r="N223" s="11">
        <f>1/COUNTIF($O:$O,O223)</f>
        <v>0.5</v>
      </c>
      <c r="O223" s="1" t="str">
        <f t="shared" si="3"/>
        <v>3510944682</v>
      </c>
    </row>
    <row r="224" spans="1:15" ht="11.25" customHeight="1" x14ac:dyDescent="0.2">
      <c r="A224" s="2">
        <v>10294058</v>
      </c>
      <c r="B224" s="5" t="s">
        <v>108</v>
      </c>
      <c r="C224" s="2" t="str">
        <f>VLOOKUP(A224,[1]Planilha2!$A:$L,12,0)</f>
        <v xml:space="preserve">MC1           </v>
      </c>
      <c r="D224" s="2" t="s">
        <v>51</v>
      </c>
      <c r="E224" s="2" t="s">
        <v>445</v>
      </c>
      <c r="F224" s="2" t="s">
        <v>8</v>
      </c>
      <c r="G224" s="5" t="s">
        <v>363</v>
      </c>
      <c r="H224" s="2" t="s">
        <v>13</v>
      </c>
      <c r="I224" s="6">
        <v>838</v>
      </c>
      <c r="J224" s="7">
        <v>4.1899999999999995</v>
      </c>
      <c r="K224" s="8">
        <v>3511.22</v>
      </c>
      <c r="L224" s="11">
        <v>35</v>
      </c>
      <c r="M224" s="11" t="s">
        <v>560</v>
      </c>
      <c r="N224" s="11">
        <f>1/COUNTIF($O:$O,O224)</f>
        <v>1</v>
      </c>
      <c r="O224" s="1" t="str">
        <f t="shared" si="3"/>
        <v>3510294058</v>
      </c>
    </row>
    <row r="225" spans="1:15" ht="11.25" customHeight="1" x14ac:dyDescent="0.2">
      <c r="A225" s="2">
        <v>10944682</v>
      </c>
      <c r="B225" s="5" t="s">
        <v>231</v>
      </c>
      <c r="C225" s="2" t="str">
        <f>VLOOKUP(A225,[1]Planilha2!$A:$L,12,0)</f>
        <v xml:space="preserve">MC1           </v>
      </c>
      <c r="D225" s="2" t="s">
        <v>51</v>
      </c>
      <c r="E225" s="2" t="s">
        <v>445</v>
      </c>
      <c r="F225" s="2" t="s">
        <v>10</v>
      </c>
      <c r="G225" s="5" t="s">
        <v>363</v>
      </c>
      <c r="H225" s="2" t="s">
        <v>13</v>
      </c>
      <c r="I225" s="6">
        <v>10</v>
      </c>
      <c r="J225" s="7">
        <v>63.510000000000005</v>
      </c>
      <c r="K225" s="8">
        <v>635.1</v>
      </c>
      <c r="L225" s="11">
        <v>35</v>
      </c>
      <c r="M225" s="11" t="s">
        <v>560</v>
      </c>
      <c r="N225" s="11">
        <f>1/COUNTIF($O:$O,O225)</f>
        <v>0.5</v>
      </c>
      <c r="O225" s="1" t="str">
        <f t="shared" si="3"/>
        <v>3510944682</v>
      </c>
    </row>
    <row r="226" spans="1:15" ht="11.25" customHeight="1" x14ac:dyDescent="0.2">
      <c r="A226" s="2">
        <v>10178245</v>
      </c>
      <c r="B226" s="5" t="s">
        <v>158</v>
      </c>
      <c r="C226" s="2" t="str">
        <f>VLOOKUP(A226,[1]Planilha2!$A:$L,12,0)</f>
        <v xml:space="preserve">MM1           </v>
      </c>
      <c r="D226" s="2" t="s">
        <v>56</v>
      </c>
      <c r="E226" s="2" t="s">
        <v>543</v>
      </c>
      <c r="F226" s="2" t="s">
        <v>8</v>
      </c>
      <c r="G226" s="5" t="s">
        <v>363</v>
      </c>
      <c r="H226" s="2" t="s">
        <v>13</v>
      </c>
      <c r="I226" s="6">
        <v>8</v>
      </c>
      <c r="J226" s="7">
        <v>418</v>
      </c>
      <c r="K226" s="8">
        <v>3344</v>
      </c>
      <c r="L226" s="11">
        <v>35</v>
      </c>
      <c r="M226" s="11" t="s">
        <v>560</v>
      </c>
      <c r="N226" s="11">
        <f>1/COUNTIF($O:$O,O226)</f>
        <v>1</v>
      </c>
      <c r="O226" s="1" t="str">
        <f t="shared" si="3"/>
        <v>3510178245</v>
      </c>
    </row>
    <row r="227" spans="1:15" ht="11.25" customHeight="1" x14ac:dyDescent="0.2">
      <c r="A227" s="2">
        <v>10988558</v>
      </c>
      <c r="B227" s="5" t="s">
        <v>289</v>
      </c>
      <c r="C227" s="2" t="str">
        <f>VLOOKUP(A227,[1]Planilha2!$A:$L,12,0)</f>
        <v xml:space="preserve">ME1           </v>
      </c>
      <c r="D227" s="2" t="s">
        <v>290</v>
      </c>
      <c r="E227" s="2" t="s">
        <v>527</v>
      </c>
      <c r="F227" s="2" t="s">
        <v>8</v>
      </c>
      <c r="G227" s="5" t="s">
        <v>428</v>
      </c>
      <c r="H227" s="2" t="s">
        <v>13</v>
      </c>
      <c r="I227" s="6">
        <v>1</v>
      </c>
      <c r="J227" s="7">
        <v>3847.4</v>
      </c>
      <c r="K227" s="8">
        <v>3847.4</v>
      </c>
      <c r="L227" s="11">
        <v>35</v>
      </c>
      <c r="M227" s="11" t="s">
        <v>560</v>
      </c>
      <c r="N227" s="11">
        <f>1/COUNTIF($O:$O,O227)</f>
        <v>1</v>
      </c>
      <c r="O227" s="1" t="str">
        <f t="shared" si="3"/>
        <v>3510988558</v>
      </c>
    </row>
    <row r="228" spans="1:15" ht="11.25" customHeight="1" x14ac:dyDescent="0.2">
      <c r="A228" s="2">
        <v>10676337</v>
      </c>
      <c r="B228" s="5" t="s">
        <v>246</v>
      </c>
      <c r="C228" s="2" t="str">
        <f>VLOOKUP(A228,[1]Planilha2!$A:$L,12,0)</f>
        <v xml:space="preserve">MM1           </v>
      </c>
      <c r="D228" s="2">
        <v>40161527</v>
      </c>
      <c r="E228" s="2" t="s">
        <v>517</v>
      </c>
      <c r="F228" s="2" t="s">
        <v>8</v>
      </c>
      <c r="G228" s="5" t="s">
        <v>413</v>
      </c>
      <c r="H228" s="2" t="s">
        <v>13</v>
      </c>
      <c r="I228" s="6">
        <v>4</v>
      </c>
      <c r="J228" s="7">
        <v>1018.915</v>
      </c>
      <c r="K228" s="8">
        <v>4075.66</v>
      </c>
      <c r="L228" s="11">
        <v>35</v>
      </c>
      <c r="M228" s="11" t="s">
        <v>560</v>
      </c>
      <c r="N228" s="11">
        <f>1/COUNTIF($O:$O,O228)</f>
        <v>1</v>
      </c>
      <c r="O228" s="1" t="str">
        <f t="shared" si="3"/>
        <v>3510676337</v>
      </c>
    </row>
    <row r="229" spans="1:15" ht="11.25" customHeight="1" x14ac:dyDescent="0.2">
      <c r="A229" s="2">
        <v>10734038</v>
      </c>
      <c r="B229" s="5" t="s">
        <v>253</v>
      </c>
      <c r="C229" s="2" t="str">
        <f>VLOOKUP(A229,[1]Planilha2!$A:$L,12,0)</f>
        <v xml:space="preserve">MS1           </v>
      </c>
      <c r="D229" s="2">
        <v>46182304</v>
      </c>
      <c r="E229" s="2" t="s">
        <v>518</v>
      </c>
      <c r="F229" s="2" t="s">
        <v>8</v>
      </c>
      <c r="G229" s="5" t="s">
        <v>414</v>
      </c>
      <c r="H229" s="2" t="s">
        <v>13</v>
      </c>
      <c r="I229" s="6">
        <v>350</v>
      </c>
      <c r="J229" s="7">
        <v>34.021085714285711</v>
      </c>
      <c r="K229" s="8">
        <v>11907.38</v>
      </c>
      <c r="L229" s="11">
        <v>35</v>
      </c>
      <c r="M229" s="11" t="s">
        <v>560</v>
      </c>
      <c r="N229" s="11">
        <f>1/COUNTIF($O:$O,O229)</f>
        <v>1</v>
      </c>
      <c r="O229" s="1" t="str">
        <f t="shared" si="3"/>
        <v>3510734038</v>
      </c>
    </row>
    <row r="230" spans="1:15" ht="11.25" customHeight="1" x14ac:dyDescent="0.2">
      <c r="A230" s="2">
        <v>10535190</v>
      </c>
      <c r="B230" s="5" t="s">
        <v>230</v>
      </c>
      <c r="C230" s="2" t="str">
        <f>VLOOKUP(A230,[1]Planilha2!$A:$L,12,0)</f>
        <v xml:space="preserve">MC1           </v>
      </c>
      <c r="D230" s="2" t="s">
        <v>72</v>
      </c>
      <c r="E230" s="2" t="s">
        <v>463</v>
      </c>
      <c r="F230" s="2" t="s">
        <v>10</v>
      </c>
      <c r="G230" s="5" t="s">
        <v>362</v>
      </c>
      <c r="H230" s="2" t="s">
        <v>7</v>
      </c>
      <c r="I230" s="6">
        <v>10.94</v>
      </c>
      <c r="J230" s="7">
        <v>1665.3199268738574</v>
      </c>
      <c r="K230" s="8">
        <v>18218.599999999999</v>
      </c>
      <c r="L230" s="11">
        <v>36</v>
      </c>
      <c r="M230" s="11" t="s">
        <v>553</v>
      </c>
      <c r="N230" s="11">
        <f>1/COUNTIF($O:$O,O230)</f>
        <v>1</v>
      </c>
      <c r="O230" s="1" t="str">
        <f t="shared" si="3"/>
        <v>3610535190</v>
      </c>
    </row>
    <row r="231" spans="1:15" ht="11.25" customHeight="1" x14ac:dyDescent="0.2">
      <c r="A231" s="2">
        <v>11330033</v>
      </c>
      <c r="B231" s="5" t="s">
        <v>308</v>
      </c>
      <c r="C231" s="2" t="str">
        <f>VLOOKUP(A231,[1]Planilha2!$A:$L,12,0)</f>
        <v xml:space="preserve">MC1           </v>
      </c>
      <c r="D231" s="2" t="s">
        <v>72</v>
      </c>
      <c r="E231" s="2" t="s">
        <v>463</v>
      </c>
      <c r="F231" s="2" t="s">
        <v>8</v>
      </c>
      <c r="G231" s="5" t="s">
        <v>362</v>
      </c>
      <c r="H231" s="2" t="s">
        <v>13</v>
      </c>
      <c r="I231" s="6">
        <v>56</v>
      </c>
      <c r="J231" s="7">
        <v>225.13000000000002</v>
      </c>
      <c r="K231" s="8">
        <v>12607.28</v>
      </c>
      <c r="L231" s="11">
        <v>36</v>
      </c>
      <c r="M231" s="11" t="s">
        <v>553</v>
      </c>
      <c r="N231" s="11">
        <f>1/COUNTIF($O:$O,O231)</f>
        <v>1</v>
      </c>
      <c r="O231" s="1" t="str">
        <f t="shared" si="3"/>
        <v>3611330033</v>
      </c>
    </row>
    <row r="232" spans="1:15" ht="11.25" customHeight="1" x14ac:dyDescent="0.2">
      <c r="A232" s="2">
        <v>10929973</v>
      </c>
      <c r="B232" s="5" t="s">
        <v>278</v>
      </c>
      <c r="C232" s="2" t="str">
        <f>VLOOKUP(A232,[1]Planilha2!$A:$L,12,0)</f>
        <v xml:space="preserve">MC1           </v>
      </c>
      <c r="D232" s="2" t="s">
        <v>72</v>
      </c>
      <c r="E232" s="2" t="s">
        <v>463</v>
      </c>
      <c r="F232" s="2" t="s">
        <v>10</v>
      </c>
      <c r="G232" s="5" t="s">
        <v>362</v>
      </c>
      <c r="H232" s="2" t="s">
        <v>13</v>
      </c>
      <c r="I232" s="6">
        <v>360</v>
      </c>
      <c r="J232" s="7">
        <v>14.18</v>
      </c>
      <c r="K232" s="8">
        <v>5104.8</v>
      </c>
      <c r="L232" s="11">
        <v>36</v>
      </c>
      <c r="M232" s="11" t="s">
        <v>553</v>
      </c>
      <c r="N232" s="11">
        <f>1/COUNTIF($O:$O,O232)</f>
        <v>1</v>
      </c>
      <c r="O232" s="1" t="str">
        <f t="shared" si="3"/>
        <v>3610929973</v>
      </c>
    </row>
    <row r="233" spans="1:15" ht="11.25" customHeight="1" x14ac:dyDescent="0.2">
      <c r="A233" s="2">
        <v>10119362</v>
      </c>
      <c r="B233" s="5" t="s">
        <v>136</v>
      </c>
      <c r="C233" s="2" t="str">
        <f>VLOOKUP(A233,[1]Planilha2!$A:$L,12,0)</f>
        <v xml:space="preserve">MC1           </v>
      </c>
      <c r="D233" s="2" t="s">
        <v>72</v>
      </c>
      <c r="E233" s="2" t="s">
        <v>463</v>
      </c>
      <c r="F233" s="2" t="s">
        <v>10</v>
      </c>
      <c r="G233" s="5" t="s">
        <v>362</v>
      </c>
      <c r="H233" s="2" t="s">
        <v>7</v>
      </c>
      <c r="I233" s="6">
        <v>18</v>
      </c>
      <c r="J233" s="7">
        <v>190.52833333333334</v>
      </c>
      <c r="K233" s="8">
        <v>3429.51</v>
      </c>
      <c r="L233" s="11">
        <v>36</v>
      </c>
      <c r="M233" s="11" t="s">
        <v>553</v>
      </c>
      <c r="N233" s="11">
        <f>1/COUNTIF($O:$O,O233)</f>
        <v>1</v>
      </c>
      <c r="O233" s="1" t="str">
        <f t="shared" si="3"/>
        <v>3610119362</v>
      </c>
    </row>
    <row r="234" spans="1:15" ht="11.25" customHeight="1" x14ac:dyDescent="0.2">
      <c r="A234" s="2">
        <v>10407921</v>
      </c>
      <c r="B234" s="5" t="s">
        <v>223</v>
      </c>
      <c r="C234" s="2" t="str">
        <f>VLOOKUP(A234,[1]Planilha2!$A:$L,12,0)</f>
        <v xml:space="preserve">MC1           </v>
      </c>
      <c r="D234" s="2">
        <v>40142101</v>
      </c>
      <c r="E234" s="2" t="s">
        <v>488</v>
      </c>
      <c r="F234" s="2" t="s">
        <v>6</v>
      </c>
      <c r="G234" s="5" t="s">
        <v>362</v>
      </c>
      <c r="H234" s="2" t="s">
        <v>7</v>
      </c>
      <c r="I234" s="6">
        <v>13.87</v>
      </c>
      <c r="J234" s="7">
        <v>2047.4801730353281</v>
      </c>
      <c r="K234" s="8">
        <v>28398.55</v>
      </c>
      <c r="L234" s="11">
        <v>36</v>
      </c>
      <c r="M234" s="11" t="s">
        <v>553</v>
      </c>
      <c r="N234" s="11">
        <f>1/COUNTIF($O:$O,O234)</f>
        <v>1</v>
      </c>
      <c r="O234" s="1" t="str">
        <f t="shared" si="3"/>
        <v>3610407921</v>
      </c>
    </row>
    <row r="235" spans="1:15" ht="11.25" customHeight="1" x14ac:dyDescent="0.2">
      <c r="A235" s="2">
        <v>10132185</v>
      </c>
      <c r="B235" s="5" t="s">
        <v>145</v>
      </c>
      <c r="C235" s="2" t="str">
        <f>VLOOKUP(A235,[1]Planilha2!$A:$L,12,0)</f>
        <v xml:space="preserve">MM1           </v>
      </c>
      <c r="D235" s="2" t="s">
        <v>29</v>
      </c>
      <c r="E235" s="2" t="s">
        <v>498</v>
      </c>
      <c r="F235" s="2" t="s">
        <v>8</v>
      </c>
      <c r="G235" s="5" t="s">
        <v>397</v>
      </c>
      <c r="H235" s="2" t="s">
        <v>13</v>
      </c>
      <c r="I235" s="6">
        <v>1</v>
      </c>
      <c r="J235" s="7">
        <v>4476.96</v>
      </c>
      <c r="K235" s="8">
        <v>4476.96</v>
      </c>
      <c r="L235" s="11">
        <v>37</v>
      </c>
      <c r="M235" s="11" t="s">
        <v>557</v>
      </c>
      <c r="N235" s="11">
        <f>1/COUNTIF($O:$O,O235)</f>
        <v>1</v>
      </c>
      <c r="O235" s="1" t="str">
        <f t="shared" si="3"/>
        <v>3710132185</v>
      </c>
    </row>
    <row r="236" spans="1:15" ht="11.25" customHeight="1" x14ac:dyDescent="0.2">
      <c r="A236" s="2">
        <v>10109520</v>
      </c>
      <c r="B236" s="5" t="s">
        <v>111</v>
      </c>
      <c r="C236" s="2" t="str">
        <f>VLOOKUP(A236,[1]Planilha2!$A:$L,12,0)</f>
        <v xml:space="preserve">MM1           </v>
      </c>
      <c r="D236" s="2" t="s">
        <v>29</v>
      </c>
      <c r="E236" s="2" t="s">
        <v>498</v>
      </c>
      <c r="F236" s="2" t="s">
        <v>8</v>
      </c>
      <c r="G236" s="5" t="s">
        <v>397</v>
      </c>
      <c r="H236" s="2" t="s">
        <v>13</v>
      </c>
      <c r="I236" s="6">
        <v>2</v>
      </c>
      <c r="J236" s="7">
        <v>2148.9</v>
      </c>
      <c r="K236" s="8">
        <v>4297.8</v>
      </c>
      <c r="L236" s="11">
        <v>37</v>
      </c>
      <c r="M236" s="11" t="s">
        <v>557</v>
      </c>
      <c r="N236" s="11">
        <f>1/COUNTIF($O:$O,O236)</f>
        <v>1</v>
      </c>
      <c r="O236" s="1" t="str">
        <f t="shared" si="3"/>
        <v>3710109520</v>
      </c>
    </row>
    <row r="237" spans="1:15" x14ac:dyDescent="0.2">
      <c r="A237" s="2">
        <v>10107961</v>
      </c>
      <c r="B237" s="5" t="s">
        <v>97</v>
      </c>
      <c r="C237" s="2" t="str">
        <f>VLOOKUP(A237,[1]Planilha2!$A:$L,12,0)</f>
        <v xml:space="preserve">MM1           </v>
      </c>
      <c r="D237" s="2" t="s">
        <v>29</v>
      </c>
      <c r="E237" s="2" t="s">
        <v>498</v>
      </c>
      <c r="F237" s="2" t="s">
        <v>6</v>
      </c>
      <c r="G237" s="5" t="s">
        <v>396</v>
      </c>
      <c r="H237" s="2" t="s">
        <v>13</v>
      </c>
      <c r="I237" s="6">
        <v>1</v>
      </c>
      <c r="J237" s="7">
        <v>5985.02</v>
      </c>
      <c r="K237" s="8">
        <v>5985.02</v>
      </c>
      <c r="L237" s="11">
        <v>37</v>
      </c>
      <c r="M237" s="11" t="s">
        <v>557</v>
      </c>
      <c r="N237" s="11">
        <f>1/COUNTIF($O:$O,O237)</f>
        <v>1</v>
      </c>
      <c r="O237" s="1" t="str">
        <f t="shared" si="3"/>
        <v>3710107961</v>
      </c>
    </row>
    <row r="238" spans="1:15" x14ac:dyDescent="0.2">
      <c r="A238" s="2">
        <v>10096792</v>
      </c>
      <c r="B238" s="5" t="s">
        <v>128</v>
      </c>
      <c r="C238" s="2" t="str">
        <f>VLOOKUP(A238,[1]Planilha2!$A:$L,12,0)</f>
        <v xml:space="preserve">MM1           </v>
      </c>
      <c r="D238" s="2" t="s">
        <v>29</v>
      </c>
      <c r="E238" s="2" t="s">
        <v>498</v>
      </c>
      <c r="F238" s="2" t="s">
        <v>6</v>
      </c>
      <c r="G238" s="5" t="s">
        <v>396</v>
      </c>
      <c r="H238" s="2" t="s">
        <v>13</v>
      </c>
      <c r="I238" s="6">
        <v>2</v>
      </c>
      <c r="J238" s="7">
        <v>2712.5349999999999</v>
      </c>
      <c r="K238" s="8">
        <v>5425.07</v>
      </c>
      <c r="L238" s="11">
        <v>37</v>
      </c>
      <c r="M238" s="11" t="s">
        <v>557</v>
      </c>
      <c r="N238" s="11">
        <f>1/COUNTIF($O:$O,O238)</f>
        <v>1</v>
      </c>
      <c r="O238" s="1" t="str">
        <f t="shared" si="3"/>
        <v>3710096792</v>
      </c>
    </row>
    <row r="239" spans="1:15" ht="11.25" customHeight="1" x14ac:dyDescent="0.2">
      <c r="A239" s="2">
        <v>10096717</v>
      </c>
      <c r="B239" s="5" t="s">
        <v>128</v>
      </c>
      <c r="C239" s="2" t="str">
        <f>VLOOKUP(A239,[1]Planilha2!$A:$L,12,0)</f>
        <v xml:space="preserve">MM1           </v>
      </c>
      <c r="D239" s="2" t="s">
        <v>29</v>
      </c>
      <c r="E239" s="2" t="s">
        <v>498</v>
      </c>
      <c r="F239" s="2" t="s">
        <v>8</v>
      </c>
      <c r="G239" s="5" t="s">
        <v>396</v>
      </c>
      <c r="H239" s="2" t="s">
        <v>13</v>
      </c>
      <c r="I239" s="6">
        <v>7</v>
      </c>
      <c r="J239" s="7">
        <v>600</v>
      </c>
      <c r="K239" s="8">
        <v>4200</v>
      </c>
      <c r="L239" s="11">
        <v>37</v>
      </c>
      <c r="M239" s="11" t="s">
        <v>557</v>
      </c>
      <c r="N239" s="11">
        <f>1/COUNTIF($O:$O,O239)</f>
        <v>0.5</v>
      </c>
      <c r="O239" s="1" t="str">
        <f t="shared" si="3"/>
        <v>3710096717</v>
      </c>
    </row>
    <row r="240" spans="1:15" ht="11.25" customHeight="1" x14ac:dyDescent="0.2">
      <c r="A240" s="2">
        <v>10182480</v>
      </c>
      <c r="B240" s="5" t="s">
        <v>160</v>
      </c>
      <c r="C240" s="2" t="str">
        <f>VLOOKUP(A240,[1]Planilha2!$A:$L,12,0)</f>
        <v xml:space="preserve">MM1           </v>
      </c>
      <c r="D240" s="2" t="s">
        <v>29</v>
      </c>
      <c r="E240" s="2" t="s">
        <v>498</v>
      </c>
      <c r="F240" s="2" t="s">
        <v>8</v>
      </c>
      <c r="G240" s="5" t="s">
        <v>396</v>
      </c>
      <c r="H240" s="2" t="s">
        <v>13</v>
      </c>
      <c r="I240" s="6">
        <v>1</v>
      </c>
      <c r="J240" s="7">
        <v>3370.9</v>
      </c>
      <c r="K240" s="8">
        <v>3370.9</v>
      </c>
      <c r="L240" s="11">
        <v>37</v>
      </c>
      <c r="M240" s="11" t="s">
        <v>557</v>
      </c>
      <c r="N240" s="11">
        <f>1/COUNTIF($O:$O,O240)</f>
        <v>0.5</v>
      </c>
      <c r="O240" s="1" t="str">
        <f t="shared" si="3"/>
        <v>3710182480</v>
      </c>
    </row>
    <row r="241" spans="1:15" ht="11.25" customHeight="1" x14ac:dyDescent="0.2">
      <c r="A241" s="2">
        <v>10107677</v>
      </c>
      <c r="B241" s="5" t="s">
        <v>97</v>
      </c>
      <c r="C241" s="2" t="str">
        <f>VLOOKUP(A241,[1]Planilha2!$A:$L,12,0)</f>
        <v xml:space="preserve">MM1           </v>
      </c>
      <c r="D241" s="2" t="s">
        <v>29</v>
      </c>
      <c r="E241" s="2" t="s">
        <v>498</v>
      </c>
      <c r="F241" s="2" t="s">
        <v>8</v>
      </c>
      <c r="G241" s="5" t="s">
        <v>396</v>
      </c>
      <c r="H241" s="2" t="s">
        <v>13</v>
      </c>
      <c r="I241" s="6">
        <v>2</v>
      </c>
      <c r="J241" s="7">
        <v>1661.64</v>
      </c>
      <c r="K241" s="8">
        <v>3323.28</v>
      </c>
      <c r="L241" s="11">
        <v>37</v>
      </c>
      <c r="M241" s="11" t="s">
        <v>557</v>
      </c>
      <c r="N241" s="11">
        <f>1/COUNTIF($O:$O,O241)</f>
        <v>1</v>
      </c>
      <c r="O241" s="1" t="str">
        <f t="shared" si="3"/>
        <v>3710107677</v>
      </c>
    </row>
    <row r="242" spans="1:15" ht="11.25" customHeight="1" x14ac:dyDescent="0.2">
      <c r="A242" s="2">
        <v>10182480</v>
      </c>
      <c r="B242" s="5" t="s">
        <v>160</v>
      </c>
      <c r="C242" s="2" t="str">
        <f>VLOOKUP(A242,[1]Planilha2!$A:$L,12,0)</f>
        <v xml:space="preserve">MM1           </v>
      </c>
      <c r="D242" s="2" t="s">
        <v>29</v>
      </c>
      <c r="E242" s="2" t="s">
        <v>498</v>
      </c>
      <c r="F242" s="2" t="s">
        <v>6</v>
      </c>
      <c r="G242" s="5" t="s">
        <v>396</v>
      </c>
      <c r="H242" s="2" t="s">
        <v>13</v>
      </c>
      <c r="I242" s="6">
        <v>1</v>
      </c>
      <c r="J242" s="7">
        <v>1888.41</v>
      </c>
      <c r="K242" s="8">
        <v>1888.41</v>
      </c>
      <c r="L242" s="11">
        <v>37</v>
      </c>
      <c r="M242" s="11" t="s">
        <v>557</v>
      </c>
      <c r="N242" s="11">
        <f>1/COUNTIF($O:$O,O242)</f>
        <v>0.5</v>
      </c>
      <c r="O242" s="1" t="str">
        <f t="shared" si="3"/>
        <v>3710182480</v>
      </c>
    </row>
    <row r="243" spans="1:15" ht="11.25" customHeight="1" x14ac:dyDescent="0.2">
      <c r="A243" s="2">
        <v>10096717</v>
      </c>
      <c r="B243" s="5" t="s">
        <v>128</v>
      </c>
      <c r="C243" s="2" t="str">
        <f>VLOOKUP(A243,[1]Planilha2!$A:$L,12,0)</f>
        <v xml:space="preserve">MM1           </v>
      </c>
      <c r="D243" s="2" t="s">
        <v>29</v>
      </c>
      <c r="E243" s="2" t="s">
        <v>498</v>
      </c>
      <c r="F243" s="2" t="s">
        <v>9</v>
      </c>
      <c r="G243" s="5" t="s">
        <v>396</v>
      </c>
      <c r="H243" s="2" t="s">
        <v>13</v>
      </c>
      <c r="I243" s="6">
        <v>1</v>
      </c>
      <c r="J243" s="7">
        <v>0</v>
      </c>
      <c r="K243" s="8">
        <v>0</v>
      </c>
      <c r="L243" s="11">
        <v>37</v>
      </c>
      <c r="M243" s="11" t="s">
        <v>557</v>
      </c>
      <c r="N243" s="11">
        <f>1/COUNTIF($O:$O,O243)</f>
        <v>0.5</v>
      </c>
      <c r="O243" s="1" t="str">
        <f t="shared" si="3"/>
        <v>3710096717</v>
      </c>
    </row>
    <row r="244" spans="1:15" ht="11.25" customHeight="1" x14ac:dyDescent="0.2">
      <c r="A244" s="2">
        <v>11455262</v>
      </c>
      <c r="B244" s="5" t="s">
        <v>314</v>
      </c>
      <c r="C244" s="2" t="str">
        <f>VLOOKUP(A244,[1]Planilha2!$A:$L,12,0)</f>
        <v xml:space="preserve">MG1           </v>
      </c>
      <c r="D244" s="2">
        <v>40142115</v>
      </c>
      <c r="E244" s="2" t="s">
        <v>461</v>
      </c>
      <c r="F244" s="2" t="s">
        <v>14</v>
      </c>
      <c r="G244" s="5" t="s">
        <v>362</v>
      </c>
      <c r="H244" s="2" t="s">
        <v>7</v>
      </c>
      <c r="I244" s="6">
        <v>6</v>
      </c>
      <c r="J244" s="7">
        <v>4241.6449999999995</v>
      </c>
      <c r="K244" s="8">
        <v>25449.869999999995</v>
      </c>
      <c r="L244" s="11">
        <v>37</v>
      </c>
      <c r="M244" s="11" t="s">
        <v>557</v>
      </c>
      <c r="N244" s="11">
        <f>1/COUNTIF($O:$O,O244)</f>
        <v>1</v>
      </c>
      <c r="O244" s="1" t="str">
        <f t="shared" si="3"/>
        <v>3711455262</v>
      </c>
    </row>
    <row r="245" spans="1:15" x14ac:dyDescent="0.2">
      <c r="A245" s="2">
        <v>10027363</v>
      </c>
      <c r="B245" s="5" t="s">
        <v>90</v>
      </c>
      <c r="C245" s="2" t="str">
        <f>VLOOKUP(A245,[1]Planilha2!$A:$L,12,0)</f>
        <v xml:space="preserve">MC1           </v>
      </c>
      <c r="D245" s="2">
        <v>40142406</v>
      </c>
      <c r="E245" s="2" t="s">
        <v>538</v>
      </c>
      <c r="F245" s="2" t="s">
        <v>11</v>
      </c>
      <c r="G245" s="5" t="s">
        <v>362</v>
      </c>
      <c r="H245" s="2" t="s">
        <v>13</v>
      </c>
      <c r="I245" s="6">
        <v>2</v>
      </c>
      <c r="J245" s="7">
        <v>1729.09</v>
      </c>
      <c r="K245" s="8">
        <v>3458.18</v>
      </c>
      <c r="L245" s="11">
        <v>37</v>
      </c>
      <c r="M245" s="11" t="s">
        <v>557</v>
      </c>
      <c r="N245" s="11">
        <f>1/COUNTIF($O:$O,O245)</f>
        <v>1</v>
      </c>
      <c r="O245" s="1" t="str">
        <f t="shared" si="3"/>
        <v>3710027363</v>
      </c>
    </row>
    <row r="246" spans="1:15" ht="11.25" customHeight="1" x14ac:dyDescent="0.2">
      <c r="A246" s="2">
        <v>10077676</v>
      </c>
      <c r="B246" s="5" t="s">
        <v>120</v>
      </c>
      <c r="C246" s="2" t="str">
        <f>VLOOKUP(A246,[1]Planilha2!$A:$L,12,0)</f>
        <v xml:space="preserve">MC1           </v>
      </c>
      <c r="D246" s="2" t="s">
        <v>21</v>
      </c>
      <c r="E246" s="2" t="s">
        <v>489</v>
      </c>
      <c r="F246" s="2" t="s">
        <v>6</v>
      </c>
      <c r="G246" s="5" t="s">
        <v>362</v>
      </c>
      <c r="H246" s="2" t="s">
        <v>13</v>
      </c>
      <c r="I246" s="6">
        <v>2</v>
      </c>
      <c r="J246" s="7">
        <v>2200</v>
      </c>
      <c r="K246" s="8">
        <v>4400</v>
      </c>
      <c r="L246" s="11">
        <v>37</v>
      </c>
      <c r="M246" s="11" t="s">
        <v>557</v>
      </c>
      <c r="N246" s="11">
        <f>1/COUNTIF($O:$O,O246)</f>
        <v>1</v>
      </c>
      <c r="O246" s="1" t="str">
        <f t="shared" si="3"/>
        <v>3710077676</v>
      </c>
    </row>
    <row r="247" spans="1:15" ht="11.25" customHeight="1" x14ac:dyDescent="0.2">
      <c r="A247" s="2">
        <v>10387518</v>
      </c>
      <c r="B247" s="5" t="s">
        <v>221</v>
      </c>
      <c r="C247" s="2" t="str">
        <f>VLOOKUP(A247,[1]Planilha2!$A:$L,12,0)</f>
        <v xml:space="preserve">MC1           </v>
      </c>
      <c r="D247" s="2" t="s">
        <v>20</v>
      </c>
      <c r="E247" s="2" t="s">
        <v>452</v>
      </c>
      <c r="F247" s="2" t="s">
        <v>6</v>
      </c>
      <c r="G247" s="5" t="s">
        <v>362</v>
      </c>
      <c r="H247" s="2" t="s">
        <v>13</v>
      </c>
      <c r="I247" s="6">
        <v>42</v>
      </c>
      <c r="J247" s="7">
        <v>235.70000000000002</v>
      </c>
      <c r="K247" s="8">
        <v>9899.4000000000015</v>
      </c>
      <c r="L247" s="11">
        <v>37</v>
      </c>
      <c r="M247" s="11" t="s">
        <v>557</v>
      </c>
      <c r="N247" s="11">
        <f>1/COUNTIF($O:$O,O247)</f>
        <v>1</v>
      </c>
      <c r="O247" s="1" t="str">
        <f t="shared" si="3"/>
        <v>3710387518</v>
      </c>
    </row>
    <row r="248" spans="1:15" ht="11.25" customHeight="1" x14ac:dyDescent="0.2">
      <c r="A248" s="2">
        <v>10607433</v>
      </c>
      <c r="B248" s="5" t="s">
        <v>235</v>
      </c>
      <c r="C248" s="2" t="str">
        <f>VLOOKUP(A248,[1]Planilha2!$A:$L,12,0)</f>
        <v xml:space="preserve">MC1           </v>
      </c>
      <c r="D248" s="2" t="s">
        <v>20</v>
      </c>
      <c r="E248" s="2" t="s">
        <v>452</v>
      </c>
      <c r="F248" s="2" t="s">
        <v>10</v>
      </c>
      <c r="G248" s="5" t="s">
        <v>362</v>
      </c>
      <c r="H248" s="2" t="s">
        <v>13</v>
      </c>
      <c r="I248" s="6">
        <v>30</v>
      </c>
      <c r="J248" s="7">
        <v>110</v>
      </c>
      <c r="K248" s="8">
        <v>3300</v>
      </c>
      <c r="L248" s="11">
        <v>37</v>
      </c>
      <c r="M248" s="11" t="s">
        <v>557</v>
      </c>
      <c r="N248" s="11">
        <f>1/COUNTIF($O:$O,O248)</f>
        <v>1</v>
      </c>
      <c r="O248" s="1" t="str">
        <f t="shared" si="3"/>
        <v>3710607433</v>
      </c>
    </row>
    <row r="249" spans="1:15" ht="11.25" customHeight="1" x14ac:dyDescent="0.2">
      <c r="A249" s="2">
        <v>10037149</v>
      </c>
      <c r="B249" s="5" t="s">
        <v>99</v>
      </c>
      <c r="C249" s="2" t="str">
        <f>VLOOKUP(A249,[1]Planilha2!$A:$L,12,0)</f>
        <v xml:space="preserve">MC1           </v>
      </c>
      <c r="D249" s="2" t="s">
        <v>34</v>
      </c>
      <c r="E249" s="2" t="s">
        <v>510</v>
      </c>
      <c r="F249" s="2" t="s">
        <v>10</v>
      </c>
      <c r="G249" s="5" t="s">
        <v>362</v>
      </c>
      <c r="H249" s="2" t="s">
        <v>13</v>
      </c>
      <c r="I249" s="6">
        <v>46</v>
      </c>
      <c r="J249" s="7">
        <v>97.72</v>
      </c>
      <c r="K249" s="8">
        <v>4495.12</v>
      </c>
      <c r="L249" s="11">
        <v>37</v>
      </c>
      <c r="M249" s="11" t="s">
        <v>557</v>
      </c>
      <c r="N249" s="11">
        <f>1/COUNTIF($O:$O,O249)</f>
        <v>0.5</v>
      </c>
      <c r="O249" s="1" t="str">
        <f t="shared" si="3"/>
        <v>3710037149</v>
      </c>
    </row>
    <row r="250" spans="1:15" x14ac:dyDescent="0.2">
      <c r="A250" s="2">
        <v>10037149</v>
      </c>
      <c r="B250" s="5" t="s">
        <v>99</v>
      </c>
      <c r="C250" s="2" t="str">
        <f>VLOOKUP(A250,[1]Planilha2!$A:$L,12,0)</f>
        <v xml:space="preserve">MC1           </v>
      </c>
      <c r="D250" s="2" t="s">
        <v>34</v>
      </c>
      <c r="E250" s="2" t="s">
        <v>510</v>
      </c>
      <c r="F250" s="2" t="s">
        <v>8</v>
      </c>
      <c r="G250" s="5" t="s">
        <v>362</v>
      </c>
      <c r="H250" s="2" t="s">
        <v>13</v>
      </c>
      <c r="I250" s="6">
        <v>1</v>
      </c>
      <c r="J250" s="7">
        <v>72.400000000000006</v>
      </c>
      <c r="K250" s="8">
        <v>72.400000000000006</v>
      </c>
      <c r="L250" s="11">
        <v>37</v>
      </c>
      <c r="M250" s="11" t="s">
        <v>557</v>
      </c>
      <c r="N250" s="11">
        <f>1/COUNTIF($O:$O,O250)</f>
        <v>0.5</v>
      </c>
      <c r="O250" s="1" t="str">
        <f t="shared" si="3"/>
        <v>3710037149</v>
      </c>
    </row>
    <row r="251" spans="1:15" ht="11.25" customHeight="1" x14ac:dyDescent="0.2">
      <c r="A251" s="2">
        <v>11253655</v>
      </c>
      <c r="B251" s="5" t="s">
        <v>304</v>
      </c>
      <c r="C251" s="2" t="str">
        <f>VLOOKUP(A251,[1]Planilha2!$A:$L,12,0)</f>
        <v xml:space="preserve">MC1           </v>
      </c>
      <c r="D251" s="2" t="s">
        <v>15</v>
      </c>
      <c r="E251" s="2" t="s">
        <v>491</v>
      </c>
      <c r="F251" s="2" t="s">
        <v>6</v>
      </c>
      <c r="G251" s="5" t="s">
        <v>362</v>
      </c>
      <c r="H251" s="2" t="s">
        <v>13</v>
      </c>
      <c r="I251" s="6">
        <v>1</v>
      </c>
      <c r="J251" s="7">
        <v>15564.74</v>
      </c>
      <c r="K251" s="8">
        <v>15564.74</v>
      </c>
      <c r="L251" s="11">
        <v>37</v>
      </c>
      <c r="M251" s="11" t="s">
        <v>557</v>
      </c>
      <c r="N251" s="11">
        <f>1/COUNTIF($O:$O,O251)</f>
        <v>1</v>
      </c>
      <c r="O251" s="1" t="str">
        <f t="shared" si="3"/>
        <v>3711253655</v>
      </c>
    </row>
    <row r="252" spans="1:15" ht="11.25" customHeight="1" x14ac:dyDescent="0.2">
      <c r="A252" s="2">
        <v>10002031</v>
      </c>
      <c r="B252" s="5" t="s">
        <v>75</v>
      </c>
      <c r="C252" s="2" t="str">
        <f>VLOOKUP(A252,[1]Planilha2!$A:$L,12,0)</f>
        <v xml:space="preserve">MC1           </v>
      </c>
      <c r="D252" s="2" t="s">
        <v>15</v>
      </c>
      <c r="E252" s="2" t="s">
        <v>491</v>
      </c>
      <c r="F252" s="2" t="s">
        <v>6</v>
      </c>
      <c r="G252" s="5" t="s">
        <v>362</v>
      </c>
      <c r="H252" s="2" t="s">
        <v>13</v>
      </c>
      <c r="I252" s="6">
        <v>22</v>
      </c>
      <c r="J252" s="7">
        <v>196.28</v>
      </c>
      <c r="K252" s="8">
        <v>4318.16</v>
      </c>
      <c r="L252" s="11">
        <v>37</v>
      </c>
      <c r="M252" s="11" t="s">
        <v>557</v>
      </c>
      <c r="N252" s="11">
        <f>1/COUNTIF($O:$O,O252)</f>
        <v>1</v>
      </c>
      <c r="O252" s="1" t="str">
        <f t="shared" si="3"/>
        <v>3710002031</v>
      </c>
    </row>
    <row r="253" spans="1:15" ht="11.25" customHeight="1" x14ac:dyDescent="0.2">
      <c r="A253" s="2">
        <v>10217037</v>
      </c>
      <c r="B253" s="5" t="s">
        <v>181</v>
      </c>
      <c r="C253" s="2" t="str">
        <f>VLOOKUP(A253,[1]Planilha2!$A:$L,12,0)</f>
        <v xml:space="preserve">MK1           </v>
      </c>
      <c r="D253" s="2">
        <v>30102601</v>
      </c>
      <c r="E253" s="2" t="s">
        <v>482</v>
      </c>
      <c r="F253" s="2" t="s">
        <v>8</v>
      </c>
      <c r="G253" s="5" t="s">
        <v>363</v>
      </c>
      <c r="H253" s="2" t="s">
        <v>37</v>
      </c>
      <c r="I253" s="6">
        <v>788</v>
      </c>
      <c r="J253" s="7">
        <v>5</v>
      </c>
      <c r="K253" s="8">
        <v>3940</v>
      </c>
      <c r="L253" s="11">
        <v>37</v>
      </c>
      <c r="M253" s="11" t="s">
        <v>557</v>
      </c>
      <c r="N253" s="11">
        <f>1/COUNTIF($O:$O,O253)</f>
        <v>1</v>
      </c>
      <c r="O253" s="1" t="str">
        <f t="shared" si="3"/>
        <v>3710217037</v>
      </c>
    </row>
    <row r="254" spans="1:15" ht="11.25" customHeight="1" x14ac:dyDescent="0.2">
      <c r="A254" s="2">
        <v>10813615</v>
      </c>
      <c r="B254" s="5" t="s">
        <v>265</v>
      </c>
      <c r="C254" s="2" t="str">
        <f>VLOOKUP(A254,[1]Planilha2!$A:$L,12,0)</f>
        <v xml:space="preserve">MC1           </v>
      </c>
      <c r="D254" s="2">
        <v>40141613</v>
      </c>
      <c r="E254" s="2" t="s">
        <v>480</v>
      </c>
      <c r="F254" s="2" t="s">
        <v>6</v>
      </c>
      <c r="G254" s="5" t="s">
        <v>362</v>
      </c>
      <c r="H254" s="2" t="s">
        <v>13</v>
      </c>
      <c r="I254" s="6">
        <v>2</v>
      </c>
      <c r="J254" s="7">
        <v>4386.41</v>
      </c>
      <c r="K254" s="8">
        <v>8772.82</v>
      </c>
      <c r="L254" s="11">
        <v>38</v>
      </c>
      <c r="M254" s="11" t="s">
        <v>550</v>
      </c>
      <c r="N254" s="11">
        <f>1/COUNTIF($O:$O,O254)</f>
        <v>0.5</v>
      </c>
      <c r="O254" s="1" t="str">
        <f t="shared" si="3"/>
        <v>3810813615</v>
      </c>
    </row>
    <row r="255" spans="1:15" ht="11.25" customHeight="1" x14ac:dyDescent="0.2">
      <c r="A255" s="2">
        <v>10661429</v>
      </c>
      <c r="B255" s="5" t="s">
        <v>242</v>
      </c>
      <c r="C255" s="2" t="str">
        <f>VLOOKUP(A255,[1]Planilha2!$A:$L,12,0)</f>
        <v xml:space="preserve">MC1           </v>
      </c>
      <c r="D255" s="2">
        <v>40141613</v>
      </c>
      <c r="E255" s="2" t="s">
        <v>480</v>
      </c>
      <c r="F255" s="2" t="s">
        <v>8</v>
      </c>
      <c r="G255" s="5" t="s">
        <v>362</v>
      </c>
      <c r="H255" s="2" t="s">
        <v>13</v>
      </c>
      <c r="I255" s="6">
        <v>2</v>
      </c>
      <c r="J255" s="7">
        <v>2660</v>
      </c>
      <c r="K255" s="8">
        <v>5320</v>
      </c>
      <c r="L255" s="11">
        <v>38</v>
      </c>
      <c r="M255" s="11" t="s">
        <v>550</v>
      </c>
      <c r="N255" s="11">
        <f>1/COUNTIF($O:$O,O255)</f>
        <v>1</v>
      </c>
      <c r="O255" s="1" t="str">
        <f t="shared" si="3"/>
        <v>3810661429</v>
      </c>
    </row>
    <row r="256" spans="1:15" ht="11.25" customHeight="1" x14ac:dyDescent="0.2">
      <c r="A256" s="2">
        <v>10341062</v>
      </c>
      <c r="B256" s="5" t="s">
        <v>208</v>
      </c>
      <c r="C256" s="2" t="str">
        <f>VLOOKUP(A256,[1]Planilha2!$A:$L,12,0)</f>
        <v xml:space="preserve">MC1           </v>
      </c>
      <c r="D256" s="2">
        <v>40141613</v>
      </c>
      <c r="E256" s="2" t="s">
        <v>480</v>
      </c>
      <c r="F256" s="2" t="s">
        <v>8</v>
      </c>
      <c r="G256" s="5" t="s">
        <v>362</v>
      </c>
      <c r="H256" s="2" t="s">
        <v>13</v>
      </c>
      <c r="I256" s="6">
        <v>1</v>
      </c>
      <c r="J256" s="7">
        <v>4735</v>
      </c>
      <c r="K256" s="8">
        <v>4735</v>
      </c>
      <c r="L256" s="11">
        <v>38</v>
      </c>
      <c r="M256" s="11" t="s">
        <v>550</v>
      </c>
      <c r="N256" s="11">
        <f>1/COUNTIF($O:$O,O256)</f>
        <v>1</v>
      </c>
      <c r="O256" s="1" t="str">
        <f t="shared" si="3"/>
        <v>3810341062</v>
      </c>
    </row>
    <row r="257" spans="1:15" x14ac:dyDescent="0.2">
      <c r="A257" s="2">
        <v>10304347</v>
      </c>
      <c r="B257" s="5" t="s">
        <v>205</v>
      </c>
      <c r="C257" s="2" t="str">
        <f>VLOOKUP(A257,[1]Planilha2!$A:$L,12,0)</f>
        <v xml:space="preserve">MC1           </v>
      </c>
      <c r="D257" s="2">
        <v>40141613</v>
      </c>
      <c r="E257" s="2" t="s">
        <v>480</v>
      </c>
      <c r="F257" s="2" t="s">
        <v>10</v>
      </c>
      <c r="G257" s="5" t="s">
        <v>362</v>
      </c>
      <c r="H257" s="2" t="s">
        <v>13</v>
      </c>
      <c r="I257" s="6">
        <v>2</v>
      </c>
      <c r="J257" s="7">
        <v>2285.87</v>
      </c>
      <c r="K257" s="8">
        <v>4571.74</v>
      </c>
      <c r="L257" s="11">
        <v>38</v>
      </c>
      <c r="M257" s="11" t="s">
        <v>550</v>
      </c>
      <c r="N257" s="11">
        <f>1/COUNTIF($O:$O,O257)</f>
        <v>1</v>
      </c>
      <c r="O257" s="1" t="str">
        <f t="shared" si="3"/>
        <v>3810304347</v>
      </c>
    </row>
    <row r="258" spans="1:15" x14ac:dyDescent="0.2">
      <c r="A258" s="2">
        <v>10043395</v>
      </c>
      <c r="B258" s="5" t="s">
        <v>102</v>
      </c>
      <c r="C258" s="2" t="str">
        <f>VLOOKUP(A258,[1]Planilha2!$A:$L,12,0)</f>
        <v xml:space="preserve">MC1           </v>
      </c>
      <c r="D258" s="2">
        <v>40141613</v>
      </c>
      <c r="E258" s="2" t="s">
        <v>480</v>
      </c>
      <c r="F258" s="2" t="s">
        <v>6</v>
      </c>
      <c r="G258" s="5" t="s">
        <v>362</v>
      </c>
      <c r="H258" s="2" t="s">
        <v>13</v>
      </c>
      <c r="I258" s="6">
        <v>1</v>
      </c>
      <c r="J258" s="7">
        <v>3957.11</v>
      </c>
      <c r="K258" s="8">
        <v>3957.11</v>
      </c>
      <c r="L258" s="11">
        <v>38</v>
      </c>
      <c r="M258" s="11" t="s">
        <v>550</v>
      </c>
      <c r="N258" s="11">
        <f>1/COUNTIF($O:$O,O258)</f>
        <v>1</v>
      </c>
      <c r="O258" s="1" t="str">
        <f t="shared" si="3"/>
        <v>3810043395</v>
      </c>
    </row>
    <row r="259" spans="1:15" ht="11.25" customHeight="1" x14ac:dyDescent="0.2">
      <c r="A259" s="2">
        <v>10813615</v>
      </c>
      <c r="B259" s="5" t="s">
        <v>265</v>
      </c>
      <c r="C259" s="2" t="str">
        <f>VLOOKUP(A259,[1]Planilha2!$A:$L,12,0)</f>
        <v xml:space="preserve">MC1           </v>
      </c>
      <c r="D259" s="2">
        <v>40141613</v>
      </c>
      <c r="E259" s="2" t="s">
        <v>480</v>
      </c>
      <c r="F259" s="2" t="s">
        <v>10</v>
      </c>
      <c r="G259" s="5" t="s">
        <v>362</v>
      </c>
      <c r="H259" s="2" t="s">
        <v>13</v>
      </c>
      <c r="I259" s="6">
        <v>1</v>
      </c>
      <c r="J259" s="7">
        <v>2750</v>
      </c>
      <c r="K259" s="8">
        <v>2750</v>
      </c>
      <c r="L259" s="11">
        <v>38</v>
      </c>
      <c r="M259" s="11" t="s">
        <v>550</v>
      </c>
      <c r="N259" s="11">
        <f>1/COUNTIF($O:$O,O259)</f>
        <v>0.5</v>
      </c>
      <c r="O259" s="1" t="str">
        <f t="shared" si="3"/>
        <v>3810813615</v>
      </c>
    </row>
    <row r="260" spans="1:15" ht="11.25" customHeight="1" x14ac:dyDescent="0.2">
      <c r="A260" s="2">
        <v>10942163</v>
      </c>
      <c r="B260" s="5" t="s">
        <v>282</v>
      </c>
      <c r="C260" s="2" t="str">
        <f>VLOOKUP(A260,[1]Planilha2!$A:$L,12,0)</f>
        <v xml:space="preserve">MC1           </v>
      </c>
      <c r="D260" s="2">
        <v>40141607</v>
      </c>
      <c r="E260" s="2" t="s">
        <v>448</v>
      </c>
      <c r="F260" s="2" t="s">
        <v>8</v>
      </c>
      <c r="G260" s="5" t="s">
        <v>362</v>
      </c>
      <c r="H260" s="2" t="s">
        <v>13</v>
      </c>
      <c r="I260" s="6">
        <v>15</v>
      </c>
      <c r="J260" s="7">
        <v>2158.65</v>
      </c>
      <c r="K260" s="8">
        <v>32379.75</v>
      </c>
      <c r="L260" s="11">
        <v>39</v>
      </c>
      <c r="M260" s="11" t="s">
        <v>551</v>
      </c>
      <c r="N260" s="11">
        <f>1/COUNTIF($O:$O,O260)</f>
        <v>0.5</v>
      </c>
      <c r="O260" s="1" t="str">
        <f t="shared" si="3"/>
        <v>3910942163</v>
      </c>
    </row>
    <row r="261" spans="1:15" ht="11.25" customHeight="1" x14ac:dyDescent="0.2">
      <c r="A261" s="2">
        <v>10662468</v>
      </c>
      <c r="B261" s="5" t="s">
        <v>243</v>
      </c>
      <c r="C261" s="2" t="str">
        <f>VLOOKUP(A261,[1]Planilha2!$A:$L,12,0)</f>
        <v xml:space="preserve">MC1           </v>
      </c>
      <c r="D261" s="2">
        <v>40141607</v>
      </c>
      <c r="E261" s="2" t="s">
        <v>448</v>
      </c>
      <c r="F261" s="2" t="s">
        <v>6</v>
      </c>
      <c r="G261" s="5" t="s">
        <v>362</v>
      </c>
      <c r="H261" s="2" t="s">
        <v>13</v>
      </c>
      <c r="I261" s="6">
        <v>1</v>
      </c>
      <c r="J261" s="7">
        <v>5053.8900000000003</v>
      </c>
      <c r="K261" s="8">
        <v>5053.8900000000003</v>
      </c>
      <c r="L261" s="11">
        <v>39</v>
      </c>
      <c r="M261" s="11" t="s">
        <v>551</v>
      </c>
      <c r="N261" s="11">
        <f>1/COUNTIF($O:$O,O261)</f>
        <v>1</v>
      </c>
      <c r="O261" s="1" t="str">
        <f t="shared" si="3"/>
        <v>3910662468</v>
      </c>
    </row>
    <row r="262" spans="1:15" ht="11.25" customHeight="1" x14ac:dyDescent="0.2">
      <c r="A262" s="2">
        <v>10662470</v>
      </c>
      <c r="B262" s="5" t="s">
        <v>244</v>
      </c>
      <c r="C262" s="2" t="str">
        <f>VLOOKUP(A262,[1]Planilha2!$A:$L,12,0)</f>
        <v xml:space="preserve">MC1           </v>
      </c>
      <c r="D262" s="2">
        <v>40141607</v>
      </c>
      <c r="E262" s="2" t="s">
        <v>448</v>
      </c>
      <c r="F262" s="2" t="s">
        <v>6</v>
      </c>
      <c r="G262" s="5" t="s">
        <v>362</v>
      </c>
      <c r="H262" s="2" t="s">
        <v>13</v>
      </c>
      <c r="I262" s="6">
        <v>1</v>
      </c>
      <c r="J262" s="7">
        <v>4726.84</v>
      </c>
      <c r="K262" s="8">
        <v>4726.84</v>
      </c>
      <c r="L262" s="11">
        <v>39</v>
      </c>
      <c r="M262" s="11" t="s">
        <v>551</v>
      </c>
      <c r="N262" s="11">
        <f>1/COUNTIF($O:$O,O262)</f>
        <v>1</v>
      </c>
      <c r="O262" s="1" t="str">
        <f t="shared" ref="O262:O325" si="4">L262&amp;A262</f>
        <v>3910662470</v>
      </c>
    </row>
    <row r="263" spans="1:15" ht="11.25" customHeight="1" x14ac:dyDescent="0.2">
      <c r="A263" s="2">
        <v>10703803</v>
      </c>
      <c r="B263" s="5" t="s">
        <v>251</v>
      </c>
      <c r="C263" s="2" t="str">
        <f>VLOOKUP(A263,[1]Planilha2!$A:$L,12,0)</f>
        <v xml:space="preserve">MC1           </v>
      </c>
      <c r="D263" s="2">
        <v>40141607</v>
      </c>
      <c r="E263" s="2" t="s">
        <v>448</v>
      </c>
      <c r="F263" s="2" t="s">
        <v>6</v>
      </c>
      <c r="G263" s="5" t="s">
        <v>362</v>
      </c>
      <c r="H263" s="2" t="s">
        <v>13</v>
      </c>
      <c r="I263" s="6">
        <v>2</v>
      </c>
      <c r="J263" s="7">
        <v>2326.4699999999998</v>
      </c>
      <c r="K263" s="8">
        <v>4652.9399999999996</v>
      </c>
      <c r="L263" s="11">
        <v>39</v>
      </c>
      <c r="M263" s="11" t="s">
        <v>551</v>
      </c>
      <c r="N263" s="11">
        <f>1/COUNTIF($O:$O,O263)</f>
        <v>1</v>
      </c>
      <c r="O263" s="1" t="str">
        <f t="shared" si="4"/>
        <v>3910703803</v>
      </c>
    </row>
    <row r="264" spans="1:15" x14ac:dyDescent="0.2">
      <c r="A264" s="2">
        <v>10942163</v>
      </c>
      <c r="B264" s="5" t="s">
        <v>282</v>
      </c>
      <c r="C264" s="2" t="str">
        <f>VLOOKUP(A264,[1]Planilha2!$A:$L,12,0)</f>
        <v xml:space="preserve">MC1           </v>
      </c>
      <c r="D264" s="2">
        <v>40141607</v>
      </c>
      <c r="E264" s="2" t="s">
        <v>448</v>
      </c>
      <c r="F264" s="2" t="s">
        <v>10</v>
      </c>
      <c r="G264" s="5" t="s">
        <v>362</v>
      </c>
      <c r="H264" s="2" t="s">
        <v>13</v>
      </c>
      <c r="I264" s="6">
        <v>10</v>
      </c>
      <c r="J264" s="7">
        <v>338.68299999999999</v>
      </c>
      <c r="K264" s="8">
        <v>3386.83</v>
      </c>
      <c r="L264" s="11">
        <v>39</v>
      </c>
      <c r="M264" s="11" t="s">
        <v>551</v>
      </c>
      <c r="N264" s="11">
        <f>1/COUNTIF($O:$O,O264)</f>
        <v>0.5</v>
      </c>
      <c r="O264" s="1" t="str">
        <f t="shared" si="4"/>
        <v>3910942163</v>
      </c>
    </row>
    <row r="265" spans="1:15" x14ac:dyDescent="0.2">
      <c r="A265" s="2">
        <v>10010888</v>
      </c>
      <c r="B265" s="5" t="s">
        <v>77</v>
      </c>
      <c r="C265" s="2" t="str">
        <f>VLOOKUP(A265,[1]Planilha2!$A:$L,12,0)</f>
        <v xml:space="preserve">MC1           </v>
      </c>
      <c r="D265" s="2">
        <v>40141618</v>
      </c>
      <c r="E265" s="2" t="s">
        <v>505</v>
      </c>
      <c r="F265" s="2" t="s">
        <v>8</v>
      </c>
      <c r="G265" s="5" t="s">
        <v>362</v>
      </c>
      <c r="H265" s="2" t="s">
        <v>13</v>
      </c>
      <c r="I265" s="6">
        <v>2</v>
      </c>
      <c r="J265" s="7">
        <v>1654.0650000000001</v>
      </c>
      <c r="K265" s="8">
        <v>3308.13</v>
      </c>
      <c r="L265" s="11">
        <v>39</v>
      </c>
      <c r="M265" s="11" t="s">
        <v>551</v>
      </c>
      <c r="N265" s="11">
        <f>1/COUNTIF($O:$O,O265)</f>
        <v>1</v>
      </c>
      <c r="O265" s="1" t="str">
        <f t="shared" si="4"/>
        <v>3910010888</v>
      </c>
    </row>
    <row r="266" spans="1:15" ht="11.25" customHeight="1" x14ac:dyDescent="0.2">
      <c r="A266" s="2">
        <v>11391048</v>
      </c>
      <c r="B266" s="5" t="s">
        <v>311</v>
      </c>
      <c r="C266" s="2" t="str">
        <f>VLOOKUP(A266,[1]Planilha2!$A:$L,12,0)</f>
        <v xml:space="preserve">MC1           </v>
      </c>
      <c r="D266" s="2">
        <v>40142302</v>
      </c>
      <c r="E266" s="2" t="s">
        <v>506</v>
      </c>
      <c r="F266" s="2" t="s">
        <v>10</v>
      </c>
      <c r="G266" s="5" t="s">
        <v>362</v>
      </c>
      <c r="H266" s="2" t="s">
        <v>13</v>
      </c>
      <c r="I266" s="6">
        <v>6</v>
      </c>
      <c r="J266" s="7">
        <v>856.68666666666661</v>
      </c>
      <c r="K266" s="8">
        <v>5140.12</v>
      </c>
      <c r="L266" s="11">
        <v>39</v>
      </c>
      <c r="M266" s="11" t="s">
        <v>551</v>
      </c>
      <c r="N266" s="11">
        <f>1/COUNTIF($O:$O,O266)</f>
        <v>1</v>
      </c>
      <c r="O266" s="1" t="str">
        <f t="shared" si="4"/>
        <v>3911391048</v>
      </c>
    </row>
    <row r="267" spans="1:15" ht="11.25" customHeight="1" x14ac:dyDescent="0.2">
      <c r="A267" s="2">
        <v>11677792</v>
      </c>
      <c r="B267" s="5" t="s">
        <v>326</v>
      </c>
      <c r="C267" s="2" t="str">
        <f>VLOOKUP(A267,[1]Planilha2!$A:$L,12,0)</f>
        <v xml:space="preserve">M01           </v>
      </c>
      <c r="D267" s="2" t="s">
        <v>58</v>
      </c>
      <c r="E267" s="2" t="s">
        <v>451</v>
      </c>
      <c r="F267" s="2" t="s">
        <v>6</v>
      </c>
      <c r="G267" s="5" t="s">
        <v>362</v>
      </c>
      <c r="H267" s="2" t="s">
        <v>13</v>
      </c>
      <c r="I267" s="6">
        <v>6</v>
      </c>
      <c r="J267" s="7">
        <v>4178.33</v>
      </c>
      <c r="K267" s="8">
        <v>25069.98</v>
      </c>
      <c r="L267" s="11">
        <v>39</v>
      </c>
      <c r="M267" s="11" t="s">
        <v>551</v>
      </c>
      <c r="N267" s="11">
        <f>1/COUNTIF($O:$O,O267)</f>
        <v>1</v>
      </c>
      <c r="O267" s="1" t="str">
        <f t="shared" si="4"/>
        <v>3911677792</v>
      </c>
    </row>
    <row r="268" spans="1:15" x14ac:dyDescent="0.2">
      <c r="A268" s="2">
        <v>10735696</v>
      </c>
      <c r="B268" s="5" t="s">
        <v>254</v>
      </c>
      <c r="C268" s="2" t="str">
        <f>VLOOKUP(A268,[1]Planilha2!$A:$L,12,0)</f>
        <v xml:space="preserve">MC1           </v>
      </c>
      <c r="D268" s="2" t="s">
        <v>58</v>
      </c>
      <c r="E268" s="2" t="s">
        <v>451</v>
      </c>
      <c r="F268" s="2" t="s">
        <v>10</v>
      </c>
      <c r="G268" s="5" t="s">
        <v>362</v>
      </c>
      <c r="H268" s="2" t="s">
        <v>13</v>
      </c>
      <c r="I268" s="6">
        <v>5</v>
      </c>
      <c r="J268" s="7">
        <v>767.18399999999997</v>
      </c>
      <c r="K268" s="8">
        <v>3835.92</v>
      </c>
      <c r="L268" s="11">
        <v>39</v>
      </c>
      <c r="M268" s="11" t="s">
        <v>551</v>
      </c>
      <c r="N268" s="11">
        <f>1/COUNTIF($O:$O,O268)</f>
        <v>1</v>
      </c>
      <c r="O268" s="1" t="str">
        <f t="shared" si="4"/>
        <v>3910735696</v>
      </c>
    </row>
    <row r="269" spans="1:15" ht="11.25" customHeight="1" x14ac:dyDescent="0.2">
      <c r="A269" s="2">
        <v>10487945</v>
      </c>
      <c r="B269" s="5" t="s">
        <v>227</v>
      </c>
      <c r="C269" s="2" t="str">
        <f>VLOOKUP(A269,[1]Planilha2!$A:$L,12,0)</f>
        <v xml:space="preserve">MC1           </v>
      </c>
      <c r="D269" s="2" t="s">
        <v>25</v>
      </c>
      <c r="E269" s="2" t="s">
        <v>539</v>
      </c>
      <c r="F269" s="2" t="s">
        <v>8</v>
      </c>
      <c r="G269" s="5" t="s">
        <v>362</v>
      </c>
      <c r="H269" s="2" t="s">
        <v>13</v>
      </c>
      <c r="I269" s="6">
        <v>10</v>
      </c>
      <c r="J269" s="7">
        <v>497.02</v>
      </c>
      <c r="K269" s="8">
        <v>4970.2</v>
      </c>
      <c r="L269" s="11">
        <v>39</v>
      </c>
      <c r="M269" s="11" t="s">
        <v>551</v>
      </c>
      <c r="N269" s="11">
        <f>1/COUNTIF($O:$O,O269)</f>
        <v>1</v>
      </c>
      <c r="O269" s="1" t="str">
        <f t="shared" si="4"/>
        <v>3910487945</v>
      </c>
    </row>
    <row r="270" spans="1:15" ht="11.25" customHeight="1" x14ac:dyDescent="0.2">
      <c r="A270" s="2">
        <v>11853447</v>
      </c>
      <c r="B270" s="5" t="s">
        <v>333</v>
      </c>
      <c r="C270" s="2" t="str">
        <f>VLOOKUP(A270,[1]Planilha2!$A:$L,12,0)</f>
        <v xml:space="preserve">MC1           </v>
      </c>
      <c r="D270" s="2" t="s">
        <v>100</v>
      </c>
      <c r="E270" s="2" t="s">
        <v>540</v>
      </c>
      <c r="F270" s="2" t="s">
        <v>10</v>
      </c>
      <c r="G270" s="5" t="s">
        <v>362</v>
      </c>
      <c r="H270" s="2" t="s">
        <v>13</v>
      </c>
      <c r="I270" s="6">
        <v>21</v>
      </c>
      <c r="J270" s="7">
        <v>227.95809523809524</v>
      </c>
      <c r="K270" s="8">
        <v>4787.12</v>
      </c>
      <c r="L270" s="11">
        <v>39</v>
      </c>
      <c r="M270" s="11" t="s">
        <v>551</v>
      </c>
      <c r="N270" s="11">
        <f>1/COUNTIF($O:$O,O270)</f>
        <v>0.5</v>
      </c>
      <c r="O270" s="1" t="str">
        <f t="shared" si="4"/>
        <v>3911853447</v>
      </c>
    </row>
    <row r="271" spans="1:15" ht="11.25" customHeight="1" x14ac:dyDescent="0.2">
      <c r="A271" s="2">
        <v>11856545</v>
      </c>
      <c r="B271" s="5" t="s">
        <v>334</v>
      </c>
      <c r="C271" s="2" t="str">
        <f>VLOOKUP(A271,[1]Planilha2!$A:$L,12,0)</f>
        <v xml:space="preserve">MC1           </v>
      </c>
      <c r="D271" s="2" t="s">
        <v>100</v>
      </c>
      <c r="E271" s="2" t="s">
        <v>540</v>
      </c>
      <c r="F271" s="2" t="s">
        <v>8</v>
      </c>
      <c r="G271" s="5" t="s">
        <v>362</v>
      </c>
      <c r="H271" s="2" t="s">
        <v>13</v>
      </c>
      <c r="I271" s="6">
        <v>3</v>
      </c>
      <c r="J271" s="7">
        <v>740</v>
      </c>
      <c r="K271" s="8">
        <v>2220</v>
      </c>
      <c r="L271" s="11">
        <v>39</v>
      </c>
      <c r="M271" s="11" t="s">
        <v>551</v>
      </c>
      <c r="N271" s="11">
        <f>1/COUNTIF($O:$O,O271)</f>
        <v>1</v>
      </c>
      <c r="O271" s="1" t="str">
        <f t="shared" si="4"/>
        <v>3911856545</v>
      </c>
    </row>
    <row r="272" spans="1:15" ht="11.25" customHeight="1" x14ac:dyDescent="0.2">
      <c r="A272" s="2">
        <v>11853447</v>
      </c>
      <c r="B272" s="5" t="s">
        <v>333</v>
      </c>
      <c r="C272" s="2" t="str">
        <f>VLOOKUP(A272,[1]Planilha2!$A:$L,12,0)</f>
        <v xml:space="preserve">MC1           </v>
      </c>
      <c r="D272" s="2" t="s">
        <v>100</v>
      </c>
      <c r="E272" s="2" t="s">
        <v>540</v>
      </c>
      <c r="F272" s="2" t="s">
        <v>8</v>
      </c>
      <c r="G272" s="5" t="s">
        <v>362</v>
      </c>
      <c r="H272" s="2" t="s">
        <v>13</v>
      </c>
      <c r="I272" s="6">
        <v>3</v>
      </c>
      <c r="J272" s="7">
        <v>309.3</v>
      </c>
      <c r="K272" s="8">
        <v>927.90000000000009</v>
      </c>
      <c r="L272" s="11">
        <v>39</v>
      </c>
      <c r="M272" s="11" t="s">
        <v>551</v>
      </c>
      <c r="N272" s="11">
        <f>1/COUNTIF($O:$O,O272)</f>
        <v>0.5</v>
      </c>
      <c r="O272" s="1" t="str">
        <f t="shared" si="4"/>
        <v>3911853447</v>
      </c>
    </row>
    <row r="273" spans="1:15" x14ac:dyDescent="0.2">
      <c r="A273" s="2">
        <v>10912419</v>
      </c>
      <c r="B273" s="5" t="s">
        <v>276</v>
      </c>
      <c r="C273" s="2" t="str">
        <f>VLOOKUP(A273,[1]Planilha2!$A:$L,12,0)</f>
        <v xml:space="preserve">MC1           </v>
      </c>
      <c r="D273" s="2" t="s">
        <v>30</v>
      </c>
      <c r="E273" s="2" t="s">
        <v>508</v>
      </c>
      <c r="F273" s="2" t="s">
        <v>6</v>
      </c>
      <c r="G273" s="5" t="s">
        <v>362</v>
      </c>
      <c r="H273" s="2" t="s">
        <v>13</v>
      </c>
      <c r="I273" s="6">
        <v>10</v>
      </c>
      <c r="J273" s="7">
        <v>369.6</v>
      </c>
      <c r="K273" s="8">
        <v>3696</v>
      </c>
      <c r="L273" s="11">
        <v>39</v>
      </c>
      <c r="M273" s="11" t="s">
        <v>551</v>
      </c>
      <c r="N273" s="11">
        <f>1/COUNTIF($O:$O,O273)</f>
        <v>1</v>
      </c>
      <c r="O273" s="1" t="str">
        <f t="shared" si="4"/>
        <v>3910912419</v>
      </c>
    </row>
    <row r="274" spans="1:15" ht="11.25" customHeight="1" x14ac:dyDescent="0.2">
      <c r="A274" s="2">
        <v>10003879</v>
      </c>
      <c r="B274" s="5" t="s">
        <v>76</v>
      </c>
      <c r="C274" s="2" t="str">
        <f>VLOOKUP(A274,[1]Planilha2!$A:$L,12,0)</f>
        <v xml:space="preserve">MG1           </v>
      </c>
      <c r="D274" s="2" t="s">
        <v>22</v>
      </c>
      <c r="E274" s="2" t="s">
        <v>481</v>
      </c>
      <c r="F274" s="2" t="s">
        <v>8</v>
      </c>
      <c r="G274" s="5" t="s">
        <v>362</v>
      </c>
      <c r="H274" s="2" t="s">
        <v>13</v>
      </c>
      <c r="I274" s="6">
        <v>3</v>
      </c>
      <c r="J274" s="7">
        <v>1758.4466666666667</v>
      </c>
      <c r="K274" s="8">
        <v>5275.34</v>
      </c>
      <c r="L274" s="11">
        <v>39</v>
      </c>
      <c r="M274" s="11" t="s">
        <v>551</v>
      </c>
      <c r="N274" s="11">
        <f>1/COUNTIF($O:$O,O274)</f>
        <v>0.5</v>
      </c>
      <c r="O274" s="1" t="str">
        <f t="shared" si="4"/>
        <v>3910003879</v>
      </c>
    </row>
    <row r="275" spans="1:15" x14ac:dyDescent="0.2">
      <c r="A275" s="2">
        <v>10003879</v>
      </c>
      <c r="B275" s="5" t="s">
        <v>76</v>
      </c>
      <c r="C275" s="2" t="str">
        <f>VLOOKUP(A275,[1]Planilha2!$A:$L,12,0)</f>
        <v xml:space="preserve">MG1           </v>
      </c>
      <c r="D275" s="2" t="s">
        <v>22</v>
      </c>
      <c r="E275" s="2" t="s">
        <v>481</v>
      </c>
      <c r="F275" s="2" t="s">
        <v>8</v>
      </c>
      <c r="G275" s="5" t="s">
        <v>362</v>
      </c>
      <c r="H275" s="2" t="s">
        <v>13</v>
      </c>
      <c r="I275" s="6">
        <v>1</v>
      </c>
      <c r="J275" s="7">
        <v>1758.45</v>
      </c>
      <c r="K275" s="8">
        <v>1758.45</v>
      </c>
      <c r="L275" s="11">
        <v>39</v>
      </c>
      <c r="M275" s="11" t="s">
        <v>551</v>
      </c>
      <c r="N275" s="11">
        <f>1/COUNTIF($O:$O,O275)</f>
        <v>0.5</v>
      </c>
      <c r="O275" s="1" t="str">
        <f t="shared" si="4"/>
        <v>3910003879</v>
      </c>
    </row>
    <row r="276" spans="1:15" ht="11.25" customHeight="1" x14ac:dyDescent="0.2">
      <c r="A276" s="2">
        <v>10799329</v>
      </c>
      <c r="B276" s="5" t="s">
        <v>261</v>
      </c>
      <c r="C276" s="2" t="str">
        <f>VLOOKUP(A276,[1]Planilha2!$A:$L,12,0)</f>
        <v xml:space="preserve">MC1           </v>
      </c>
      <c r="D276" s="2" t="s">
        <v>33</v>
      </c>
      <c r="E276" s="2" t="s">
        <v>509</v>
      </c>
      <c r="F276" s="2" t="s">
        <v>6</v>
      </c>
      <c r="G276" s="5" t="s">
        <v>362</v>
      </c>
      <c r="H276" s="2" t="s">
        <v>13</v>
      </c>
      <c r="I276" s="6">
        <v>8</v>
      </c>
      <c r="J276" s="7">
        <v>572.49625000000003</v>
      </c>
      <c r="K276" s="8">
        <v>4579.97</v>
      </c>
      <c r="L276" s="11">
        <v>39</v>
      </c>
      <c r="M276" s="11" t="s">
        <v>551</v>
      </c>
      <c r="N276" s="11">
        <f>1/COUNTIF($O:$O,O276)</f>
        <v>1</v>
      </c>
      <c r="O276" s="1" t="str">
        <f t="shared" si="4"/>
        <v>3910799329</v>
      </c>
    </row>
    <row r="277" spans="1:15" x14ac:dyDescent="0.2">
      <c r="A277" s="2">
        <v>10233244</v>
      </c>
      <c r="B277" s="5" t="s">
        <v>188</v>
      </c>
      <c r="C277" s="2" t="str">
        <f>VLOOKUP(A277,[1]Planilha2!$A:$L,12,0)</f>
        <v xml:space="preserve">MC1           </v>
      </c>
      <c r="D277" s="2" t="s">
        <v>17</v>
      </c>
      <c r="E277" s="2" t="s">
        <v>453</v>
      </c>
      <c r="F277" s="2" t="s">
        <v>6</v>
      </c>
      <c r="G277" s="5" t="s">
        <v>362</v>
      </c>
      <c r="H277" s="2" t="s">
        <v>13</v>
      </c>
      <c r="I277" s="6">
        <v>20</v>
      </c>
      <c r="J277" s="7">
        <v>207.20999999999998</v>
      </c>
      <c r="K277" s="8">
        <v>4144.2</v>
      </c>
      <c r="L277" s="11">
        <v>39</v>
      </c>
      <c r="M277" s="11" t="s">
        <v>551</v>
      </c>
      <c r="N277" s="11">
        <f>1/COUNTIF($O:$O,O277)</f>
        <v>0.5</v>
      </c>
      <c r="O277" s="1" t="str">
        <f t="shared" si="4"/>
        <v>3910233244</v>
      </c>
    </row>
    <row r="278" spans="1:15" ht="11.25" customHeight="1" x14ac:dyDescent="0.2">
      <c r="A278" s="2">
        <v>10466021</v>
      </c>
      <c r="B278" s="5" t="s">
        <v>226</v>
      </c>
      <c r="C278" s="2" t="str">
        <f>VLOOKUP(A278,[1]Planilha2!$A:$L,12,0)</f>
        <v xml:space="preserve">MC1           </v>
      </c>
      <c r="D278" s="2" t="s">
        <v>17</v>
      </c>
      <c r="E278" s="2" t="s">
        <v>453</v>
      </c>
      <c r="F278" s="2" t="s">
        <v>6</v>
      </c>
      <c r="G278" s="5" t="s">
        <v>362</v>
      </c>
      <c r="H278" s="2" t="s">
        <v>13</v>
      </c>
      <c r="I278" s="6">
        <v>9</v>
      </c>
      <c r="J278" s="7">
        <v>364.73</v>
      </c>
      <c r="K278" s="8">
        <v>3282.57</v>
      </c>
      <c r="L278" s="11">
        <v>39</v>
      </c>
      <c r="M278" s="11" t="s">
        <v>551</v>
      </c>
      <c r="N278" s="11">
        <f>1/COUNTIF($O:$O,O278)</f>
        <v>0.5</v>
      </c>
      <c r="O278" s="1" t="str">
        <f t="shared" si="4"/>
        <v>3910466021</v>
      </c>
    </row>
    <row r="279" spans="1:15" ht="11.25" customHeight="1" x14ac:dyDescent="0.2">
      <c r="A279" s="2">
        <v>10466021</v>
      </c>
      <c r="B279" s="5" t="s">
        <v>226</v>
      </c>
      <c r="C279" s="2" t="str">
        <f>VLOOKUP(A279,[1]Planilha2!$A:$L,12,0)</f>
        <v xml:space="preserve">MC1           </v>
      </c>
      <c r="D279" s="2" t="s">
        <v>17</v>
      </c>
      <c r="E279" s="2" t="s">
        <v>453</v>
      </c>
      <c r="F279" s="2" t="s">
        <v>10</v>
      </c>
      <c r="G279" s="5" t="s">
        <v>362</v>
      </c>
      <c r="H279" s="2" t="s">
        <v>13</v>
      </c>
      <c r="I279" s="6">
        <v>11</v>
      </c>
      <c r="J279" s="7">
        <v>238.30636363636361</v>
      </c>
      <c r="K279" s="8">
        <v>2621.37</v>
      </c>
      <c r="L279" s="11">
        <v>39</v>
      </c>
      <c r="M279" s="11" t="s">
        <v>551</v>
      </c>
      <c r="N279" s="11">
        <f>1/COUNTIF($O:$O,O279)</f>
        <v>0.5</v>
      </c>
      <c r="O279" s="1" t="str">
        <f t="shared" si="4"/>
        <v>3910466021</v>
      </c>
    </row>
    <row r="280" spans="1:15" x14ac:dyDescent="0.2">
      <c r="A280" s="2">
        <v>10233244</v>
      </c>
      <c r="B280" s="5" t="s">
        <v>188</v>
      </c>
      <c r="C280" s="2" t="str">
        <f>VLOOKUP(A280,[1]Planilha2!$A:$L,12,0)</f>
        <v xml:space="preserve">MC1           </v>
      </c>
      <c r="D280" s="2" t="s">
        <v>17</v>
      </c>
      <c r="E280" s="2" t="s">
        <v>453</v>
      </c>
      <c r="F280" s="2" t="s">
        <v>6</v>
      </c>
      <c r="G280" s="5" t="s">
        <v>362</v>
      </c>
      <c r="H280" s="2" t="s">
        <v>13</v>
      </c>
      <c r="I280" s="6">
        <v>2</v>
      </c>
      <c r="J280" s="7">
        <v>207.21</v>
      </c>
      <c r="K280" s="8">
        <v>414.42</v>
      </c>
      <c r="L280" s="11">
        <v>39</v>
      </c>
      <c r="M280" s="11" t="s">
        <v>551</v>
      </c>
      <c r="N280" s="11">
        <f>1/COUNTIF($O:$O,O280)</f>
        <v>0.5</v>
      </c>
      <c r="O280" s="1" t="str">
        <f t="shared" si="4"/>
        <v>3910233244</v>
      </c>
    </row>
    <row r="281" spans="1:15" ht="11.25" customHeight="1" x14ac:dyDescent="0.2">
      <c r="A281" s="2">
        <v>12095750</v>
      </c>
      <c r="B281" s="5" t="s">
        <v>341</v>
      </c>
      <c r="C281" s="2" t="str">
        <f>VLOOKUP(A281,[1]Planilha2!$A:$L,12,0)</f>
        <v xml:space="preserve">MC1           </v>
      </c>
      <c r="D281" s="2" t="s">
        <v>18</v>
      </c>
      <c r="E281" s="2" t="s">
        <v>490</v>
      </c>
      <c r="F281" s="2" t="s">
        <v>6</v>
      </c>
      <c r="G281" s="5" t="s">
        <v>362</v>
      </c>
      <c r="H281" s="2" t="s">
        <v>13</v>
      </c>
      <c r="I281" s="6">
        <v>2</v>
      </c>
      <c r="J281" s="7">
        <v>7350.75</v>
      </c>
      <c r="K281" s="8">
        <v>14701.5</v>
      </c>
      <c r="L281" s="11">
        <v>39</v>
      </c>
      <c r="M281" s="11" t="s">
        <v>551</v>
      </c>
      <c r="N281" s="11">
        <f>1/COUNTIF($O:$O,O281)</f>
        <v>1</v>
      </c>
      <c r="O281" s="1" t="str">
        <f t="shared" si="4"/>
        <v>3912095750</v>
      </c>
    </row>
    <row r="282" spans="1:15" ht="11.25" customHeight="1" x14ac:dyDescent="0.2">
      <c r="A282" s="2">
        <v>11352859</v>
      </c>
      <c r="B282" s="5" t="s">
        <v>309</v>
      </c>
      <c r="C282" s="2" t="str">
        <f>VLOOKUP(A282,[1]Planilha2!$A:$L,12,0)</f>
        <v xml:space="preserve">MC1           </v>
      </c>
      <c r="D282" s="2" t="s">
        <v>63</v>
      </c>
      <c r="E282" s="2" t="s">
        <v>457</v>
      </c>
      <c r="F282" s="2" t="s">
        <v>10</v>
      </c>
      <c r="G282" s="5" t="s">
        <v>363</v>
      </c>
      <c r="H282" s="2" t="s">
        <v>13</v>
      </c>
      <c r="I282" s="6">
        <v>368</v>
      </c>
      <c r="J282" s="7">
        <v>32.57</v>
      </c>
      <c r="K282" s="8">
        <v>11985.76</v>
      </c>
      <c r="L282" s="11">
        <v>39</v>
      </c>
      <c r="M282" s="11" t="s">
        <v>551</v>
      </c>
      <c r="N282" s="11">
        <f>1/COUNTIF($O:$O,O282)</f>
        <v>1</v>
      </c>
      <c r="O282" s="1" t="str">
        <f t="shared" si="4"/>
        <v>3911352859</v>
      </c>
    </row>
    <row r="283" spans="1:15" ht="11.25" customHeight="1" x14ac:dyDescent="0.2">
      <c r="A283" s="2">
        <v>10076417</v>
      </c>
      <c r="B283" s="5" t="s">
        <v>116</v>
      </c>
      <c r="C283" s="2" t="str">
        <f>VLOOKUP(A283,[1]Planilha2!$A:$L,12,0)</f>
        <v xml:space="preserve">MI1           </v>
      </c>
      <c r="D283" s="2">
        <v>40141616</v>
      </c>
      <c r="E283" s="2" t="s">
        <v>444</v>
      </c>
      <c r="F283" s="2" t="s">
        <v>10</v>
      </c>
      <c r="G283" s="5" t="s">
        <v>402</v>
      </c>
      <c r="H283" s="2" t="s">
        <v>13</v>
      </c>
      <c r="I283" s="6">
        <v>7</v>
      </c>
      <c r="J283" s="7">
        <v>796.93714285714293</v>
      </c>
      <c r="K283" s="8">
        <v>5578.56</v>
      </c>
      <c r="L283" s="11">
        <v>40</v>
      </c>
      <c r="M283" s="11" t="s">
        <v>552</v>
      </c>
      <c r="N283" s="11">
        <f>1/COUNTIF($O:$O,O283)</f>
        <v>1</v>
      </c>
      <c r="O283" s="1" t="str">
        <f t="shared" si="4"/>
        <v>4010076417</v>
      </c>
    </row>
    <row r="284" spans="1:15" ht="11.25" customHeight="1" x14ac:dyDescent="0.2">
      <c r="A284" s="2">
        <v>10305050</v>
      </c>
      <c r="B284" s="5" t="s">
        <v>46</v>
      </c>
      <c r="C284" s="2" t="str">
        <f>VLOOKUP(A284,[1]Planilha2!$A:$L,12,0)</f>
        <v xml:space="preserve">MI1           </v>
      </c>
      <c r="D284" s="2">
        <v>40141616</v>
      </c>
      <c r="E284" s="2" t="s">
        <v>444</v>
      </c>
      <c r="F284" s="2" t="s">
        <v>10</v>
      </c>
      <c r="G284" s="5" t="s">
        <v>402</v>
      </c>
      <c r="H284" s="2" t="s">
        <v>13</v>
      </c>
      <c r="I284" s="6">
        <v>5</v>
      </c>
      <c r="J284" s="7">
        <v>760.33</v>
      </c>
      <c r="K284" s="8">
        <v>3801.65</v>
      </c>
      <c r="L284" s="11">
        <v>40</v>
      </c>
      <c r="M284" s="11" t="s">
        <v>552</v>
      </c>
      <c r="N284" s="11">
        <f>1/COUNTIF($O:$O,O284)</f>
        <v>1</v>
      </c>
      <c r="O284" s="1" t="str">
        <f t="shared" si="4"/>
        <v>4010305050</v>
      </c>
    </row>
    <row r="285" spans="1:15" ht="11.25" customHeight="1" x14ac:dyDescent="0.2">
      <c r="A285" s="2">
        <v>10969197</v>
      </c>
      <c r="B285" s="5" t="s">
        <v>129</v>
      </c>
      <c r="C285" s="2" t="str">
        <f>VLOOKUP(A285,[1]Planilha2!$A:$L,12,0)</f>
        <v xml:space="preserve">MI1           </v>
      </c>
      <c r="D285" s="2">
        <v>40141616</v>
      </c>
      <c r="E285" s="2" t="s">
        <v>444</v>
      </c>
      <c r="F285" s="2" t="s">
        <v>10</v>
      </c>
      <c r="G285" s="5" t="s">
        <v>402</v>
      </c>
      <c r="H285" s="2" t="s">
        <v>13</v>
      </c>
      <c r="I285" s="6">
        <v>2</v>
      </c>
      <c r="J285" s="7">
        <v>1787.7</v>
      </c>
      <c r="K285" s="8">
        <v>3575.4</v>
      </c>
      <c r="L285" s="11">
        <v>40</v>
      </c>
      <c r="M285" s="11" t="s">
        <v>552</v>
      </c>
      <c r="N285" s="11">
        <f>1/COUNTIF($O:$O,O285)</f>
        <v>1</v>
      </c>
      <c r="O285" s="1" t="str">
        <f t="shared" si="4"/>
        <v>4010969197</v>
      </c>
    </row>
    <row r="286" spans="1:15" ht="11.25" customHeight="1" x14ac:dyDescent="0.2">
      <c r="A286" s="2">
        <v>10088416</v>
      </c>
      <c r="B286" s="5" t="s">
        <v>48</v>
      </c>
      <c r="C286" s="2" t="str">
        <f>VLOOKUP(A286,[1]Planilha2!$A:$L,12,0)</f>
        <v xml:space="preserve">MI1           </v>
      </c>
      <c r="D286" s="2">
        <v>40141616</v>
      </c>
      <c r="E286" s="2" t="s">
        <v>444</v>
      </c>
      <c r="F286" s="2" t="s">
        <v>10</v>
      </c>
      <c r="G286" s="5" t="s">
        <v>404</v>
      </c>
      <c r="H286" s="2" t="s">
        <v>13</v>
      </c>
      <c r="I286" s="6">
        <v>1</v>
      </c>
      <c r="J286" s="7">
        <v>3829.14</v>
      </c>
      <c r="K286" s="8">
        <v>3829.14</v>
      </c>
      <c r="L286" s="11">
        <v>40</v>
      </c>
      <c r="M286" s="11" t="s">
        <v>552</v>
      </c>
      <c r="N286" s="11">
        <f>1/COUNTIF($O:$O,O286)</f>
        <v>1</v>
      </c>
      <c r="O286" s="1" t="str">
        <f t="shared" si="4"/>
        <v>4010088416</v>
      </c>
    </row>
    <row r="287" spans="1:15" ht="11.25" customHeight="1" x14ac:dyDescent="0.2">
      <c r="A287" s="2">
        <v>10191671</v>
      </c>
      <c r="B287" s="5" t="s">
        <v>169</v>
      </c>
      <c r="C287" s="2" t="str">
        <f>VLOOKUP(A287,[1]Planilha2!$A:$L,12,0)</f>
        <v xml:space="preserve">MI1           </v>
      </c>
      <c r="D287" s="2">
        <v>40141609</v>
      </c>
      <c r="E287" s="2" t="s">
        <v>534</v>
      </c>
      <c r="F287" s="2" t="s">
        <v>10</v>
      </c>
      <c r="G287" s="5" t="s">
        <v>367</v>
      </c>
      <c r="H287" s="2" t="s">
        <v>13</v>
      </c>
      <c r="I287" s="6">
        <v>1</v>
      </c>
      <c r="J287" s="7">
        <v>5696.7</v>
      </c>
      <c r="K287" s="8">
        <v>5696.7</v>
      </c>
      <c r="L287" s="11">
        <v>40</v>
      </c>
      <c r="M287" s="11" t="s">
        <v>552</v>
      </c>
      <c r="N287" s="11">
        <f>1/COUNTIF($O:$O,O287)</f>
        <v>1</v>
      </c>
      <c r="O287" s="1" t="str">
        <f t="shared" si="4"/>
        <v>4010191671</v>
      </c>
    </row>
    <row r="288" spans="1:15" x14ac:dyDescent="0.2">
      <c r="A288" s="2">
        <v>10649658</v>
      </c>
      <c r="B288" s="5" t="s">
        <v>118</v>
      </c>
      <c r="C288" s="2" t="str">
        <f>VLOOKUP(A288,[1]Planilha2!$A:$L,12,0)</f>
        <v xml:space="preserve">MI1           </v>
      </c>
      <c r="D288" s="2">
        <v>40141616</v>
      </c>
      <c r="E288" s="2" t="s">
        <v>444</v>
      </c>
      <c r="F288" s="2" t="s">
        <v>10</v>
      </c>
      <c r="G288" s="5" t="s">
        <v>367</v>
      </c>
      <c r="H288" s="2" t="s">
        <v>13</v>
      </c>
      <c r="I288" s="6">
        <v>1</v>
      </c>
      <c r="J288" s="7">
        <v>5983.66</v>
      </c>
      <c r="K288" s="8">
        <v>5983.66</v>
      </c>
      <c r="L288" s="11">
        <v>40</v>
      </c>
      <c r="M288" s="11" t="s">
        <v>552</v>
      </c>
      <c r="N288" s="11">
        <f>1/COUNTIF($O:$O,O288)</f>
        <v>1</v>
      </c>
      <c r="O288" s="1" t="str">
        <f t="shared" si="4"/>
        <v>4010649658</v>
      </c>
    </row>
    <row r="289" spans="1:15" x14ac:dyDescent="0.2">
      <c r="A289" s="2">
        <v>10079227</v>
      </c>
      <c r="B289" s="5" t="s">
        <v>122</v>
      </c>
      <c r="C289" s="2" t="str">
        <f>VLOOKUP(A289,[1]Planilha2!$A:$L,12,0)</f>
        <v xml:space="preserve">MI1           </v>
      </c>
      <c r="D289" s="2">
        <v>40141616</v>
      </c>
      <c r="E289" s="2" t="s">
        <v>444</v>
      </c>
      <c r="F289" s="2" t="s">
        <v>10</v>
      </c>
      <c r="G289" s="5" t="s">
        <v>367</v>
      </c>
      <c r="H289" s="2" t="s">
        <v>13</v>
      </c>
      <c r="I289" s="6">
        <v>1</v>
      </c>
      <c r="J289" s="7">
        <v>5789.68</v>
      </c>
      <c r="K289" s="8">
        <v>5789.68</v>
      </c>
      <c r="L289" s="11">
        <v>40</v>
      </c>
      <c r="M289" s="11" t="s">
        <v>552</v>
      </c>
      <c r="N289" s="11">
        <f>1/COUNTIF($O:$O,O289)</f>
        <v>1</v>
      </c>
      <c r="O289" s="1" t="str">
        <f t="shared" si="4"/>
        <v>4010079227</v>
      </c>
    </row>
    <row r="290" spans="1:15" ht="11.25" customHeight="1" x14ac:dyDescent="0.2">
      <c r="A290" s="2">
        <v>10957064</v>
      </c>
      <c r="B290" s="5" t="s">
        <v>117</v>
      </c>
      <c r="C290" s="2" t="str">
        <f>VLOOKUP(A290,[1]Planilha2!$A:$L,12,0)</f>
        <v xml:space="preserve">MI1           </v>
      </c>
      <c r="D290" s="2">
        <v>40141616</v>
      </c>
      <c r="E290" s="2" t="s">
        <v>444</v>
      </c>
      <c r="F290" s="2" t="s">
        <v>10</v>
      </c>
      <c r="G290" s="5" t="s">
        <v>367</v>
      </c>
      <c r="H290" s="2" t="s">
        <v>13</v>
      </c>
      <c r="I290" s="6">
        <v>2</v>
      </c>
      <c r="J290" s="7">
        <v>2870.0650000000001</v>
      </c>
      <c r="K290" s="8">
        <v>5740.13</v>
      </c>
      <c r="L290" s="11">
        <v>40</v>
      </c>
      <c r="M290" s="11" t="s">
        <v>552</v>
      </c>
      <c r="N290" s="11">
        <f>1/COUNTIF($O:$O,O290)</f>
        <v>1</v>
      </c>
      <c r="O290" s="1" t="str">
        <f t="shared" si="4"/>
        <v>4010957064</v>
      </c>
    </row>
    <row r="291" spans="1:15" ht="11.25" customHeight="1" x14ac:dyDescent="0.2">
      <c r="A291" s="2">
        <v>10957062</v>
      </c>
      <c r="B291" s="5" t="s">
        <v>117</v>
      </c>
      <c r="C291" s="2" t="str">
        <f>VLOOKUP(A291,[1]Planilha2!$A:$L,12,0)</f>
        <v xml:space="preserve">MI1           </v>
      </c>
      <c r="D291" s="2">
        <v>40141616</v>
      </c>
      <c r="E291" s="2" t="s">
        <v>444</v>
      </c>
      <c r="F291" s="2" t="s">
        <v>10</v>
      </c>
      <c r="G291" s="5" t="s">
        <v>367</v>
      </c>
      <c r="H291" s="2" t="s">
        <v>13</v>
      </c>
      <c r="I291" s="6">
        <v>2</v>
      </c>
      <c r="J291" s="7">
        <v>2842.46</v>
      </c>
      <c r="K291" s="8">
        <v>5684.92</v>
      </c>
      <c r="L291" s="11">
        <v>40</v>
      </c>
      <c r="M291" s="11" t="s">
        <v>552</v>
      </c>
      <c r="N291" s="11">
        <f>1/COUNTIF($O:$O,O291)</f>
        <v>1</v>
      </c>
      <c r="O291" s="1" t="str">
        <f t="shared" si="4"/>
        <v>4010957062</v>
      </c>
    </row>
    <row r="292" spans="1:15" ht="11.25" customHeight="1" x14ac:dyDescent="0.2">
      <c r="A292" s="2">
        <v>10649851</v>
      </c>
      <c r="B292" s="5" t="s">
        <v>118</v>
      </c>
      <c r="C292" s="2" t="str">
        <f>VLOOKUP(A292,[1]Planilha2!$A:$L,12,0)</f>
        <v xml:space="preserve">MI1           </v>
      </c>
      <c r="D292" s="2">
        <v>40141616</v>
      </c>
      <c r="E292" s="2" t="s">
        <v>444</v>
      </c>
      <c r="F292" s="2" t="s">
        <v>10</v>
      </c>
      <c r="G292" s="5" t="s">
        <v>367</v>
      </c>
      <c r="H292" s="2" t="s">
        <v>13</v>
      </c>
      <c r="I292" s="6">
        <v>1</v>
      </c>
      <c r="J292" s="7">
        <v>5338.43</v>
      </c>
      <c r="K292" s="8">
        <v>5338.43</v>
      </c>
      <c r="L292" s="11">
        <v>40</v>
      </c>
      <c r="M292" s="11" t="s">
        <v>552</v>
      </c>
      <c r="N292" s="11">
        <f>1/COUNTIF($O:$O,O292)</f>
        <v>1</v>
      </c>
      <c r="O292" s="1" t="str">
        <f t="shared" si="4"/>
        <v>4010649851</v>
      </c>
    </row>
    <row r="293" spans="1:15" ht="11.25" customHeight="1" x14ac:dyDescent="0.2">
      <c r="A293" s="2">
        <v>10955856</v>
      </c>
      <c r="B293" s="5" t="s">
        <v>269</v>
      </c>
      <c r="C293" s="2" t="str">
        <f>VLOOKUP(A293,[1]Planilha2!$A:$L,12,0)</f>
        <v xml:space="preserve">MI1           </v>
      </c>
      <c r="D293" s="2">
        <v>40141616</v>
      </c>
      <c r="E293" s="2" t="s">
        <v>444</v>
      </c>
      <c r="F293" s="2" t="s">
        <v>10</v>
      </c>
      <c r="G293" s="5" t="s">
        <v>367</v>
      </c>
      <c r="H293" s="2" t="s">
        <v>13</v>
      </c>
      <c r="I293" s="6">
        <v>1</v>
      </c>
      <c r="J293" s="7">
        <v>5300.56</v>
      </c>
      <c r="K293" s="8">
        <v>5300.56</v>
      </c>
      <c r="L293" s="11">
        <v>40</v>
      </c>
      <c r="M293" s="11" t="s">
        <v>552</v>
      </c>
      <c r="N293" s="11">
        <f>1/COUNTIF($O:$O,O293)</f>
        <v>1</v>
      </c>
      <c r="O293" s="1" t="str">
        <f t="shared" si="4"/>
        <v>4010955856</v>
      </c>
    </row>
    <row r="294" spans="1:15" ht="11.25" customHeight="1" x14ac:dyDescent="0.2">
      <c r="A294" s="2">
        <v>10916404</v>
      </c>
      <c r="B294" s="5" t="s">
        <v>269</v>
      </c>
      <c r="C294" s="2" t="str">
        <f>VLOOKUP(A294,[1]Planilha2!$A:$L,12,0)</f>
        <v xml:space="preserve">MI1           </v>
      </c>
      <c r="D294" s="2">
        <v>40141616</v>
      </c>
      <c r="E294" s="2" t="s">
        <v>444</v>
      </c>
      <c r="F294" s="2" t="s">
        <v>10</v>
      </c>
      <c r="G294" s="5" t="s">
        <v>367</v>
      </c>
      <c r="H294" s="2" t="s">
        <v>13</v>
      </c>
      <c r="I294" s="6">
        <v>1</v>
      </c>
      <c r="J294" s="7">
        <v>5222.1499999999996</v>
      </c>
      <c r="K294" s="8">
        <v>5222.1499999999996</v>
      </c>
      <c r="L294" s="11">
        <v>40</v>
      </c>
      <c r="M294" s="11" t="s">
        <v>552</v>
      </c>
      <c r="N294" s="11">
        <f>1/COUNTIF($O:$O,O294)</f>
        <v>1</v>
      </c>
      <c r="O294" s="1" t="str">
        <f t="shared" si="4"/>
        <v>4010916404</v>
      </c>
    </row>
    <row r="295" spans="1:15" ht="11.25" customHeight="1" x14ac:dyDescent="0.2">
      <c r="A295" s="2">
        <v>10077638</v>
      </c>
      <c r="B295" s="5" t="s">
        <v>69</v>
      </c>
      <c r="C295" s="2" t="str">
        <f>VLOOKUP(A295,[1]Planilha2!$A:$L,12,0)</f>
        <v xml:space="preserve">MI1           </v>
      </c>
      <c r="D295" s="2">
        <v>40141616</v>
      </c>
      <c r="E295" s="2" t="s">
        <v>444</v>
      </c>
      <c r="F295" s="2" t="s">
        <v>10</v>
      </c>
      <c r="G295" s="5" t="s">
        <v>367</v>
      </c>
      <c r="H295" s="2" t="s">
        <v>13</v>
      </c>
      <c r="I295" s="6">
        <v>1</v>
      </c>
      <c r="J295" s="7">
        <v>5117.2</v>
      </c>
      <c r="K295" s="8">
        <v>5117.2</v>
      </c>
      <c r="L295" s="11">
        <v>40</v>
      </c>
      <c r="M295" s="11" t="s">
        <v>552</v>
      </c>
      <c r="N295" s="11">
        <f>1/COUNTIF($O:$O,O295)</f>
        <v>1</v>
      </c>
      <c r="O295" s="1" t="str">
        <f t="shared" si="4"/>
        <v>4010077638</v>
      </c>
    </row>
    <row r="296" spans="1:15" ht="11.25" customHeight="1" x14ac:dyDescent="0.2">
      <c r="A296" s="2">
        <v>10618188</v>
      </c>
      <c r="B296" s="5" t="s">
        <v>236</v>
      </c>
      <c r="C296" s="2" t="str">
        <f>VLOOKUP(A296,[1]Planilha2!$A:$L,12,0)</f>
        <v xml:space="preserve">MI1           </v>
      </c>
      <c r="D296" s="2">
        <v>40141616</v>
      </c>
      <c r="E296" s="2" t="s">
        <v>444</v>
      </c>
      <c r="F296" s="2" t="s">
        <v>10</v>
      </c>
      <c r="G296" s="5" t="s">
        <v>367</v>
      </c>
      <c r="H296" s="2" t="s">
        <v>13</v>
      </c>
      <c r="I296" s="6">
        <v>1</v>
      </c>
      <c r="J296" s="7">
        <v>5112.97</v>
      </c>
      <c r="K296" s="8">
        <v>5112.97</v>
      </c>
      <c r="L296" s="11">
        <v>40</v>
      </c>
      <c r="M296" s="11" t="s">
        <v>552</v>
      </c>
      <c r="N296" s="11">
        <f>1/COUNTIF($O:$O,O296)</f>
        <v>1</v>
      </c>
      <c r="O296" s="1" t="str">
        <f t="shared" si="4"/>
        <v>4010618188</v>
      </c>
    </row>
    <row r="297" spans="1:15" ht="11.25" customHeight="1" x14ac:dyDescent="0.2">
      <c r="A297" s="2">
        <v>10958377</v>
      </c>
      <c r="B297" s="5" t="s">
        <v>117</v>
      </c>
      <c r="C297" s="2" t="str">
        <f>VLOOKUP(A297,[1]Planilha2!$A:$L,12,0)</f>
        <v xml:space="preserve">MI1           </v>
      </c>
      <c r="D297" s="2">
        <v>40141616</v>
      </c>
      <c r="E297" s="2" t="s">
        <v>444</v>
      </c>
      <c r="F297" s="2" t="s">
        <v>10</v>
      </c>
      <c r="G297" s="5" t="s">
        <v>367</v>
      </c>
      <c r="H297" s="2" t="s">
        <v>13</v>
      </c>
      <c r="I297" s="6">
        <v>1</v>
      </c>
      <c r="J297" s="7">
        <v>4950.67</v>
      </c>
      <c r="K297" s="8">
        <v>4950.67</v>
      </c>
      <c r="L297" s="11">
        <v>40</v>
      </c>
      <c r="M297" s="11" t="s">
        <v>552</v>
      </c>
      <c r="N297" s="11">
        <f>1/COUNTIF($O:$O,O297)</f>
        <v>1</v>
      </c>
      <c r="O297" s="1" t="str">
        <f t="shared" si="4"/>
        <v>4010958377</v>
      </c>
    </row>
    <row r="298" spans="1:15" ht="11.25" customHeight="1" x14ac:dyDescent="0.2">
      <c r="A298" s="2">
        <v>10958315</v>
      </c>
      <c r="B298" s="5" t="s">
        <v>117</v>
      </c>
      <c r="C298" s="2" t="str">
        <f>VLOOKUP(A298,[1]Planilha2!$A:$L,12,0)</f>
        <v xml:space="preserve">MI1           </v>
      </c>
      <c r="D298" s="2">
        <v>40141616</v>
      </c>
      <c r="E298" s="2" t="s">
        <v>444</v>
      </c>
      <c r="F298" s="2" t="s">
        <v>10</v>
      </c>
      <c r="G298" s="5" t="s">
        <v>367</v>
      </c>
      <c r="H298" s="2" t="s">
        <v>13</v>
      </c>
      <c r="I298" s="6">
        <v>1</v>
      </c>
      <c r="J298" s="7">
        <v>4668.78</v>
      </c>
      <c r="K298" s="8">
        <v>4668.78</v>
      </c>
      <c r="L298" s="11">
        <v>40</v>
      </c>
      <c r="M298" s="11" t="s">
        <v>552</v>
      </c>
      <c r="N298" s="11">
        <f>1/COUNTIF($O:$O,O298)</f>
        <v>1</v>
      </c>
      <c r="O298" s="1" t="str">
        <f t="shared" si="4"/>
        <v>4010958315</v>
      </c>
    </row>
    <row r="299" spans="1:15" ht="11.25" customHeight="1" x14ac:dyDescent="0.2">
      <c r="A299" s="2">
        <v>10917192</v>
      </c>
      <c r="B299" s="5" t="s">
        <v>269</v>
      </c>
      <c r="C299" s="2" t="str">
        <f>VLOOKUP(A299,[1]Planilha2!$A:$L,12,0)</f>
        <v xml:space="preserve">MI1           </v>
      </c>
      <c r="D299" s="2">
        <v>40141616</v>
      </c>
      <c r="E299" s="2" t="s">
        <v>444</v>
      </c>
      <c r="F299" s="2" t="s">
        <v>10</v>
      </c>
      <c r="G299" s="5" t="s">
        <v>367</v>
      </c>
      <c r="H299" s="2" t="s">
        <v>13</v>
      </c>
      <c r="I299" s="6">
        <v>1</v>
      </c>
      <c r="J299" s="7">
        <v>4664.3599999999997</v>
      </c>
      <c r="K299" s="8">
        <v>4664.3599999999997</v>
      </c>
      <c r="L299" s="11">
        <v>40</v>
      </c>
      <c r="M299" s="11" t="s">
        <v>552</v>
      </c>
      <c r="N299" s="11">
        <f>1/COUNTIF($O:$O,O299)</f>
        <v>1</v>
      </c>
      <c r="O299" s="1" t="str">
        <f t="shared" si="4"/>
        <v>4010917192</v>
      </c>
    </row>
    <row r="300" spans="1:15" ht="11.25" customHeight="1" x14ac:dyDescent="0.2">
      <c r="A300" s="2">
        <v>10963537</v>
      </c>
      <c r="B300" s="5" t="s">
        <v>287</v>
      </c>
      <c r="C300" s="2" t="str">
        <f>VLOOKUP(A300,[1]Planilha2!$A:$L,12,0)</f>
        <v xml:space="preserve">MI1           </v>
      </c>
      <c r="D300" s="2">
        <v>40141616</v>
      </c>
      <c r="E300" s="2" t="s">
        <v>444</v>
      </c>
      <c r="F300" s="2" t="s">
        <v>10</v>
      </c>
      <c r="G300" s="5" t="s">
        <v>367</v>
      </c>
      <c r="H300" s="2" t="s">
        <v>13</v>
      </c>
      <c r="I300" s="6">
        <v>1</v>
      </c>
      <c r="J300" s="7">
        <v>4353</v>
      </c>
      <c r="K300" s="8">
        <v>4353</v>
      </c>
      <c r="L300" s="11">
        <v>40</v>
      </c>
      <c r="M300" s="11" t="s">
        <v>552</v>
      </c>
      <c r="N300" s="11">
        <f>1/COUNTIF($O:$O,O300)</f>
        <v>1</v>
      </c>
      <c r="O300" s="1" t="str">
        <f t="shared" si="4"/>
        <v>4010963537</v>
      </c>
    </row>
    <row r="301" spans="1:15" ht="11.25" customHeight="1" x14ac:dyDescent="0.2">
      <c r="A301" s="2">
        <v>10907902</v>
      </c>
      <c r="B301" s="5" t="s">
        <v>119</v>
      </c>
      <c r="C301" s="2" t="str">
        <f>VLOOKUP(A301,[1]Planilha2!$A:$L,12,0)</f>
        <v xml:space="preserve">MI1           </v>
      </c>
      <c r="D301" s="2">
        <v>40141616</v>
      </c>
      <c r="E301" s="2" t="s">
        <v>444</v>
      </c>
      <c r="F301" s="2" t="s">
        <v>10</v>
      </c>
      <c r="G301" s="5" t="s">
        <v>367</v>
      </c>
      <c r="H301" s="2" t="s">
        <v>13</v>
      </c>
      <c r="I301" s="6">
        <v>2</v>
      </c>
      <c r="J301" s="7">
        <v>2175.19</v>
      </c>
      <c r="K301" s="8">
        <v>4350.38</v>
      </c>
      <c r="L301" s="11">
        <v>40</v>
      </c>
      <c r="M301" s="11" t="s">
        <v>552</v>
      </c>
      <c r="N301" s="11">
        <f>1/COUNTIF($O:$O,O301)</f>
        <v>1</v>
      </c>
      <c r="O301" s="1" t="str">
        <f t="shared" si="4"/>
        <v>4010907902</v>
      </c>
    </row>
    <row r="302" spans="1:15" ht="11.25" customHeight="1" x14ac:dyDescent="0.2">
      <c r="A302" s="2">
        <v>10956110</v>
      </c>
      <c r="B302" s="5" t="s">
        <v>269</v>
      </c>
      <c r="C302" s="2" t="str">
        <f>VLOOKUP(A302,[1]Planilha2!$A:$L,12,0)</f>
        <v xml:space="preserve">MI1           </v>
      </c>
      <c r="D302" s="2">
        <v>40141616</v>
      </c>
      <c r="E302" s="2" t="s">
        <v>444</v>
      </c>
      <c r="F302" s="2" t="s">
        <v>10</v>
      </c>
      <c r="G302" s="5" t="s">
        <v>367</v>
      </c>
      <c r="H302" s="2" t="s">
        <v>13</v>
      </c>
      <c r="I302" s="6">
        <v>1</v>
      </c>
      <c r="J302" s="7">
        <v>4263.7</v>
      </c>
      <c r="K302" s="8">
        <v>4263.7</v>
      </c>
      <c r="L302" s="11">
        <v>40</v>
      </c>
      <c r="M302" s="11" t="s">
        <v>552</v>
      </c>
      <c r="N302" s="11">
        <f>1/COUNTIF($O:$O,O302)</f>
        <v>1</v>
      </c>
      <c r="O302" s="1" t="str">
        <f t="shared" si="4"/>
        <v>4010956110</v>
      </c>
    </row>
    <row r="303" spans="1:15" ht="11.25" customHeight="1" x14ac:dyDescent="0.2">
      <c r="A303" s="2">
        <v>10956874</v>
      </c>
      <c r="B303" s="5" t="s">
        <v>269</v>
      </c>
      <c r="C303" s="2" t="str">
        <f>VLOOKUP(A303,[1]Planilha2!$A:$L,12,0)</f>
        <v xml:space="preserve">MI1           </v>
      </c>
      <c r="D303" s="2">
        <v>40141616</v>
      </c>
      <c r="E303" s="2" t="s">
        <v>444</v>
      </c>
      <c r="F303" s="2" t="s">
        <v>10</v>
      </c>
      <c r="G303" s="5" t="s">
        <v>367</v>
      </c>
      <c r="H303" s="2" t="s">
        <v>13</v>
      </c>
      <c r="I303" s="6">
        <v>1</v>
      </c>
      <c r="J303" s="7">
        <v>4263.59</v>
      </c>
      <c r="K303" s="8">
        <v>4263.59</v>
      </c>
      <c r="L303" s="11">
        <v>40</v>
      </c>
      <c r="M303" s="11" t="s">
        <v>552</v>
      </c>
      <c r="N303" s="11">
        <f>1/COUNTIF($O:$O,O303)</f>
        <v>1</v>
      </c>
      <c r="O303" s="1" t="str">
        <f t="shared" si="4"/>
        <v>4010956874</v>
      </c>
    </row>
    <row r="304" spans="1:15" ht="11.25" customHeight="1" x14ac:dyDescent="0.2">
      <c r="A304" s="2">
        <v>10800987</v>
      </c>
      <c r="B304" s="5" t="s">
        <v>69</v>
      </c>
      <c r="C304" s="2" t="str">
        <f>VLOOKUP(A304,[1]Planilha2!$A:$L,12,0)</f>
        <v xml:space="preserve">MI1           </v>
      </c>
      <c r="D304" s="2">
        <v>40141616</v>
      </c>
      <c r="E304" s="2" t="s">
        <v>444</v>
      </c>
      <c r="F304" s="2" t="s">
        <v>10</v>
      </c>
      <c r="G304" s="5" t="s">
        <v>367</v>
      </c>
      <c r="H304" s="2" t="s">
        <v>13</v>
      </c>
      <c r="I304" s="6">
        <v>2</v>
      </c>
      <c r="J304" s="7">
        <v>2032.52</v>
      </c>
      <c r="K304" s="8">
        <v>4065.04</v>
      </c>
      <c r="L304" s="11">
        <v>40</v>
      </c>
      <c r="M304" s="11" t="s">
        <v>552</v>
      </c>
      <c r="N304" s="11">
        <f>1/COUNTIF($O:$O,O304)</f>
        <v>1</v>
      </c>
      <c r="O304" s="1" t="str">
        <f t="shared" si="4"/>
        <v>4010800987</v>
      </c>
    </row>
    <row r="305" spans="1:15" x14ac:dyDescent="0.2">
      <c r="A305" s="2">
        <v>10907903</v>
      </c>
      <c r="B305" s="5" t="s">
        <v>137</v>
      </c>
      <c r="C305" s="2" t="str">
        <f>VLOOKUP(A305,[1]Planilha2!$A:$L,12,0)</f>
        <v xml:space="preserve">MI1           </v>
      </c>
      <c r="D305" s="2">
        <v>40141616</v>
      </c>
      <c r="E305" s="2" t="s">
        <v>444</v>
      </c>
      <c r="F305" s="2" t="s">
        <v>10</v>
      </c>
      <c r="G305" s="5" t="s">
        <v>367</v>
      </c>
      <c r="H305" s="2" t="s">
        <v>13</v>
      </c>
      <c r="I305" s="6">
        <v>2</v>
      </c>
      <c r="J305" s="7">
        <v>1878.51</v>
      </c>
      <c r="K305" s="8">
        <v>3757.02</v>
      </c>
      <c r="L305" s="11">
        <v>40</v>
      </c>
      <c r="M305" s="11" t="s">
        <v>552</v>
      </c>
      <c r="N305" s="11">
        <f>1/COUNTIF($O:$O,O305)</f>
        <v>1</v>
      </c>
      <c r="O305" s="1" t="str">
        <f t="shared" si="4"/>
        <v>4010907903</v>
      </c>
    </row>
    <row r="306" spans="1:15" ht="11.25" customHeight="1" x14ac:dyDescent="0.2">
      <c r="A306" s="2">
        <v>10964367</v>
      </c>
      <c r="B306" s="5" t="s">
        <v>288</v>
      </c>
      <c r="C306" s="2" t="str">
        <f>VLOOKUP(A306,[1]Planilha2!$A:$L,12,0)</f>
        <v xml:space="preserve">MI1           </v>
      </c>
      <c r="D306" s="2">
        <v>40141616</v>
      </c>
      <c r="E306" s="2" t="s">
        <v>444</v>
      </c>
      <c r="F306" s="2" t="s">
        <v>10</v>
      </c>
      <c r="G306" s="5" t="s">
        <v>367</v>
      </c>
      <c r="H306" s="2" t="s">
        <v>13</v>
      </c>
      <c r="I306" s="6">
        <v>1</v>
      </c>
      <c r="J306" s="7">
        <v>3701.71</v>
      </c>
      <c r="K306" s="8">
        <v>3701.71</v>
      </c>
      <c r="L306" s="11">
        <v>40</v>
      </c>
      <c r="M306" s="11" t="s">
        <v>552</v>
      </c>
      <c r="N306" s="11">
        <f>1/COUNTIF($O:$O,O306)</f>
        <v>1</v>
      </c>
      <c r="O306" s="1" t="str">
        <f t="shared" si="4"/>
        <v>4010964367</v>
      </c>
    </row>
    <row r="307" spans="1:15" x14ac:dyDescent="0.2">
      <c r="A307" s="2">
        <v>10137874</v>
      </c>
      <c r="B307" s="5" t="s">
        <v>117</v>
      </c>
      <c r="C307" s="2" t="str">
        <f>VLOOKUP(A307,[1]Planilha2!$A:$L,12,0)</f>
        <v xml:space="preserve">MI1           </v>
      </c>
      <c r="D307" s="2">
        <v>40141616</v>
      </c>
      <c r="E307" s="2" t="s">
        <v>444</v>
      </c>
      <c r="F307" s="2" t="s">
        <v>8</v>
      </c>
      <c r="G307" s="5" t="s">
        <v>367</v>
      </c>
      <c r="H307" s="2" t="s">
        <v>13</v>
      </c>
      <c r="I307" s="6">
        <v>4</v>
      </c>
      <c r="J307" s="7">
        <v>921.42</v>
      </c>
      <c r="K307" s="8">
        <v>3685.68</v>
      </c>
      <c r="L307" s="11">
        <v>40</v>
      </c>
      <c r="M307" s="11" t="s">
        <v>552</v>
      </c>
      <c r="N307" s="11">
        <f>1/COUNTIF($O:$O,O307)</f>
        <v>1</v>
      </c>
      <c r="O307" s="1" t="str">
        <f t="shared" si="4"/>
        <v>4010137874</v>
      </c>
    </row>
    <row r="308" spans="1:15" ht="11.25" customHeight="1" x14ac:dyDescent="0.2">
      <c r="A308" s="2">
        <v>10080948</v>
      </c>
      <c r="B308" s="5" t="s">
        <v>48</v>
      </c>
      <c r="C308" s="2" t="str">
        <f>VLOOKUP(A308,[1]Planilha2!$A:$L,12,0)</f>
        <v xml:space="preserve">MI1           </v>
      </c>
      <c r="D308" s="2">
        <v>40141616</v>
      </c>
      <c r="E308" s="2" t="s">
        <v>444</v>
      </c>
      <c r="F308" s="2" t="s">
        <v>10</v>
      </c>
      <c r="G308" s="5" t="s">
        <v>403</v>
      </c>
      <c r="H308" s="2" t="s">
        <v>13</v>
      </c>
      <c r="I308" s="6">
        <v>3</v>
      </c>
      <c r="J308" s="7">
        <v>1367.8533333333335</v>
      </c>
      <c r="K308" s="8">
        <v>4103.5600000000004</v>
      </c>
      <c r="L308" s="11">
        <v>40</v>
      </c>
      <c r="M308" s="11" t="s">
        <v>552</v>
      </c>
      <c r="N308" s="11">
        <f>1/COUNTIF($O:$O,O308)</f>
        <v>1</v>
      </c>
      <c r="O308" s="1" t="str">
        <f t="shared" si="4"/>
        <v>4010080948</v>
      </c>
    </row>
    <row r="309" spans="1:15" x14ac:dyDescent="0.2">
      <c r="A309" s="2">
        <v>10089143</v>
      </c>
      <c r="B309" s="5" t="s">
        <v>125</v>
      </c>
      <c r="C309" s="2" t="str">
        <f>VLOOKUP(A309,[1]Planilha2!$A:$L,12,0)</f>
        <v xml:space="preserve">MI1           </v>
      </c>
      <c r="D309" s="2">
        <v>40141616</v>
      </c>
      <c r="E309" s="2" t="s">
        <v>444</v>
      </c>
      <c r="F309" s="2" t="s">
        <v>10</v>
      </c>
      <c r="G309" s="5" t="s">
        <v>403</v>
      </c>
      <c r="H309" s="2" t="s">
        <v>13</v>
      </c>
      <c r="I309" s="6">
        <v>2</v>
      </c>
      <c r="J309" s="7">
        <v>1957.595</v>
      </c>
      <c r="K309" s="8">
        <v>3915.19</v>
      </c>
      <c r="L309" s="11">
        <v>40</v>
      </c>
      <c r="M309" s="11" t="s">
        <v>552</v>
      </c>
      <c r="N309" s="11">
        <f>1/COUNTIF($O:$O,O309)</f>
        <v>1</v>
      </c>
      <c r="O309" s="1" t="str">
        <f t="shared" si="4"/>
        <v>4010089143</v>
      </c>
    </row>
    <row r="310" spans="1:15" ht="11.25" customHeight="1" x14ac:dyDescent="0.2">
      <c r="A310" s="2">
        <v>10089046</v>
      </c>
      <c r="B310" s="5" t="s">
        <v>48</v>
      </c>
      <c r="C310" s="2" t="str">
        <f>VLOOKUP(A310,[1]Planilha2!$A:$L,12,0)</f>
        <v xml:space="preserve">MI1           </v>
      </c>
      <c r="D310" s="2">
        <v>40141616</v>
      </c>
      <c r="E310" s="2" t="s">
        <v>444</v>
      </c>
      <c r="F310" s="2" t="s">
        <v>10</v>
      </c>
      <c r="G310" s="5" t="s">
        <v>403</v>
      </c>
      <c r="H310" s="2" t="s">
        <v>13</v>
      </c>
      <c r="I310" s="6">
        <v>3</v>
      </c>
      <c r="J310" s="7">
        <v>1123.5433333333333</v>
      </c>
      <c r="K310" s="8">
        <v>3370.63</v>
      </c>
      <c r="L310" s="11">
        <v>40</v>
      </c>
      <c r="M310" s="11" t="s">
        <v>552</v>
      </c>
      <c r="N310" s="11">
        <f>1/COUNTIF($O:$O,O310)</f>
        <v>1</v>
      </c>
      <c r="O310" s="1" t="str">
        <f t="shared" si="4"/>
        <v>4010089046</v>
      </c>
    </row>
    <row r="311" spans="1:15" ht="11.25" customHeight="1" x14ac:dyDescent="0.2">
      <c r="A311" s="2">
        <v>10634076</v>
      </c>
      <c r="B311" s="5" t="s">
        <v>236</v>
      </c>
      <c r="C311" s="2" t="str">
        <f>VLOOKUP(A311,[1]Planilha2!$A:$L,12,0)</f>
        <v xml:space="preserve">MI1           </v>
      </c>
      <c r="D311" s="2">
        <v>40141616</v>
      </c>
      <c r="E311" s="2" t="s">
        <v>444</v>
      </c>
      <c r="F311" s="2" t="s">
        <v>10</v>
      </c>
      <c r="G311" s="5" t="s">
        <v>412</v>
      </c>
      <c r="H311" s="2" t="s">
        <v>13</v>
      </c>
      <c r="I311" s="6">
        <v>2</v>
      </c>
      <c r="J311" s="7">
        <v>2426.7550000000001</v>
      </c>
      <c r="K311" s="8">
        <v>4853.51</v>
      </c>
      <c r="L311" s="11">
        <v>40</v>
      </c>
      <c r="M311" s="11" t="s">
        <v>552</v>
      </c>
      <c r="N311" s="11">
        <f>1/COUNTIF($O:$O,O311)</f>
        <v>1</v>
      </c>
      <c r="O311" s="1" t="str">
        <f t="shared" si="4"/>
        <v>4010634076</v>
      </c>
    </row>
    <row r="312" spans="1:15" ht="11.25" customHeight="1" x14ac:dyDescent="0.2">
      <c r="A312" s="2">
        <v>10666632</v>
      </c>
      <c r="B312" s="5" t="s">
        <v>240</v>
      </c>
      <c r="C312" s="2" t="str">
        <f>VLOOKUP(A312,[1]Planilha2!$A:$L,12,0)</f>
        <v xml:space="preserve">MM1           </v>
      </c>
      <c r="D312" s="2">
        <v>40141606</v>
      </c>
      <c r="E312" s="2" t="s">
        <v>541</v>
      </c>
      <c r="F312" s="2" t="s">
        <v>6</v>
      </c>
      <c r="G312" s="5" t="s">
        <v>363</v>
      </c>
      <c r="H312" s="2" t="s">
        <v>13</v>
      </c>
      <c r="I312" s="6">
        <v>1</v>
      </c>
      <c r="J312" s="7">
        <v>5455.02</v>
      </c>
      <c r="K312" s="8">
        <v>5455.02</v>
      </c>
      <c r="L312" s="11">
        <v>40</v>
      </c>
      <c r="M312" s="11" t="s">
        <v>552</v>
      </c>
      <c r="N312" s="11">
        <f>1/COUNTIF($O:$O,O312)</f>
        <v>1</v>
      </c>
      <c r="O312" s="1" t="str">
        <f t="shared" si="4"/>
        <v>4010666632</v>
      </c>
    </row>
    <row r="313" spans="1:15" ht="11.25" customHeight="1" x14ac:dyDescent="0.2">
      <c r="A313" s="2">
        <v>10644129</v>
      </c>
      <c r="B313" s="5" t="s">
        <v>240</v>
      </c>
      <c r="C313" s="2" t="str">
        <f>VLOOKUP(A313,[1]Planilha2!$A:$L,12,0)</f>
        <v xml:space="preserve">MM1           </v>
      </c>
      <c r="D313" s="2">
        <v>40141606</v>
      </c>
      <c r="E313" s="2" t="s">
        <v>541</v>
      </c>
      <c r="F313" s="2" t="s">
        <v>19</v>
      </c>
      <c r="G313" s="5" t="s">
        <v>363</v>
      </c>
      <c r="H313" s="2" t="s">
        <v>13</v>
      </c>
      <c r="I313" s="6">
        <v>1</v>
      </c>
      <c r="J313" s="7">
        <v>5066.58</v>
      </c>
      <c r="K313" s="8">
        <v>5066.58</v>
      </c>
      <c r="L313" s="11">
        <v>40</v>
      </c>
      <c r="M313" s="11" t="s">
        <v>552</v>
      </c>
      <c r="N313" s="11">
        <f>1/COUNTIF($O:$O,O313)</f>
        <v>1</v>
      </c>
      <c r="O313" s="1" t="str">
        <f t="shared" si="4"/>
        <v>4010644129</v>
      </c>
    </row>
    <row r="314" spans="1:15" x14ac:dyDescent="0.2">
      <c r="A314" s="2">
        <v>10666637</v>
      </c>
      <c r="B314" s="5" t="s">
        <v>67</v>
      </c>
      <c r="C314" s="2" t="str">
        <f>VLOOKUP(A314,[1]Planilha2!$A:$L,12,0)</f>
        <v xml:space="preserve">MM1           </v>
      </c>
      <c r="D314" s="2">
        <v>40141606</v>
      </c>
      <c r="E314" s="2" t="s">
        <v>541</v>
      </c>
      <c r="F314" s="2" t="s">
        <v>6</v>
      </c>
      <c r="G314" s="5" t="s">
        <v>363</v>
      </c>
      <c r="H314" s="2" t="s">
        <v>13</v>
      </c>
      <c r="I314" s="6">
        <v>2</v>
      </c>
      <c r="J314" s="7">
        <v>2432.5</v>
      </c>
      <c r="K314" s="8">
        <v>4865</v>
      </c>
      <c r="L314" s="11">
        <v>40</v>
      </c>
      <c r="M314" s="11" t="s">
        <v>552</v>
      </c>
      <c r="N314" s="11">
        <f>1/COUNTIF($O:$O,O314)</f>
        <v>1</v>
      </c>
      <c r="O314" s="1" t="str">
        <f t="shared" si="4"/>
        <v>4010666637</v>
      </c>
    </row>
    <row r="315" spans="1:15" ht="11.25" customHeight="1" x14ac:dyDescent="0.2">
      <c r="A315" s="2">
        <v>10647673</v>
      </c>
      <c r="B315" s="5" t="s">
        <v>240</v>
      </c>
      <c r="C315" s="2" t="str">
        <f>VLOOKUP(A315,[1]Planilha2!$A:$L,12,0)</f>
        <v xml:space="preserve">MM1           </v>
      </c>
      <c r="D315" s="2">
        <v>40141606</v>
      </c>
      <c r="E315" s="2" t="s">
        <v>541</v>
      </c>
      <c r="F315" s="2" t="s">
        <v>19</v>
      </c>
      <c r="G315" s="5" t="s">
        <v>363</v>
      </c>
      <c r="H315" s="2" t="s">
        <v>13</v>
      </c>
      <c r="I315" s="6">
        <v>1</v>
      </c>
      <c r="J315" s="7">
        <v>4250.84</v>
      </c>
      <c r="K315" s="8">
        <v>4250.84</v>
      </c>
      <c r="L315" s="11">
        <v>40</v>
      </c>
      <c r="M315" s="11" t="s">
        <v>552</v>
      </c>
      <c r="N315" s="11">
        <f>1/COUNTIF($O:$O,O315)</f>
        <v>1</v>
      </c>
      <c r="O315" s="1" t="str">
        <f t="shared" si="4"/>
        <v>4010647673</v>
      </c>
    </row>
    <row r="316" spans="1:15" ht="11.25" customHeight="1" x14ac:dyDescent="0.2">
      <c r="A316" s="2">
        <v>10661115</v>
      </c>
      <c r="B316" s="5" t="s">
        <v>241</v>
      </c>
      <c r="C316" s="2" t="str">
        <f>VLOOKUP(A316,[1]Planilha2!$A:$L,12,0)</f>
        <v xml:space="preserve">MM1           </v>
      </c>
      <c r="D316" s="2">
        <v>40141606</v>
      </c>
      <c r="E316" s="2" t="s">
        <v>541</v>
      </c>
      <c r="F316" s="2" t="s">
        <v>6</v>
      </c>
      <c r="G316" s="5" t="s">
        <v>363</v>
      </c>
      <c r="H316" s="2" t="s">
        <v>13</v>
      </c>
      <c r="I316" s="6">
        <v>1</v>
      </c>
      <c r="J316" s="7">
        <v>4165.8100000000004</v>
      </c>
      <c r="K316" s="8">
        <v>4165.8100000000004</v>
      </c>
      <c r="L316" s="11">
        <v>40</v>
      </c>
      <c r="M316" s="11" t="s">
        <v>552</v>
      </c>
      <c r="N316" s="11">
        <f>1/COUNTIF($O:$O,O316)</f>
        <v>1</v>
      </c>
      <c r="O316" s="1" t="str">
        <f t="shared" si="4"/>
        <v>4010661115</v>
      </c>
    </row>
    <row r="317" spans="1:15" x14ac:dyDescent="0.2">
      <c r="A317" s="2">
        <v>10753353</v>
      </c>
      <c r="B317" s="5" t="s">
        <v>241</v>
      </c>
      <c r="C317" s="2" t="str">
        <f>VLOOKUP(A317,[1]Planilha2!$A:$L,12,0)</f>
        <v xml:space="preserve">MM1           </v>
      </c>
      <c r="D317" s="2">
        <v>40141606</v>
      </c>
      <c r="E317" s="2" t="s">
        <v>541</v>
      </c>
      <c r="F317" s="2" t="s">
        <v>6</v>
      </c>
      <c r="G317" s="5" t="s">
        <v>363</v>
      </c>
      <c r="H317" s="2" t="s">
        <v>13</v>
      </c>
      <c r="I317" s="6">
        <v>1</v>
      </c>
      <c r="J317" s="7">
        <v>3459.26</v>
      </c>
      <c r="K317" s="8">
        <v>3459.26</v>
      </c>
      <c r="L317" s="11">
        <v>40</v>
      </c>
      <c r="M317" s="11" t="s">
        <v>552</v>
      </c>
      <c r="N317" s="11">
        <f>1/COUNTIF($O:$O,O317)</f>
        <v>1</v>
      </c>
      <c r="O317" s="1" t="str">
        <f t="shared" si="4"/>
        <v>4010753353</v>
      </c>
    </row>
    <row r="318" spans="1:15" ht="11.25" customHeight="1" x14ac:dyDescent="0.2">
      <c r="A318" s="2">
        <v>10962982</v>
      </c>
      <c r="B318" s="5" t="s">
        <v>286</v>
      </c>
      <c r="C318" s="2" t="str">
        <f>VLOOKUP(A318,[1]Planilha2!$A:$L,12,0)</f>
        <v xml:space="preserve">MM1           </v>
      </c>
      <c r="D318" s="2">
        <v>40141606</v>
      </c>
      <c r="E318" s="2" t="s">
        <v>541</v>
      </c>
      <c r="F318" s="2" t="s">
        <v>6</v>
      </c>
      <c r="G318" s="5" t="s">
        <v>363</v>
      </c>
      <c r="H318" s="2" t="s">
        <v>13</v>
      </c>
      <c r="I318" s="6">
        <v>1</v>
      </c>
      <c r="J318" s="7">
        <v>3413.06</v>
      </c>
      <c r="K318" s="8">
        <v>3413.06</v>
      </c>
      <c r="L318" s="11">
        <v>40</v>
      </c>
      <c r="M318" s="11" t="s">
        <v>552</v>
      </c>
      <c r="N318" s="11">
        <f>1/COUNTIF($O:$O,O318)</f>
        <v>1</v>
      </c>
      <c r="O318" s="1" t="str">
        <f t="shared" si="4"/>
        <v>4010962982</v>
      </c>
    </row>
    <row r="319" spans="1:15" ht="11.25" customHeight="1" x14ac:dyDescent="0.2">
      <c r="A319" s="2">
        <v>10834765</v>
      </c>
      <c r="B319" s="5" t="s">
        <v>268</v>
      </c>
      <c r="C319" s="2" t="str">
        <f>VLOOKUP(A319,[1]Planilha2!$A:$L,12,0)</f>
        <v xml:space="preserve">MI1           </v>
      </c>
      <c r="D319" s="2">
        <v>40141609</v>
      </c>
      <c r="E319" s="2" t="s">
        <v>534</v>
      </c>
      <c r="F319" s="2" t="s">
        <v>10</v>
      </c>
      <c r="G319" s="5" t="s">
        <v>363</v>
      </c>
      <c r="H319" s="2" t="s">
        <v>13</v>
      </c>
      <c r="I319" s="6">
        <v>1</v>
      </c>
      <c r="J319" s="7">
        <v>4912.8500000000004</v>
      </c>
      <c r="K319" s="8">
        <v>4912.8500000000004</v>
      </c>
      <c r="L319" s="11">
        <v>40</v>
      </c>
      <c r="M319" s="11" t="s">
        <v>552</v>
      </c>
      <c r="N319" s="11">
        <f>1/COUNTIF($O:$O,O319)</f>
        <v>1</v>
      </c>
      <c r="O319" s="1" t="str">
        <f t="shared" si="4"/>
        <v>4010834765</v>
      </c>
    </row>
    <row r="320" spans="1:15" ht="11.25" customHeight="1" x14ac:dyDescent="0.2">
      <c r="A320" s="2">
        <v>10829509</v>
      </c>
      <c r="B320" s="5" t="s">
        <v>168</v>
      </c>
      <c r="C320" s="2" t="str">
        <f>VLOOKUP(A320,[1]Planilha2!$A:$L,12,0)</f>
        <v xml:space="preserve">MI1           </v>
      </c>
      <c r="D320" s="2">
        <v>40141609</v>
      </c>
      <c r="E320" s="2" t="s">
        <v>534</v>
      </c>
      <c r="F320" s="2" t="s">
        <v>10</v>
      </c>
      <c r="G320" s="5" t="s">
        <v>363</v>
      </c>
      <c r="H320" s="2" t="s">
        <v>13</v>
      </c>
      <c r="I320" s="6">
        <v>1</v>
      </c>
      <c r="J320" s="7">
        <v>4698.91</v>
      </c>
      <c r="K320" s="8">
        <v>4698.91</v>
      </c>
      <c r="L320" s="11">
        <v>40</v>
      </c>
      <c r="M320" s="11" t="s">
        <v>552</v>
      </c>
      <c r="N320" s="11">
        <f>1/COUNTIF($O:$O,O320)</f>
        <v>1</v>
      </c>
      <c r="O320" s="1" t="str">
        <f t="shared" si="4"/>
        <v>4010829509</v>
      </c>
    </row>
    <row r="321" spans="1:15" ht="11.25" customHeight="1" x14ac:dyDescent="0.2">
      <c r="A321" s="2">
        <v>10827543</v>
      </c>
      <c r="B321" s="5" t="s">
        <v>263</v>
      </c>
      <c r="C321" s="2" t="str">
        <f>VLOOKUP(A321,[1]Planilha2!$A:$L,12,0)</f>
        <v xml:space="preserve">MI1           </v>
      </c>
      <c r="D321" s="2">
        <v>40141609</v>
      </c>
      <c r="E321" s="2" t="s">
        <v>534</v>
      </c>
      <c r="F321" s="2" t="s">
        <v>10</v>
      </c>
      <c r="G321" s="5" t="s">
        <v>363</v>
      </c>
      <c r="H321" s="2" t="s">
        <v>13</v>
      </c>
      <c r="I321" s="6">
        <v>1</v>
      </c>
      <c r="J321" s="7">
        <v>4666.82</v>
      </c>
      <c r="K321" s="8">
        <v>4666.82</v>
      </c>
      <c r="L321" s="11">
        <v>40</v>
      </c>
      <c r="M321" s="11" t="s">
        <v>552</v>
      </c>
      <c r="N321" s="11">
        <f>1/COUNTIF($O:$O,O321)</f>
        <v>1</v>
      </c>
      <c r="O321" s="1" t="str">
        <f t="shared" si="4"/>
        <v>4010827543</v>
      </c>
    </row>
    <row r="322" spans="1:15" ht="11.25" customHeight="1" x14ac:dyDescent="0.2">
      <c r="A322" s="2">
        <v>10826312</v>
      </c>
      <c r="B322" s="5" t="s">
        <v>168</v>
      </c>
      <c r="C322" s="2" t="str">
        <f>VLOOKUP(A322,[1]Planilha2!$A:$L,12,0)</f>
        <v xml:space="preserve">MI1           </v>
      </c>
      <c r="D322" s="2">
        <v>40141609</v>
      </c>
      <c r="E322" s="2" t="s">
        <v>534</v>
      </c>
      <c r="F322" s="2" t="s">
        <v>10</v>
      </c>
      <c r="G322" s="5" t="s">
        <v>363</v>
      </c>
      <c r="H322" s="2" t="s">
        <v>13</v>
      </c>
      <c r="I322" s="6">
        <v>1</v>
      </c>
      <c r="J322" s="7">
        <v>4474.54</v>
      </c>
      <c r="K322" s="8">
        <v>4474.54</v>
      </c>
      <c r="L322" s="11">
        <v>40</v>
      </c>
      <c r="M322" s="11" t="s">
        <v>552</v>
      </c>
      <c r="N322" s="11">
        <f>1/COUNTIF($O:$O,O322)</f>
        <v>1</v>
      </c>
      <c r="O322" s="1" t="str">
        <f t="shared" si="4"/>
        <v>4010826312</v>
      </c>
    </row>
    <row r="323" spans="1:15" ht="11.25" customHeight="1" x14ac:dyDescent="0.2">
      <c r="A323" s="2">
        <v>10826919</v>
      </c>
      <c r="B323" s="5" t="s">
        <v>168</v>
      </c>
      <c r="C323" s="2" t="str">
        <f>VLOOKUP(A323,[1]Planilha2!$A:$L,12,0)</f>
        <v xml:space="preserve">MI1           </v>
      </c>
      <c r="D323" s="2">
        <v>40141609</v>
      </c>
      <c r="E323" s="2" t="s">
        <v>534</v>
      </c>
      <c r="F323" s="2" t="s">
        <v>10</v>
      </c>
      <c r="G323" s="5" t="s">
        <v>363</v>
      </c>
      <c r="H323" s="2" t="s">
        <v>13</v>
      </c>
      <c r="I323" s="6">
        <v>1</v>
      </c>
      <c r="J323" s="7">
        <v>4474.54</v>
      </c>
      <c r="K323" s="8">
        <v>4474.54</v>
      </c>
      <c r="L323" s="11">
        <v>40</v>
      </c>
      <c r="M323" s="11" t="s">
        <v>552</v>
      </c>
      <c r="N323" s="11">
        <f>1/COUNTIF($O:$O,O323)</f>
        <v>1</v>
      </c>
      <c r="O323" s="1" t="str">
        <f t="shared" si="4"/>
        <v>4010826919</v>
      </c>
    </row>
    <row r="324" spans="1:15" ht="11.25" customHeight="1" x14ac:dyDescent="0.2">
      <c r="A324" s="2">
        <v>10832782</v>
      </c>
      <c r="B324" s="5" t="s">
        <v>267</v>
      </c>
      <c r="C324" s="2" t="str">
        <f>VLOOKUP(A324,[1]Planilha2!$A:$L,12,0)</f>
        <v xml:space="preserve">MI1           </v>
      </c>
      <c r="D324" s="2">
        <v>40141609</v>
      </c>
      <c r="E324" s="2" t="s">
        <v>534</v>
      </c>
      <c r="F324" s="2" t="s">
        <v>6</v>
      </c>
      <c r="G324" s="5" t="s">
        <v>363</v>
      </c>
      <c r="H324" s="2" t="s">
        <v>13</v>
      </c>
      <c r="I324" s="6">
        <v>1</v>
      </c>
      <c r="J324" s="7">
        <v>4242.18</v>
      </c>
      <c r="K324" s="8">
        <v>4242.18</v>
      </c>
      <c r="L324" s="11">
        <v>40</v>
      </c>
      <c r="M324" s="11" t="s">
        <v>552</v>
      </c>
      <c r="N324" s="11">
        <f>1/COUNTIF($O:$O,O324)</f>
        <v>1</v>
      </c>
      <c r="O324" s="1" t="str">
        <f t="shared" si="4"/>
        <v>4010832782</v>
      </c>
    </row>
    <row r="325" spans="1:15" ht="11.25" customHeight="1" x14ac:dyDescent="0.2">
      <c r="A325" s="2">
        <v>10832785</v>
      </c>
      <c r="B325" s="5" t="s">
        <v>267</v>
      </c>
      <c r="C325" s="2" t="str">
        <f>VLOOKUP(A325,[1]Planilha2!$A:$L,12,0)</f>
        <v xml:space="preserve">MI1           </v>
      </c>
      <c r="D325" s="2">
        <v>40141609</v>
      </c>
      <c r="E325" s="2" t="s">
        <v>534</v>
      </c>
      <c r="F325" s="2" t="s">
        <v>6</v>
      </c>
      <c r="G325" s="5" t="s">
        <v>363</v>
      </c>
      <c r="H325" s="2" t="s">
        <v>13</v>
      </c>
      <c r="I325" s="6">
        <v>1</v>
      </c>
      <c r="J325" s="7">
        <v>4242.18</v>
      </c>
      <c r="K325" s="8">
        <v>4242.18</v>
      </c>
      <c r="L325" s="11">
        <v>40</v>
      </c>
      <c r="M325" s="11" t="s">
        <v>552</v>
      </c>
      <c r="N325" s="11">
        <f>1/COUNTIF($O:$O,O325)</f>
        <v>1</v>
      </c>
      <c r="O325" s="1" t="str">
        <f t="shared" si="4"/>
        <v>4010832785</v>
      </c>
    </row>
    <row r="326" spans="1:15" x14ac:dyDescent="0.2">
      <c r="A326" s="2">
        <v>10747792</v>
      </c>
      <c r="B326" s="5" t="s">
        <v>168</v>
      </c>
      <c r="C326" s="2" t="str">
        <f>VLOOKUP(A326,[1]Planilha2!$A:$L,12,0)</f>
        <v xml:space="preserve">MI1           </v>
      </c>
      <c r="D326" s="2">
        <v>40141609</v>
      </c>
      <c r="E326" s="2" t="s">
        <v>534</v>
      </c>
      <c r="F326" s="2" t="s">
        <v>11</v>
      </c>
      <c r="G326" s="5" t="s">
        <v>363</v>
      </c>
      <c r="H326" s="2" t="s">
        <v>13</v>
      </c>
      <c r="I326" s="6">
        <v>3</v>
      </c>
      <c r="J326" s="7">
        <v>1234.69</v>
      </c>
      <c r="K326" s="8">
        <v>3704.07</v>
      </c>
      <c r="L326" s="11">
        <v>40</v>
      </c>
      <c r="M326" s="11" t="s">
        <v>552</v>
      </c>
      <c r="N326" s="11">
        <f>1/COUNTIF($O:$O,O326)</f>
        <v>1</v>
      </c>
      <c r="O326" s="1" t="str">
        <f t="shared" ref="O326:O358" si="5">L326&amp;A326</f>
        <v>4010747792</v>
      </c>
    </row>
    <row r="327" spans="1:15" ht="11.25" customHeight="1" x14ac:dyDescent="0.2">
      <c r="A327" s="2">
        <v>10175013</v>
      </c>
      <c r="B327" s="5" t="s">
        <v>155</v>
      </c>
      <c r="C327" s="2" t="str">
        <f>VLOOKUP(A327,[1]Planilha2!$A:$L,12,0)</f>
        <v xml:space="preserve">MM1           </v>
      </c>
      <c r="D327" s="2" t="s">
        <v>98</v>
      </c>
      <c r="E327" s="2" t="s">
        <v>464</v>
      </c>
      <c r="F327" s="2" t="s">
        <v>8</v>
      </c>
      <c r="G327" s="5" t="s">
        <v>363</v>
      </c>
      <c r="H327" s="2" t="s">
        <v>13</v>
      </c>
      <c r="I327" s="6">
        <v>15</v>
      </c>
      <c r="J327" s="7">
        <v>396.1</v>
      </c>
      <c r="K327" s="8">
        <v>5941.5</v>
      </c>
      <c r="L327" s="11">
        <v>40</v>
      </c>
      <c r="M327" s="11" t="s">
        <v>552</v>
      </c>
      <c r="N327" s="11">
        <f>1/COUNTIF($O:$O,O327)</f>
        <v>1</v>
      </c>
      <c r="O327" s="1" t="str">
        <f t="shared" si="5"/>
        <v>4010175013</v>
      </c>
    </row>
    <row r="328" spans="1:15" ht="11.25" customHeight="1" x14ac:dyDescent="0.2">
      <c r="A328" s="2">
        <v>10399907</v>
      </c>
      <c r="B328" s="5" t="s">
        <v>215</v>
      </c>
      <c r="C328" s="2" t="str">
        <f>VLOOKUP(A328,[1]Planilha2!$A:$L,12,0)</f>
        <v xml:space="preserve">MI1           </v>
      </c>
      <c r="D328" s="2">
        <v>40141616</v>
      </c>
      <c r="E328" s="2" t="s">
        <v>444</v>
      </c>
      <c r="F328" s="2" t="s">
        <v>8</v>
      </c>
      <c r="G328" s="5" t="s">
        <v>410</v>
      </c>
      <c r="H328" s="2" t="s">
        <v>13</v>
      </c>
      <c r="I328" s="6">
        <v>8</v>
      </c>
      <c r="J328" s="7">
        <v>418.88</v>
      </c>
      <c r="K328" s="8">
        <v>3351.04</v>
      </c>
      <c r="L328" s="11">
        <v>40</v>
      </c>
      <c r="M328" s="11" t="s">
        <v>552</v>
      </c>
      <c r="N328" s="11">
        <f>1/COUNTIF($O:$O,O328)</f>
        <v>1</v>
      </c>
      <c r="O328" s="1" t="str">
        <f t="shared" si="5"/>
        <v>4010399907</v>
      </c>
    </row>
    <row r="329" spans="1:15" x14ac:dyDescent="0.2">
      <c r="A329" s="2">
        <v>10859148</v>
      </c>
      <c r="B329" s="5" t="s">
        <v>271</v>
      </c>
      <c r="C329" s="2" t="str">
        <f>VLOOKUP(A329,[1]Planilha2!$A:$L,12,0)</f>
        <v xml:space="preserve">MI1           </v>
      </c>
      <c r="D329" s="2">
        <v>40141616</v>
      </c>
      <c r="E329" s="2" t="s">
        <v>444</v>
      </c>
      <c r="F329" s="2" t="s">
        <v>10</v>
      </c>
      <c r="G329" s="5" t="s">
        <v>391</v>
      </c>
      <c r="H329" s="2" t="s">
        <v>13</v>
      </c>
      <c r="I329" s="6">
        <v>4</v>
      </c>
      <c r="J329" s="7">
        <v>1441.3225</v>
      </c>
      <c r="K329" s="8">
        <v>5765.29</v>
      </c>
      <c r="L329" s="11">
        <v>40</v>
      </c>
      <c r="M329" s="11" t="s">
        <v>552</v>
      </c>
      <c r="N329" s="11">
        <f>1/COUNTIF($O:$O,O329)</f>
        <v>1</v>
      </c>
      <c r="O329" s="1" t="str">
        <f t="shared" si="5"/>
        <v>4010859148</v>
      </c>
    </row>
    <row r="330" spans="1:15" ht="11.25" customHeight="1" x14ac:dyDescent="0.2">
      <c r="A330" s="2">
        <v>10322741</v>
      </c>
      <c r="B330" s="5" t="s">
        <v>117</v>
      </c>
      <c r="C330" s="2" t="str">
        <f>VLOOKUP(A330,[1]Planilha2!$A:$L,12,0)</f>
        <v xml:space="preserve">MI1           </v>
      </c>
      <c r="D330" s="2">
        <v>40141616</v>
      </c>
      <c r="E330" s="2" t="s">
        <v>444</v>
      </c>
      <c r="F330" s="2" t="s">
        <v>10</v>
      </c>
      <c r="G330" s="5" t="s">
        <v>391</v>
      </c>
      <c r="H330" s="2" t="s">
        <v>13</v>
      </c>
      <c r="I330" s="6">
        <v>3</v>
      </c>
      <c r="J330" s="7">
        <v>1681.6899999999998</v>
      </c>
      <c r="K330" s="8">
        <v>5045.07</v>
      </c>
      <c r="L330" s="11">
        <v>40</v>
      </c>
      <c r="M330" s="11" t="s">
        <v>552</v>
      </c>
      <c r="N330" s="11">
        <f>1/COUNTIF($O:$O,O330)</f>
        <v>0.5</v>
      </c>
      <c r="O330" s="1" t="str">
        <f t="shared" si="5"/>
        <v>4010322741</v>
      </c>
    </row>
    <row r="331" spans="1:15" x14ac:dyDescent="0.2">
      <c r="A331" s="2">
        <v>10855398</v>
      </c>
      <c r="B331" s="5" t="s">
        <v>269</v>
      </c>
      <c r="C331" s="2" t="str">
        <f>VLOOKUP(A331,[1]Planilha2!$A:$L,12,0)</f>
        <v xml:space="preserve">MI1           </v>
      </c>
      <c r="D331" s="2">
        <v>40141616</v>
      </c>
      <c r="E331" s="2" t="s">
        <v>444</v>
      </c>
      <c r="F331" s="2" t="s">
        <v>10</v>
      </c>
      <c r="G331" s="5" t="s">
        <v>391</v>
      </c>
      <c r="H331" s="2" t="s">
        <v>13</v>
      </c>
      <c r="I331" s="6">
        <v>1</v>
      </c>
      <c r="J331" s="7">
        <v>4986.68</v>
      </c>
      <c r="K331" s="8">
        <v>4986.68</v>
      </c>
      <c r="L331" s="11">
        <v>40</v>
      </c>
      <c r="M331" s="11" t="s">
        <v>552</v>
      </c>
      <c r="N331" s="11">
        <f>1/COUNTIF($O:$O,O331)</f>
        <v>1</v>
      </c>
      <c r="O331" s="1" t="str">
        <f t="shared" si="5"/>
        <v>4010855398</v>
      </c>
    </row>
    <row r="332" spans="1:15" ht="11.25" customHeight="1" x14ac:dyDescent="0.2">
      <c r="A332" s="2">
        <v>10855865</v>
      </c>
      <c r="B332" s="5" t="s">
        <v>269</v>
      </c>
      <c r="C332" s="2" t="str">
        <f>VLOOKUP(A332,[1]Planilha2!$A:$L,12,0)</f>
        <v xml:space="preserve">MI1           </v>
      </c>
      <c r="D332" s="2">
        <v>40141616</v>
      </c>
      <c r="E332" s="2" t="s">
        <v>444</v>
      </c>
      <c r="F332" s="2" t="s">
        <v>10</v>
      </c>
      <c r="G332" s="5" t="s">
        <v>391</v>
      </c>
      <c r="H332" s="2" t="s">
        <v>13</v>
      </c>
      <c r="I332" s="6">
        <v>1</v>
      </c>
      <c r="J332" s="7">
        <v>3609.65</v>
      </c>
      <c r="K332" s="8">
        <v>3609.65</v>
      </c>
      <c r="L332" s="11">
        <v>40</v>
      </c>
      <c r="M332" s="11" t="s">
        <v>552</v>
      </c>
      <c r="N332" s="11">
        <f>1/COUNTIF($O:$O,O332)</f>
        <v>1</v>
      </c>
      <c r="O332" s="1" t="str">
        <f t="shared" si="5"/>
        <v>4010855865</v>
      </c>
    </row>
    <row r="333" spans="1:15" ht="11.25" customHeight="1" x14ac:dyDescent="0.2">
      <c r="A333" s="2">
        <v>10322741</v>
      </c>
      <c r="B333" s="5" t="s">
        <v>117</v>
      </c>
      <c r="C333" s="2" t="str">
        <f>VLOOKUP(A333,[1]Planilha2!$A:$L,12,0)</f>
        <v xml:space="preserve">MI1           </v>
      </c>
      <c r="D333" s="2">
        <v>40141616</v>
      </c>
      <c r="E333" s="2" t="s">
        <v>444</v>
      </c>
      <c r="F333" s="2" t="s">
        <v>8</v>
      </c>
      <c r="G333" s="5" t="s">
        <v>391</v>
      </c>
      <c r="H333" s="2" t="s">
        <v>13</v>
      </c>
      <c r="I333" s="6">
        <v>1</v>
      </c>
      <c r="J333" s="7">
        <v>1</v>
      </c>
      <c r="K333" s="8">
        <v>1</v>
      </c>
      <c r="L333" s="11">
        <v>40</v>
      </c>
      <c r="M333" s="11" t="s">
        <v>552</v>
      </c>
      <c r="N333" s="11">
        <f>1/COUNTIF($O:$O,O333)</f>
        <v>0.5</v>
      </c>
      <c r="O333" s="1" t="str">
        <f t="shared" si="5"/>
        <v>4010322741</v>
      </c>
    </row>
    <row r="334" spans="1:15" ht="11.25" customHeight="1" x14ac:dyDescent="0.2">
      <c r="A334" s="2">
        <v>10369412</v>
      </c>
      <c r="B334" s="5" t="s">
        <v>216</v>
      </c>
      <c r="C334" s="2" t="str">
        <f>VLOOKUP(A334,[1]Planilha2!$A:$L,12,0)</f>
        <v xml:space="preserve">MI1           </v>
      </c>
      <c r="D334" s="2">
        <v>40141616</v>
      </c>
      <c r="E334" s="2" t="s">
        <v>444</v>
      </c>
      <c r="F334" s="2" t="s">
        <v>8</v>
      </c>
      <c r="G334" s="5" t="s">
        <v>425</v>
      </c>
      <c r="H334" s="2" t="s">
        <v>13</v>
      </c>
      <c r="I334" s="6">
        <v>1</v>
      </c>
      <c r="J334" s="7">
        <v>4775.2299999999996</v>
      </c>
      <c r="K334" s="8">
        <v>4775.2299999999996</v>
      </c>
      <c r="L334" s="11">
        <v>40</v>
      </c>
      <c r="M334" s="11" t="s">
        <v>552</v>
      </c>
      <c r="N334" s="11">
        <f>1/COUNTIF($O:$O,O334)</f>
        <v>1</v>
      </c>
      <c r="O334" s="1" t="str">
        <f t="shared" si="5"/>
        <v>4010369412</v>
      </c>
    </row>
    <row r="335" spans="1:15" ht="11.25" customHeight="1" x14ac:dyDescent="0.2">
      <c r="A335" s="2">
        <v>10196569</v>
      </c>
      <c r="B335" s="5" t="s">
        <v>170</v>
      </c>
      <c r="C335" s="2" t="str">
        <f>VLOOKUP(A335,[1]Planilha2!$A:$L,12,0)</f>
        <v xml:space="preserve">MK1           </v>
      </c>
      <c r="D335" s="2" t="s">
        <v>71</v>
      </c>
      <c r="E335" s="2" t="s">
        <v>545</v>
      </c>
      <c r="F335" s="2" t="s">
        <v>6</v>
      </c>
      <c r="G335" s="5" t="s">
        <v>436</v>
      </c>
      <c r="H335" s="2" t="s">
        <v>37</v>
      </c>
      <c r="I335" s="6">
        <v>60</v>
      </c>
      <c r="J335" s="7">
        <v>279.51333333333332</v>
      </c>
      <c r="K335" s="8">
        <v>16770.8</v>
      </c>
      <c r="L335" s="11">
        <v>41</v>
      </c>
      <c r="M335" s="11" t="s">
        <v>563</v>
      </c>
      <c r="N335" s="11">
        <f>1/COUNTIF($O:$O,O335)</f>
        <v>1</v>
      </c>
      <c r="O335" s="1" t="str">
        <f t="shared" si="5"/>
        <v>4110196569</v>
      </c>
    </row>
    <row r="336" spans="1:15" ht="11.25" customHeight="1" x14ac:dyDescent="0.2">
      <c r="A336" s="2">
        <v>11005006</v>
      </c>
      <c r="B336" s="5" t="s">
        <v>293</v>
      </c>
      <c r="C336" s="2" t="str">
        <f>VLOOKUP(A336,[1]Planilha2!$A:$L,12,0)</f>
        <v xml:space="preserve">MQ1           </v>
      </c>
      <c r="D336" s="2" t="s">
        <v>200</v>
      </c>
      <c r="E336" s="2" t="s">
        <v>487</v>
      </c>
      <c r="F336" s="2" t="s">
        <v>161</v>
      </c>
      <c r="G336" s="5" t="s">
        <v>394</v>
      </c>
      <c r="H336" s="2" t="s">
        <v>37</v>
      </c>
      <c r="I336" s="6">
        <v>1800</v>
      </c>
      <c r="J336" s="7">
        <v>4.9000000000000004</v>
      </c>
      <c r="K336" s="8">
        <v>8820</v>
      </c>
      <c r="L336" s="11">
        <v>41</v>
      </c>
      <c r="M336" s="11" t="s">
        <v>563</v>
      </c>
      <c r="N336" s="11">
        <f>1/COUNTIF($O:$O,O336)</f>
        <v>1</v>
      </c>
      <c r="O336" s="1" t="str">
        <f t="shared" si="5"/>
        <v>4111005006</v>
      </c>
    </row>
    <row r="337" spans="1:15" ht="11.25" customHeight="1" x14ac:dyDescent="0.2">
      <c r="A337" s="2">
        <v>11657629</v>
      </c>
      <c r="B337" s="5" t="s">
        <v>323</v>
      </c>
      <c r="C337" s="2" t="str">
        <f>VLOOKUP(A337,[1]Planilha2!$A:$L,12,0)</f>
        <v xml:space="preserve">MC1           </v>
      </c>
      <c r="D337" s="2">
        <v>31201508</v>
      </c>
      <c r="E337" s="2" t="s">
        <v>441</v>
      </c>
      <c r="F337" s="2" t="s">
        <v>8</v>
      </c>
      <c r="G337" s="5" t="s">
        <v>370</v>
      </c>
      <c r="H337" s="2" t="s">
        <v>13</v>
      </c>
      <c r="I337" s="6">
        <v>60</v>
      </c>
      <c r="J337" s="7">
        <v>205</v>
      </c>
      <c r="K337" s="8">
        <v>12300</v>
      </c>
      <c r="L337" s="11">
        <v>41</v>
      </c>
      <c r="M337" s="11" t="s">
        <v>563</v>
      </c>
      <c r="N337" s="11">
        <f>1/COUNTIF($O:$O,O337)</f>
        <v>1</v>
      </c>
      <c r="O337" s="1" t="str">
        <f t="shared" si="5"/>
        <v>4111657629</v>
      </c>
    </row>
    <row r="338" spans="1:15" ht="11.25" customHeight="1" x14ac:dyDescent="0.2">
      <c r="A338" s="2">
        <v>11657606</v>
      </c>
      <c r="B338" s="5" t="s">
        <v>322</v>
      </c>
      <c r="C338" s="2" t="str">
        <f>VLOOKUP(A338,[1]Planilha2!$A:$L,12,0)</f>
        <v xml:space="preserve">MC1           </v>
      </c>
      <c r="D338" s="2">
        <v>31201508</v>
      </c>
      <c r="E338" s="2" t="s">
        <v>441</v>
      </c>
      <c r="F338" s="2" t="s">
        <v>8</v>
      </c>
      <c r="G338" s="5" t="s">
        <v>370</v>
      </c>
      <c r="H338" s="2" t="s">
        <v>13</v>
      </c>
      <c r="I338" s="6">
        <v>60</v>
      </c>
      <c r="J338" s="7">
        <v>66.005499999999998</v>
      </c>
      <c r="K338" s="8">
        <v>3960.33</v>
      </c>
      <c r="L338" s="11">
        <v>41</v>
      </c>
      <c r="M338" s="11" t="s">
        <v>563</v>
      </c>
      <c r="N338" s="11">
        <f>1/COUNTIF($O:$O,O338)</f>
        <v>1</v>
      </c>
      <c r="O338" s="1" t="str">
        <f t="shared" si="5"/>
        <v>4111657606</v>
      </c>
    </row>
    <row r="339" spans="1:15" ht="11.25" customHeight="1" x14ac:dyDescent="0.2">
      <c r="A339" s="2">
        <v>10624291</v>
      </c>
      <c r="B339" s="5" t="s">
        <v>237</v>
      </c>
      <c r="C339" s="2" t="str">
        <f>VLOOKUP(A339,[1]Planilha2!$A:$L,12,0)</f>
        <v xml:space="preserve">ME1           </v>
      </c>
      <c r="D339" s="2" t="s">
        <v>38</v>
      </c>
      <c r="E339" s="2" t="s">
        <v>521</v>
      </c>
      <c r="F339" s="2" t="s">
        <v>8</v>
      </c>
      <c r="G339" s="5" t="s">
        <v>381</v>
      </c>
      <c r="H339" s="2" t="s">
        <v>13</v>
      </c>
      <c r="I339" s="6">
        <v>2</v>
      </c>
      <c r="J339" s="7">
        <v>2810.92</v>
      </c>
      <c r="K339" s="8">
        <v>5621.84</v>
      </c>
      <c r="L339" s="11">
        <v>41</v>
      </c>
      <c r="M339" s="11" t="s">
        <v>563</v>
      </c>
      <c r="N339" s="11">
        <f>1/COUNTIF($O:$O,O339)</f>
        <v>1</v>
      </c>
      <c r="O339" s="1" t="str">
        <f t="shared" si="5"/>
        <v>4110624291</v>
      </c>
    </row>
    <row r="340" spans="1:15" ht="11.25" customHeight="1" x14ac:dyDescent="0.2">
      <c r="A340" s="2">
        <v>10396062</v>
      </c>
      <c r="B340" s="5" t="s">
        <v>222</v>
      </c>
      <c r="C340" s="2" t="str">
        <f>VLOOKUP(A340,[1]Planilha2!$A:$L,12,0)</f>
        <v xml:space="preserve">MG1           </v>
      </c>
      <c r="D340" s="2" t="s">
        <v>185</v>
      </c>
      <c r="E340" s="2" t="s">
        <v>546</v>
      </c>
      <c r="F340" s="2" t="s">
        <v>8</v>
      </c>
      <c r="G340" s="5" t="s">
        <v>437</v>
      </c>
      <c r="H340" s="2" t="s">
        <v>13</v>
      </c>
      <c r="I340" s="6">
        <v>4</v>
      </c>
      <c r="J340" s="7">
        <v>856</v>
      </c>
      <c r="K340" s="8">
        <v>3424</v>
      </c>
      <c r="L340" s="11">
        <v>41</v>
      </c>
      <c r="M340" s="11" t="s">
        <v>563</v>
      </c>
      <c r="N340" s="11">
        <f>1/COUNTIF($O:$O,O340)</f>
        <v>1</v>
      </c>
      <c r="O340" s="1" t="str">
        <f t="shared" si="5"/>
        <v>4110396062</v>
      </c>
    </row>
    <row r="341" spans="1:15" ht="11.25" customHeight="1" x14ac:dyDescent="0.2">
      <c r="A341" s="2">
        <v>10224830</v>
      </c>
      <c r="B341" s="5" t="s">
        <v>186</v>
      </c>
      <c r="C341" s="2" t="str">
        <f>VLOOKUP(A341,[1]Planilha2!$A:$L,12,0)</f>
        <v xml:space="preserve">ML1           </v>
      </c>
      <c r="D341" s="2" t="s">
        <v>187</v>
      </c>
      <c r="E341" s="2" t="s">
        <v>522</v>
      </c>
      <c r="F341" s="2" t="s">
        <v>8</v>
      </c>
      <c r="G341" s="5" t="s">
        <v>422</v>
      </c>
      <c r="H341" s="2" t="s">
        <v>13</v>
      </c>
      <c r="I341" s="6">
        <v>8</v>
      </c>
      <c r="J341" s="7">
        <v>805.56500000000005</v>
      </c>
      <c r="K341" s="8">
        <v>6444.52</v>
      </c>
      <c r="L341" s="11">
        <v>41</v>
      </c>
      <c r="M341" s="11" t="s">
        <v>563</v>
      </c>
      <c r="N341" s="11">
        <f>1/COUNTIF($O:$O,O341)</f>
        <v>1</v>
      </c>
      <c r="O341" s="1" t="str">
        <f t="shared" si="5"/>
        <v>4110224830</v>
      </c>
    </row>
    <row r="342" spans="1:15" ht="11.25" customHeight="1" x14ac:dyDescent="0.2">
      <c r="A342" s="2">
        <v>10052433</v>
      </c>
      <c r="B342" s="5" t="s">
        <v>106</v>
      </c>
      <c r="C342" s="2" t="str">
        <f>VLOOKUP(A342,[1]Planilha2!$A:$L,12,0)</f>
        <v xml:space="preserve">MM1           </v>
      </c>
      <c r="D342" s="2" t="s">
        <v>41</v>
      </c>
      <c r="E342" s="2" t="s">
        <v>502</v>
      </c>
      <c r="F342" s="2" t="s">
        <v>8</v>
      </c>
      <c r="G342" s="5" t="s">
        <v>396</v>
      </c>
      <c r="H342" s="2" t="s">
        <v>13</v>
      </c>
      <c r="I342" s="6">
        <v>2</v>
      </c>
      <c r="J342" s="7">
        <v>1995.94</v>
      </c>
      <c r="K342" s="8">
        <v>3991.88</v>
      </c>
      <c r="L342" s="11">
        <v>41</v>
      </c>
      <c r="M342" s="11" t="s">
        <v>563</v>
      </c>
      <c r="N342" s="11">
        <f>1/COUNTIF($O:$O,O342)</f>
        <v>1</v>
      </c>
      <c r="O342" s="1" t="str">
        <f t="shared" si="5"/>
        <v>4110052433</v>
      </c>
    </row>
    <row r="343" spans="1:15" ht="11.25" customHeight="1" x14ac:dyDescent="0.2">
      <c r="A343" s="2">
        <v>10207842</v>
      </c>
      <c r="B343" s="5" t="s">
        <v>176</v>
      </c>
      <c r="C343" s="2" t="str">
        <f>VLOOKUP(A343,[1]Planilha2!$A:$L,12,0)</f>
        <v xml:space="preserve">ML1           </v>
      </c>
      <c r="D343" s="2" t="s">
        <v>148</v>
      </c>
      <c r="E343" s="2" t="s">
        <v>524</v>
      </c>
      <c r="F343" s="2" t="s">
        <v>8</v>
      </c>
      <c r="G343" s="5" t="s">
        <v>421</v>
      </c>
      <c r="H343" s="2" t="s">
        <v>13</v>
      </c>
      <c r="I343" s="6">
        <v>2</v>
      </c>
      <c r="J343" s="7">
        <v>1710</v>
      </c>
      <c r="K343" s="8">
        <v>3420</v>
      </c>
      <c r="L343" s="11">
        <v>41</v>
      </c>
      <c r="M343" s="11" t="s">
        <v>563</v>
      </c>
      <c r="N343" s="11">
        <f>1/COUNTIF($O:$O,O343)</f>
        <v>1</v>
      </c>
      <c r="O343" s="1" t="str">
        <f t="shared" si="5"/>
        <v>4110207842</v>
      </c>
    </row>
    <row r="344" spans="1:15" ht="11.25" customHeight="1" x14ac:dyDescent="0.2">
      <c r="A344" s="2">
        <v>11039310</v>
      </c>
      <c r="B344" s="5" t="s">
        <v>297</v>
      </c>
      <c r="C344" s="2" t="str">
        <f>VLOOKUP(A344,[1]Planilha2!$A:$L,12,0)</f>
        <v xml:space="preserve">MQ1           </v>
      </c>
      <c r="D344" s="2" t="s">
        <v>167</v>
      </c>
      <c r="E344" s="2" t="s">
        <v>547</v>
      </c>
      <c r="F344" s="2" t="s">
        <v>44</v>
      </c>
      <c r="G344" s="5" t="s">
        <v>438</v>
      </c>
      <c r="H344" s="2" t="s">
        <v>37</v>
      </c>
      <c r="I344" s="6">
        <v>6000</v>
      </c>
      <c r="J344" s="7">
        <v>20.948526666666666</v>
      </c>
      <c r="K344" s="8">
        <v>125691.16</v>
      </c>
      <c r="L344" s="11">
        <v>41</v>
      </c>
      <c r="M344" s="11" t="s">
        <v>563</v>
      </c>
      <c r="N344" s="11">
        <f>1/COUNTIF($O:$O,O344)</f>
        <v>1</v>
      </c>
      <c r="O344" s="1" t="str">
        <f t="shared" si="5"/>
        <v>4111039310</v>
      </c>
    </row>
    <row r="345" spans="1:15" ht="11.25" customHeight="1" x14ac:dyDescent="0.2">
      <c r="A345" s="2">
        <v>11003583</v>
      </c>
      <c r="B345" s="5" t="s">
        <v>292</v>
      </c>
      <c r="C345" s="2" t="str">
        <f>VLOOKUP(A345,[1]Planilha2!$A:$L,12,0)</f>
        <v xml:space="preserve">MG1           </v>
      </c>
      <c r="D345" s="2">
        <v>44122105</v>
      </c>
      <c r="E345" s="2" t="s">
        <v>503</v>
      </c>
      <c r="F345" s="2" t="s">
        <v>8</v>
      </c>
      <c r="G345" s="5" t="s">
        <v>416</v>
      </c>
      <c r="H345" s="2" t="s">
        <v>13</v>
      </c>
      <c r="I345" s="6">
        <v>303</v>
      </c>
      <c r="J345" s="7">
        <v>20</v>
      </c>
      <c r="K345" s="8">
        <v>6060</v>
      </c>
      <c r="L345" s="11">
        <v>41</v>
      </c>
      <c r="M345" s="11" t="s">
        <v>563</v>
      </c>
      <c r="N345" s="11">
        <f>1/COUNTIF($O:$O,O345)</f>
        <v>1</v>
      </c>
      <c r="O345" s="1" t="str">
        <f t="shared" si="5"/>
        <v>4111003583</v>
      </c>
    </row>
    <row r="346" spans="1:15" ht="11.25" customHeight="1" x14ac:dyDescent="0.2">
      <c r="A346" s="2">
        <v>11735877</v>
      </c>
      <c r="B346" s="5" t="s">
        <v>328</v>
      </c>
      <c r="C346" s="2" t="str">
        <f>VLOOKUP(A346,[1]Planilha2!$A:$L,12,0)</f>
        <v xml:space="preserve">MI1           </v>
      </c>
      <c r="D346" s="2" t="s">
        <v>31</v>
      </c>
      <c r="E346" s="2" t="s">
        <v>446</v>
      </c>
      <c r="F346" s="2" t="s">
        <v>8</v>
      </c>
      <c r="G346" s="5" t="s">
        <v>371</v>
      </c>
      <c r="H346" s="2" t="s">
        <v>13</v>
      </c>
      <c r="I346" s="6">
        <v>2</v>
      </c>
      <c r="J346" s="7">
        <v>2553.395</v>
      </c>
      <c r="K346" s="8">
        <v>5106.79</v>
      </c>
      <c r="L346" s="11">
        <v>41</v>
      </c>
      <c r="M346" s="11" t="s">
        <v>563</v>
      </c>
      <c r="N346" s="11">
        <f>1/COUNTIF($O:$O,O346)</f>
        <v>1</v>
      </c>
      <c r="O346" s="1" t="str">
        <f t="shared" si="5"/>
        <v>4111735877</v>
      </c>
    </row>
    <row r="347" spans="1:15" ht="11.25" customHeight="1" x14ac:dyDescent="0.2">
      <c r="A347" s="2">
        <v>10586405</v>
      </c>
      <c r="B347" s="5" t="s">
        <v>232</v>
      </c>
      <c r="C347" s="2" t="str">
        <f>VLOOKUP(A347,[1]Planilha2!$A:$L,12,0)</f>
        <v xml:space="preserve">MC1           </v>
      </c>
      <c r="D347" s="2">
        <v>30102505</v>
      </c>
      <c r="E347" s="2" t="s">
        <v>460</v>
      </c>
      <c r="F347" s="2" t="s">
        <v>10</v>
      </c>
      <c r="G347" s="5" t="s">
        <v>362</v>
      </c>
      <c r="H347" s="2" t="s">
        <v>13</v>
      </c>
      <c r="I347" s="6">
        <v>5</v>
      </c>
      <c r="J347" s="7">
        <v>1072.2260000000001</v>
      </c>
      <c r="K347" s="8">
        <v>5361.130000000001</v>
      </c>
      <c r="L347" s="11">
        <v>41</v>
      </c>
      <c r="M347" s="11" t="s">
        <v>563</v>
      </c>
      <c r="N347" s="11">
        <f>1/COUNTIF($O:$O,O347)</f>
        <v>1</v>
      </c>
      <c r="O347" s="1" t="str">
        <f t="shared" si="5"/>
        <v>4110586405</v>
      </c>
    </row>
    <row r="348" spans="1:15" ht="11.25" customHeight="1" x14ac:dyDescent="0.2">
      <c r="A348" s="2">
        <v>11326102</v>
      </c>
      <c r="B348" s="5" t="s">
        <v>307</v>
      </c>
      <c r="C348" s="2" t="str">
        <f>VLOOKUP(A348,[1]Planilha2!$A:$L,12,0)</f>
        <v xml:space="preserve">MM1           </v>
      </c>
      <c r="D348" s="2">
        <v>31162904</v>
      </c>
      <c r="E348" s="2" t="s">
        <v>504</v>
      </c>
      <c r="F348" s="2" t="s">
        <v>10</v>
      </c>
      <c r="G348" s="5" t="s">
        <v>362</v>
      </c>
      <c r="H348" s="2" t="s">
        <v>13</v>
      </c>
      <c r="I348" s="6">
        <v>70</v>
      </c>
      <c r="J348" s="7">
        <v>62.889857142857146</v>
      </c>
      <c r="K348" s="8">
        <v>4402.29</v>
      </c>
      <c r="L348" s="11">
        <v>41</v>
      </c>
      <c r="M348" s="11" t="s">
        <v>563</v>
      </c>
      <c r="N348" s="11">
        <f>1/COUNTIF($O:$O,O348)</f>
        <v>1</v>
      </c>
      <c r="O348" s="1" t="str">
        <f t="shared" si="5"/>
        <v>4111326102</v>
      </c>
    </row>
    <row r="349" spans="1:15" ht="11.25" customHeight="1" x14ac:dyDescent="0.2">
      <c r="A349" s="2">
        <v>10207826</v>
      </c>
      <c r="B349" s="5" t="s">
        <v>175</v>
      </c>
      <c r="C349" s="2" t="str">
        <f>VLOOKUP(A349,[1]Planilha2!$A:$L,12,0)</f>
        <v xml:space="preserve">ML1           </v>
      </c>
      <c r="D349" s="2">
        <v>41103312</v>
      </c>
      <c r="E349" s="2" t="s">
        <v>525</v>
      </c>
      <c r="F349" s="2" t="s">
        <v>8</v>
      </c>
      <c r="G349" s="5" t="s">
        <v>362</v>
      </c>
      <c r="H349" s="2" t="s">
        <v>13</v>
      </c>
      <c r="I349" s="6">
        <v>3</v>
      </c>
      <c r="J349" s="7">
        <v>1325.14</v>
      </c>
      <c r="K349" s="8">
        <v>3975.42</v>
      </c>
      <c r="L349" s="11">
        <v>41</v>
      </c>
      <c r="M349" s="11" t="s">
        <v>563</v>
      </c>
      <c r="N349" s="11">
        <f>1/COUNTIF($O:$O,O349)</f>
        <v>1</v>
      </c>
      <c r="O349" s="1" t="str">
        <f t="shared" si="5"/>
        <v>4110207826</v>
      </c>
    </row>
    <row r="350" spans="1:15" ht="11.25" customHeight="1" x14ac:dyDescent="0.2">
      <c r="A350" s="2">
        <v>10876731</v>
      </c>
      <c r="B350" s="5" t="s">
        <v>273</v>
      </c>
      <c r="C350" s="2" t="str">
        <f>VLOOKUP(A350,[1]Planilha2!$A:$L,12,0)</f>
        <v xml:space="preserve">ML1           </v>
      </c>
      <c r="D350" s="2">
        <v>41122105</v>
      </c>
      <c r="E350" s="2" t="s">
        <v>456</v>
      </c>
      <c r="F350" s="2" t="s">
        <v>8</v>
      </c>
      <c r="G350" s="5" t="s">
        <v>363</v>
      </c>
      <c r="H350" s="2" t="s">
        <v>13</v>
      </c>
      <c r="I350" s="6">
        <v>5656</v>
      </c>
      <c r="J350" s="7">
        <v>3.4500265205091933</v>
      </c>
      <c r="K350" s="8">
        <v>19513.349999999999</v>
      </c>
      <c r="L350" s="11">
        <v>41</v>
      </c>
      <c r="M350" s="11" t="s">
        <v>563</v>
      </c>
      <c r="N350" s="11">
        <f>1/COUNTIF($O:$O,O350)</f>
        <v>1</v>
      </c>
      <c r="O350" s="1" t="str">
        <f t="shared" si="5"/>
        <v>4110876731</v>
      </c>
    </row>
    <row r="351" spans="1:15" ht="11.25" customHeight="1" x14ac:dyDescent="0.2">
      <c r="A351" s="2">
        <v>10901148</v>
      </c>
      <c r="B351" s="5" t="s">
        <v>274</v>
      </c>
      <c r="C351" s="2" t="str">
        <f>VLOOKUP(A351,[1]Planilha2!$A:$L,12,0)</f>
        <v xml:space="preserve">MS1           </v>
      </c>
      <c r="D351" s="2">
        <v>46181508</v>
      </c>
      <c r="E351" s="2" t="s">
        <v>513</v>
      </c>
      <c r="F351" s="2" t="s">
        <v>8</v>
      </c>
      <c r="G351" s="5" t="s">
        <v>363</v>
      </c>
      <c r="H351" s="2" t="s">
        <v>13</v>
      </c>
      <c r="I351" s="6">
        <v>22</v>
      </c>
      <c r="J351" s="7">
        <v>198.07181818181817</v>
      </c>
      <c r="K351" s="8">
        <v>4357.58</v>
      </c>
      <c r="L351" s="11">
        <v>41</v>
      </c>
      <c r="M351" s="11" t="s">
        <v>563</v>
      </c>
      <c r="N351" s="11">
        <f>1/COUNTIF($O:$O,O351)</f>
        <v>0.5</v>
      </c>
      <c r="O351" s="1" t="str">
        <f t="shared" si="5"/>
        <v>4110901148</v>
      </c>
    </row>
    <row r="352" spans="1:15" ht="11.25" customHeight="1" x14ac:dyDescent="0.2">
      <c r="A352" s="2">
        <v>10901148</v>
      </c>
      <c r="B352" s="5" t="s">
        <v>274</v>
      </c>
      <c r="C352" s="2" t="str">
        <f>VLOOKUP(A352,[1]Planilha2!$A:$L,12,0)</f>
        <v xml:space="preserve">MS1           </v>
      </c>
      <c r="D352" s="2">
        <v>46181508</v>
      </c>
      <c r="E352" s="2" t="s">
        <v>513</v>
      </c>
      <c r="F352" s="2" t="s">
        <v>53</v>
      </c>
      <c r="G352" s="5" t="s">
        <v>363</v>
      </c>
      <c r="H352" s="2" t="s">
        <v>13</v>
      </c>
      <c r="I352" s="6">
        <v>7</v>
      </c>
      <c r="J352" s="7">
        <v>241.34857142857143</v>
      </c>
      <c r="K352" s="8">
        <v>1689.44</v>
      </c>
      <c r="L352" s="11">
        <v>41</v>
      </c>
      <c r="M352" s="11" t="s">
        <v>563</v>
      </c>
      <c r="N352" s="11">
        <f>1/COUNTIF($O:$O,O352)</f>
        <v>0.5</v>
      </c>
      <c r="O352" s="1" t="str">
        <f t="shared" si="5"/>
        <v>4110901148</v>
      </c>
    </row>
    <row r="353" spans="1:15" ht="11.25" customHeight="1" x14ac:dyDescent="0.2">
      <c r="A353" s="2">
        <v>12029015</v>
      </c>
      <c r="B353" s="5" t="s">
        <v>340</v>
      </c>
      <c r="C353" s="2" t="str">
        <f>VLOOKUP(A353,[1]Planilha2!$A:$L,12,0)</f>
        <v xml:space="preserve">MI1           </v>
      </c>
      <c r="D353" s="2" t="s">
        <v>141</v>
      </c>
      <c r="E353" s="2" t="s">
        <v>465</v>
      </c>
      <c r="F353" s="2" t="s">
        <v>6</v>
      </c>
      <c r="G353" s="5" t="s">
        <v>363</v>
      </c>
      <c r="H353" s="2" t="s">
        <v>13</v>
      </c>
      <c r="I353" s="6">
        <v>1</v>
      </c>
      <c r="J353" s="7">
        <v>17828.259999999998</v>
      </c>
      <c r="K353" s="8">
        <v>17828.259999999998</v>
      </c>
      <c r="L353" s="11">
        <v>41</v>
      </c>
      <c r="M353" s="11" t="s">
        <v>563</v>
      </c>
      <c r="N353" s="11">
        <f>1/COUNTIF($O:$O,O353)</f>
        <v>1</v>
      </c>
      <c r="O353" s="1" t="str">
        <f t="shared" si="5"/>
        <v>4112029015</v>
      </c>
    </row>
    <row r="354" spans="1:15" ht="11.25" customHeight="1" x14ac:dyDescent="0.2">
      <c r="A354" s="2">
        <v>10383251</v>
      </c>
      <c r="B354" s="5" t="s">
        <v>219</v>
      </c>
      <c r="C354" s="2" t="str">
        <f>VLOOKUP(A354,[1]Planilha2!$A:$L,12,0)</f>
        <v xml:space="preserve">ML1           </v>
      </c>
      <c r="D354" s="2" t="s">
        <v>220</v>
      </c>
      <c r="E354" s="2" t="s">
        <v>515</v>
      </c>
      <c r="F354" s="2" t="s">
        <v>8</v>
      </c>
      <c r="G354" s="5" t="s">
        <v>363</v>
      </c>
      <c r="H354" s="2" t="s">
        <v>13</v>
      </c>
      <c r="I354" s="6">
        <v>21</v>
      </c>
      <c r="J354" s="7">
        <v>175</v>
      </c>
      <c r="K354" s="8">
        <v>3675</v>
      </c>
      <c r="L354" s="11">
        <v>41</v>
      </c>
      <c r="M354" s="11" t="s">
        <v>563</v>
      </c>
      <c r="N354" s="11">
        <f>1/COUNTIF($O:$O,O354)</f>
        <v>1</v>
      </c>
      <c r="O354" s="1" t="str">
        <f t="shared" si="5"/>
        <v>4110383251</v>
      </c>
    </row>
    <row r="355" spans="1:15" ht="11.25" customHeight="1" x14ac:dyDescent="0.2">
      <c r="A355" s="2">
        <v>10181907</v>
      </c>
      <c r="B355" s="5" t="s">
        <v>159</v>
      </c>
      <c r="C355" s="2" t="str">
        <f>VLOOKUP(A355,[1]Planilha2!$A:$L,12,0)</f>
        <v xml:space="preserve">MM1           </v>
      </c>
      <c r="D355" s="2" t="s">
        <v>70</v>
      </c>
      <c r="E355" s="2" t="s">
        <v>544</v>
      </c>
      <c r="F355" s="2" t="s">
        <v>8</v>
      </c>
      <c r="G355" s="5" t="s">
        <v>431</v>
      </c>
      <c r="H355" s="2" t="s">
        <v>13</v>
      </c>
      <c r="I355" s="6">
        <v>345</v>
      </c>
      <c r="J355" s="7">
        <v>16.169999999999998</v>
      </c>
      <c r="K355" s="8">
        <v>5578.65</v>
      </c>
      <c r="L355" s="11">
        <v>41</v>
      </c>
      <c r="M355" s="11" t="s">
        <v>563</v>
      </c>
      <c r="N355" s="11">
        <f>1/COUNTIF($O:$O,O355)</f>
        <v>1</v>
      </c>
      <c r="O355" s="1" t="str">
        <f t="shared" si="5"/>
        <v>4110181907</v>
      </c>
    </row>
    <row r="356" spans="1:15" ht="11.25" customHeight="1" x14ac:dyDescent="0.2">
      <c r="A356" s="2">
        <v>11158619</v>
      </c>
      <c r="B356" s="5" t="s">
        <v>298</v>
      </c>
      <c r="C356" s="2" t="str">
        <f>VLOOKUP(A356,[1]Planilha2!$A:$L,12,0)</f>
        <v xml:space="preserve">ME1           </v>
      </c>
      <c r="D356" s="2" t="s">
        <v>59</v>
      </c>
      <c r="E356" s="2" t="s">
        <v>519</v>
      </c>
      <c r="F356" s="2" t="s">
        <v>8</v>
      </c>
      <c r="G356" s="5" t="s">
        <v>417</v>
      </c>
      <c r="H356" s="2" t="s">
        <v>13</v>
      </c>
      <c r="I356" s="6">
        <v>2</v>
      </c>
      <c r="J356" s="7">
        <v>2283.9</v>
      </c>
      <c r="K356" s="8">
        <v>4567.8</v>
      </c>
      <c r="L356" s="11">
        <v>41</v>
      </c>
      <c r="M356" s="11" t="s">
        <v>563</v>
      </c>
      <c r="N356" s="11">
        <f>1/COUNTIF($O:$O,O356)</f>
        <v>1</v>
      </c>
      <c r="O356" s="1" t="str">
        <f t="shared" si="5"/>
        <v>4111158619</v>
      </c>
    </row>
    <row r="357" spans="1:15" ht="11.25" customHeight="1" x14ac:dyDescent="0.2">
      <c r="A357" s="2">
        <v>10280831</v>
      </c>
      <c r="B357" s="5" t="s">
        <v>195</v>
      </c>
      <c r="C357" s="2" t="str">
        <f>VLOOKUP(A357,[1]Planilha2!$A:$L,12,0)</f>
        <v xml:space="preserve">ML1           </v>
      </c>
      <c r="D357" s="2">
        <v>12352105</v>
      </c>
      <c r="E357" s="2" t="s">
        <v>530</v>
      </c>
      <c r="F357" s="2" t="s">
        <v>8</v>
      </c>
      <c r="G357" s="5" t="s">
        <v>423</v>
      </c>
      <c r="H357" s="2" t="s">
        <v>45</v>
      </c>
      <c r="I357" s="6">
        <v>17</v>
      </c>
      <c r="J357" s="7">
        <v>453.09999999999997</v>
      </c>
      <c r="K357" s="8">
        <v>7702.7</v>
      </c>
      <c r="L357" s="11">
        <v>41</v>
      </c>
      <c r="M357" s="11" t="s">
        <v>563</v>
      </c>
      <c r="N357" s="11">
        <f>1/COUNTIF($O:$O,O357)</f>
        <v>1</v>
      </c>
      <c r="O357" s="1" t="str">
        <f t="shared" si="5"/>
        <v>4110280831</v>
      </c>
    </row>
    <row r="358" spans="1:15" ht="11.25" customHeight="1" x14ac:dyDescent="0.2">
      <c r="A358" s="2">
        <v>10451564</v>
      </c>
      <c r="B358" s="5" t="s">
        <v>224</v>
      </c>
      <c r="C358" s="2" t="str">
        <f>VLOOKUP(A358,[1]Planilha2!$A:$L,12,0)</f>
        <v xml:space="preserve">MG1           </v>
      </c>
      <c r="D358" s="2">
        <v>44103112</v>
      </c>
      <c r="E358" s="2" t="s">
        <v>532</v>
      </c>
      <c r="F358" s="2" t="s">
        <v>8</v>
      </c>
      <c r="G358" s="5" t="s">
        <v>426</v>
      </c>
      <c r="H358" s="2" t="s">
        <v>13</v>
      </c>
      <c r="I358" s="6">
        <v>45</v>
      </c>
      <c r="J358" s="7">
        <v>85.089333333333329</v>
      </c>
      <c r="K358" s="8">
        <v>3829.02</v>
      </c>
      <c r="L358" s="11">
        <v>41</v>
      </c>
      <c r="M358" s="11" t="s">
        <v>563</v>
      </c>
      <c r="N358" s="11">
        <f>1/COUNTIF($O:$O,O358)</f>
        <v>1</v>
      </c>
      <c r="O358" s="1" t="str">
        <f t="shared" si="5"/>
        <v>4110451564</v>
      </c>
    </row>
  </sheetData>
  <autoFilter ref="A2:O358" xr:uid="{00000000-0009-0000-0000-000000000000}">
    <sortState xmlns:xlrd2="http://schemas.microsoft.com/office/spreadsheetml/2017/richdata2" ref="A3:O358">
      <sortCondition ref="L3:L358"/>
    </sortState>
  </autoFilter>
  <sortState xmlns:xlrd2="http://schemas.microsoft.com/office/spreadsheetml/2017/richdata2" ref="A3:O358">
    <sortCondition ref="M3:M358"/>
    <sortCondition ref="G3:G358"/>
    <sortCondition ref="D3:D358"/>
    <sortCondition descending="1" ref="K3:K358"/>
  </sortState>
  <mergeCells count="2">
    <mergeCell ref="A1:K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topLeftCell="B1" workbookViewId="0">
      <pane ySplit="2" topLeftCell="A3" activePane="bottomLeft" state="frozen"/>
      <selection pane="bottomLeft" activeCell="F6" sqref="F6"/>
    </sheetView>
  </sheetViews>
  <sheetFormatPr defaultRowHeight="15" x14ac:dyDescent="0.25"/>
  <cols>
    <col min="1" max="1" width="4" customWidth="1"/>
    <col min="2" max="2" width="10.42578125" style="18" bestFit="1" customWidth="1"/>
    <col min="3" max="3" width="49.140625" bestFit="1" customWidth="1"/>
    <col min="4" max="4" width="11" style="18" bestFit="1" customWidth="1"/>
    <col min="5" max="6" width="16.7109375" style="23" customWidth="1"/>
    <col min="7" max="7" width="19" bestFit="1" customWidth="1"/>
    <col min="9" max="9" width="10.140625" bestFit="1" customWidth="1"/>
  </cols>
  <sheetData>
    <row r="1" spans="2:9" x14ac:dyDescent="0.25">
      <c r="E1" s="21"/>
      <c r="F1" s="21"/>
    </row>
    <row r="2" spans="2:9" s="15" customFormat="1" ht="24" x14ac:dyDescent="0.25">
      <c r="B2" s="13" t="s">
        <v>352</v>
      </c>
      <c r="C2" s="13" t="s">
        <v>353</v>
      </c>
      <c r="D2" s="13" t="s">
        <v>354</v>
      </c>
      <c r="E2" s="13" t="s">
        <v>355</v>
      </c>
      <c r="F2" s="13" t="s">
        <v>356</v>
      </c>
      <c r="G2" s="14" t="s">
        <v>358</v>
      </c>
    </row>
    <row r="3" spans="2:9" x14ac:dyDescent="0.25">
      <c r="B3" s="19">
        <v>28</v>
      </c>
      <c r="C3" s="16" t="s">
        <v>555</v>
      </c>
      <c r="D3" s="19">
        <v>77</v>
      </c>
      <c r="E3" s="22">
        <v>808654.24</v>
      </c>
      <c r="F3" s="25">
        <v>1.49E-2</v>
      </c>
      <c r="G3" s="17">
        <f>E3*0.01</f>
        <v>8086.5424000000003</v>
      </c>
    </row>
    <row r="4" spans="2:9" x14ac:dyDescent="0.25">
      <c r="B4" s="19">
        <v>29</v>
      </c>
      <c r="C4" s="16" t="s">
        <v>558</v>
      </c>
      <c r="D4" s="19">
        <v>52</v>
      </c>
      <c r="E4" s="22">
        <f>882698.05-72143.06-3500</f>
        <v>807054.99</v>
      </c>
      <c r="F4" s="25">
        <v>3.1699999999999999E-2</v>
      </c>
      <c r="G4" s="17">
        <f>E4*0.01</f>
        <v>8070.5499</v>
      </c>
      <c r="I4" s="24"/>
    </row>
    <row r="5" spans="2:9" x14ac:dyDescent="0.25">
      <c r="B5" s="19">
        <v>30</v>
      </c>
      <c r="C5" s="16" t="s">
        <v>562</v>
      </c>
      <c r="D5" s="19">
        <v>17</v>
      </c>
      <c r="E5" s="22">
        <v>652012.84</v>
      </c>
      <c r="F5" s="25">
        <v>1.83E-2</v>
      </c>
      <c r="G5" s="17">
        <f>E5*0.01</f>
        <v>6520.1283999999996</v>
      </c>
    </row>
    <row r="6" spans="2:9" x14ac:dyDescent="0.25">
      <c r="B6" s="19">
        <v>31</v>
      </c>
      <c r="C6" s="16" t="s">
        <v>561</v>
      </c>
      <c r="D6" s="19">
        <v>22</v>
      </c>
      <c r="E6" s="22">
        <v>107330.71</v>
      </c>
      <c r="F6" s="25">
        <v>1.6500000000000001E-2</v>
      </c>
      <c r="G6" s="17">
        <f>E6*0.01</f>
        <v>1073.3071</v>
      </c>
    </row>
    <row r="7" spans="2:9" x14ac:dyDescent="0.25">
      <c r="B7" s="19">
        <v>32</v>
      </c>
      <c r="C7" s="16" t="s">
        <v>559</v>
      </c>
      <c r="D7" s="19">
        <v>15</v>
      </c>
      <c r="E7" s="22">
        <v>207539.27</v>
      </c>
      <c r="F7" s="25">
        <v>3.5900000000000001E-2</v>
      </c>
      <c r="G7" s="17">
        <f>E7*0.01</f>
        <v>2075.3926999999999</v>
      </c>
    </row>
    <row r="8" spans="2:9" x14ac:dyDescent="0.25">
      <c r="B8" s="19">
        <v>33</v>
      </c>
      <c r="C8" s="16" t="s">
        <v>556</v>
      </c>
      <c r="D8" s="19">
        <v>20</v>
      </c>
      <c r="E8" s="22">
        <v>1021862.82</v>
      </c>
      <c r="F8" s="25">
        <v>5.6099999999999997E-2</v>
      </c>
      <c r="G8" s="17">
        <v>10218.629999999999</v>
      </c>
    </row>
    <row r="9" spans="2:9" x14ac:dyDescent="0.25">
      <c r="B9" s="19">
        <v>34</v>
      </c>
      <c r="C9" s="16" t="s">
        <v>554</v>
      </c>
      <c r="D9" s="19">
        <v>14</v>
      </c>
      <c r="E9" s="22">
        <v>583755.54</v>
      </c>
      <c r="F9" s="25">
        <v>4.8399999999999999E-2</v>
      </c>
      <c r="G9" s="17">
        <v>5837.55</v>
      </c>
    </row>
    <row r="10" spans="2:9" x14ac:dyDescent="0.25">
      <c r="B10" s="19">
        <v>35</v>
      </c>
      <c r="C10" s="16" t="s">
        <v>560</v>
      </c>
      <c r="D10" s="19">
        <v>10</v>
      </c>
      <c r="E10" s="22">
        <v>447374.49</v>
      </c>
      <c r="F10" s="25">
        <v>1.04E-2</v>
      </c>
      <c r="G10" s="17">
        <f>E10*0.01</f>
        <v>4473.7448999999997</v>
      </c>
    </row>
    <row r="11" spans="2:9" x14ac:dyDescent="0.25">
      <c r="B11" s="19">
        <v>36</v>
      </c>
      <c r="C11" s="16" t="s">
        <v>553</v>
      </c>
      <c r="D11" s="19">
        <v>5</v>
      </c>
      <c r="E11" s="22">
        <v>67758.740000000005</v>
      </c>
      <c r="F11" s="25">
        <v>0.13020000000000001</v>
      </c>
      <c r="G11" s="17">
        <v>677.58</v>
      </c>
    </row>
    <row r="12" spans="2:9" x14ac:dyDescent="0.25">
      <c r="B12" s="19">
        <v>37</v>
      </c>
      <c r="C12" s="16" t="s">
        <v>557</v>
      </c>
      <c r="D12" s="19">
        <v>19</v>
      </c>
      <c r="E12" s="22">
        <v>107865.31</v>
      </c>
      <c r="F12" s="25">
        <v>3.2300000000000002E-2</v>
      </c>
      <c r="G12" s="17">
        <f>E12*0.01</f>
        <v>1078.6531</v>
      </c>
    </row>
    <row r="13" spans="2:9" x14ac:dyDescent="0.25">
      <c r="B13" s="19">
        <v>38</v>
      </c>
      <c r="C13" s="16" t="s">
        <v>550</v>
      </c>
      <c r="D13" s="19">
        <v>6</v>
      </c>
      <c r="E13" s="22">
        <v>30106.67</v>
      </c>
      <c r="F13" s="25">
        <v>7.5399999999999995E-2</v>
      </c>
      <c r="G13" s="17">
        <v>301.06</v>
      </c>
    </row>
    <row r="14" spans="2:9" x14ac:dyDescent="0.25">
      <c r="B14" s="19">
        <v>39</v>
      </c>
      <c r="C14" s="16" t="s">
        <v>551</v>
      </c>
      <c r="D14" s="19">
        <v>23</v>
      </c>
      <c r="E14" s="22">
        <v>152919.20000000001</v>
      </c>
      <c r="F14" s="25">
        <v>2.76E-2</v>
      </c>
      <c r="G14" s="17">
        <v>1529.19</v>
      </c>
    </row>
    <row r="15" spans="2:9" x14ac:dyDescent="0.25">
      <c r="B15" s="19">
        <v>40</v>
      </c>
      <c r="C15" s="16" t="s">
        <v>552</v>
      </c>
      <c r="D15" s="19">
        <v>52</v>
      </c>
      <c r="E15" s="22">
        <v>234305.09</v>
      </c>
      <c r="F15" s="25">
        <v>1.67E-2</v>
      </c>
      <c r="G15" s="17">
        <f>E15*0.01</f>
        <v>2343.0509000000002</v>
      </c>
    </row>
    <row r="16" spans="2:9" ht="36" customHeight="1" x14ac:dyDescent="0.25">
      <c r="B16" s="19">
        <v>41</v>
      </c>
      <c r="C16" s="20" t="s">
        <v>564</v>
      </c>
      <c r="D16" s="19">
        <v>24</v>
      </c>
      <c r="E16" s="22">
        <v>284091.96000000002</v>
      </c>
      <c r="F16" s="25">
        <v>0.1096</v>
      </c>
      <c r="G16" s="17">
        <v>2840.92</v>
      </c>
    </row>
    <row r="17" spans="5:5" x14ac:dyDescent="0.25">
      <c r="E17" s="23">
        <f>SUM(E3:E16)</f>
        <v>5512631.8699999992</v>
      </c>
    </row>
  </sheetData>
  <autoFilter ref="E2:F17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Materiais</vt:lpstr>
      <vt:lpstr>2. Lotes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Aline Iglesias Martins</cp:lastModifiedBy>
  <dcterms:created xsi:type="dcterms:W3CDTF">2020-04-01T18:58:29Z</dcterms:created>
  <dcterms:modified xsi:type="dcterms:W3CDTF">2020-06-09T12:25:33Z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alexandrebraga@petrobras.com.br</vt:lpwstr>
  </property>
  <property fmtid="{D5CDD505-2E9C-101B-9397-08002B2CF9AE}" pid="5" name="MSIP_Label_8e61996e-cafd-4c9a-8a94-2dc1b82131ae_SetDate">
    <vt:lpwstr>2020-04-01T18:58:59.4564575Z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262589c5-c4c1-4180-b307-529a603b68b7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