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<sst xmlns="http://schemas.openxmlformats.org/spreadsheetml/2006/main" count="94" uniqueCount="37">
  <si>
    <t xml:space="preserve">a</t>
  </si>
  <si>
    <t xml:space="preserve">y0</t>
  </si>
  <si>
    <t xml:space="preserve">b</t>
  </si>
  <si>
    <t xml:space="preserve">Точное значание</t>
  </si>
  <si>
    <t xml:space="preserve">посл</t>
  </si>
  <si>
    <t xml:space="preserve">эйл</t>
  </si>
  <si>
    <t xml:space="preserve">эйл кош</t>
  </si>
  <si>
    <t xml:space="preserve">мод эйл</t>
  </si>
  <si>
    <t xml:space="preserve">рунге</t>
  </si>
  <si>
    <t xml:space="preserve">Метод Элейра</t>
  </si>
  <si>
    <t xml:space="preserve">Абс</t>
  </si>
  <si>
    <t xml:space="preserve">h</t>
  </si>
  <si>
    <t xml:space="preserve">Отн</t>
  </si>
  <si>
    <t xml:space="preserve">i</t>
  </si>
  <si>
    <t xml:space="preserve">x_i</t>
  </si>
  <si>
    <t xml:space="preserve">y_i</t>
  </si>
  <si>
    <t xml:space="preserve">f(x,y)</t>
  </si>
  <si>
    <t xml:space="preserve">Метод Элейра-Коши</t>
  </si>
  <si>
    <t xml:space="preserve">x_k</t>
  </si>
  <si>
    <t xml:space="preserve">y_k</t>
  </si>
  <si>
    <t xml:space="preserve">x_k+h</t>
  </si>
  <si>
    <t xml:space="preserve">y_k+hf</t>
  </si>
  <si>
    <t xml:space="preserve">Модифицированный метод Эйлера</t>
  </si>
  <si>
    <t xml:space="preserve">x_k+h/2</t>
  </si>
  <si>
    <t xml:space="preserve">y_k+h/2f</t>
  </si>
  <si>
    <t xml:space="preserve">Метод Рунге-Кутта</t>
  </si>
  <si>
    <t xml:space="preserve">m1</t>
  </si>
  <si>
    <t xml:space="preserve">m2</t>
  </si>
  <si>
    <t xml:space="preserve">m3</t>
  </si>
  <si>
    <t xml:space="preserve">m4</t>
  </si>
  <si>
    <t xml:space="preserve">x+h/2</t>
  </si>
  <si>
    <t xml:space="preserve">x+h</t>
  </si>
  <si>
    <t xml:space="preserve">y+h/2</t>
  </si>
  <si>
    <t xml:space="preserve">y+h</t>
  </si>
  <si>
    <t xml:space="preserve">y+h/2*m1</t>
  </si>
  <si>
    <t xml:space="preserve">y+h/2*m2</t>
  </si>
  <si>
    <t xml:space="preserve">y+h*m3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</si>
</sst>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1"/>
  <sheetViews>
    <sheetView showFormulas="false" showGridLines="true" showRowColHeaders="true" showZeros="true" rightToLeft="false" tabSelected="true" showOutlineSymbols="true" defaultGridColor="true" view="normal" topLeftCell="A40" colorId="64" zoomScale="80" zoomScaleNormal="80" zoomScalePageLayoutView="100" workbookViewId="0">
      <selection pane="topLeft" activeCell="C70" activeCellId="0" sqref="C70"/>
    </sheetView>
  </sheetViews>
  <sheetFormatPr defaultRowHeight="15" zeroHeight="false" outlineLevelRow="0" outlineLevelCol="0"/>
  <cols>
    <col collapsed="false" customWidth="true" hidden="false" outlineLevel="0" max="2" min="1" style="0" width="8.61"/>
    <col collapsed="false" customWidth="true" hidden="false" outlineLevel="0" max="3" min="3" style="0" width="9.14"/>
    <col collapsed="false" customWidth="true" hidden="false" outlineLevel="0" max="13" min="4" style="0" width="8.61"/>
    <col collapsed="false" customWidth="true" hidden="false" outlineLevel="0" max="14" min="14" style="0" width="10.14"/>
    <col collapsed="false" customWidth="true" hidden="false" outlineLevel="0" max="1025" min="15" style="0" width="8.61"/>
  </cols>
  <sheetData>
    <row r="1" customFormat="false" ht="15" hidden="false" customHeight="false" outlineLevel="0" collapsed="false">
      <c r="A1" s="1" t="s">
        <v>0</v>
      </c>
      <c r="B1" s="1" t="n">
        <f aca="false">PI()/2</f>
        <v>1.5707963267949</v>
      </c>
      <c r="C1" s="1" t="s">
        <v>1</v>
      </c>
      <c r="D1" s="1" t="n">
        <v>1</v>
      </c>
      <c r="E1" s="1"/>
    </row>
    <row r="2" customFormat="false" ht="13.8" hidden="false" customHeight="false" outlineLevel="0" collapsed="false">
      <c r="A2" s="2" t="s">
        <v>2</v>
      </c>
      <c r="B2" s="2" t="n">
        <f aca="false">PI()/2+1</f>
        <v>2.5707963267949</v>
      </c>
      <c r="C2" s="3" t="s">
        <v>3</v>
      </c>
      <c r="D2" s="3"/>
      <c r="E2" s="2" t="n">
        <v>3.799</v>
      </c>
      <c r="M2" s="4"/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</row>
    <row r="3" customFormat="false" ht="13.8" hidden="false" customHeight="false" outlineLevel="0" collapsed="false">
      <c r="A3" s="5" t="s">
        <v>9</v>
      </c>
      <c r="B3" s="5"/>
      <c r="C3" s="5"/>
      <c r="D3" s="5"/>
      <c r="E3" s="5"/>
      <c r="F3" s="5"/>
      <c r="G3" s="5"/>
      <c r="H3" s="5"/>
      <c r="M3" s="4" t="s">
        <v>10</v>
      </c>
      <c r="N3" s="4" t="n">
        <f aca="false">ABS(E2-8.295)</f>
        <v>4.496</v>
      </c>
      <c r="O3" s="4" t="n">
        <f aca="false">ABS($E$2-C16)</f>
        <v>0.0505347209166014</v>
      </c>
      <c r="P3" s="4" t="n">
        <f aca="false">ABS($E$2-C31)</f>
        <v>0.00364087547350023</v>
      </c>
      <c r="Q3" s="4" t="n">
        <f aca="false">ABS($E$2-C46)</f>
        <v>0.0199444047105315</v>
      </c>
      <c r="R3" s="4" t="n">
        <f aca="false">ABS($E$2-C61)</f>
        <v>0.000869742378858174</v>
      </c>
    </row>
    <row r="4" customFormat="false" ht="13.8" hidden="false" customHeight="false" outlineLevel="0" collapsed="false">
      <c r="A4" s="5" t="s">
        <v>11</v>
      </c>
      <c r="B4" s="5"/>
      <c r="C4" s="6" t="n">
        <v>0.1</v>
      </c>
      <c r="D4" s="6"/>
      <c r="E4" s="7" t="s">
        <v>11</v>
      </c>
      <c r="F4" s="7"/>
      <c r="G4" s="5" t="n">
        <v>0.2</v>
      </c>
      <c r="H4" s="5"/>
      <c r="M4" s="4" t="s">
        <v>12</v>
      </c>
      <c r="N4" s="8" t="n">
        <f aca="false">N3/$E$2*100%</f>
        <v>1.18346933403527</v>
      </c>
      <c r="O4" s="8" t="n">
        <f aca="false">O3/$E$2*100%</f>
        <v>0.013302111323138</v>
      </c>
      <c r="P4" s="8" t="n">
        <f aca="false">P3/$E$2*100%</f>
        <v>0.00095837732916563</v>
      </c>
      <c r="Q4" s="8" t="n">
        <f aca="false">Q3/$E$2*100%</f>
        <v>0.00524990911043209</v>
      </c>
      <c r="R4" s="8" t="n">
        <f aca="false">R3/$E$2*100%</f>
        <v>0.000228939820704968</v>
      </c>
    </row>
    <row r="5" customFormat="false" ht="13.8" hidden="false" customHeight="false" outlineLevel="0" collapsed="false">
      <c r="A5" s="1" t="s">
        <v>13</v>
      </c>
      <c r="B5" s="1" t="s">
        <v>14</v>
      </c>
      <c r="C5" s="1" t="s">
        <v>15</v>
      </c>
      <c r="D5" s="9" t="s">
        <v>16</v>
      </c>
      <c r="E5" s="10" t="s">
        <v>13</v>
      </c>
      <c r="F5" s="1" t="s">
        <v>14</v>
      </c>
      <c r="G5" s="1" t="s">
        <v>15</v>
      </c>
      <c r="H5" s="1" t="s">
        <v>16</v>
      </c>
      <c r="M5" s="4"/>
      <c r="N5" s="4"/>
      <c r="O5" s="4"/>
      <c r="P5" s="4"/>
      <c r="Q5" s="4"/>
      <c r="R5" s="4"/>
    </row>
    <row r="6" customFormat="false" ht="14.25" hidden="false" customHeight="true" outlineLevel="0" collapsed="false">
      <c r="A6" s="1" t="n">
        <v>0</v>
      </c>
      <c r="B6" s="1" t="n">
        <f aca="false">B1</f>
        <v>1.5707963267949</v>
      </c>
      <c r="C6" s="1" t="n">
        <f aca="false">D1</f>
        <v>1</v>
      </c>
      <c r="D6" s="9" t="n">
        <f aca="false">B6*SIN(B6)+C6/B6</f>
        <v>2.20741609916248</v>
      </c>
      <c r="E6" s="10" t="n">
        <v>0</v>
      </c>
      <c r="F6" s="1" t="n">
        <f aca="false">B1</f>
        <v>1.5707963267949</v>
      </c>
      <c r="G6" s="1" t="n">
        <f aca="false">D1</f>
        <v>1</v>
      </c>
      <c r="H6" s="1" t="n">
        <f aca="false">F6*SIN(F6)+G6/F6</f>
        <v>2.20741609916248</v>
      </c>
      <c r="M6" s="4"/>
      <c r="N6" s="4" t="s">
        <v>4</v>
      </c>
      <c r="O6" s="4" t="s">
        <v>5</v>
      </c>
      <c r="P6" s="4" t="s">
        <v>6</v>
      </c>
      <c r="Q6" s="4" t="s">
        <v>7</v>
      </c>
      <c r="R6" s="4" t="s">
        <v>8</v>
      </c>
    </row>
    <row r="7" customFormat="false" ht="13.8" hidden="false" customHeight="false" outlineLevel="0" collapsed="false">
      <c r="A7" s="1" t="n">
        <v>1</v>
      </c>
      <c r="B7" s="1" t="n">
        <f aca="false">B6+$C$4</f>
        <v>1.6707963267949</v>
      </c>
      <c r="C7" s="1" t="n">
        <f aca="false">C6+$C$4*D6</f>
        <v>1.22074160991625</v>
      </c>
      <c r="D7" s="9" t="n">
        <f aca="false">B7*SIN(B7)+C7/B7</f>
        <v>2.3930839068904</v>
      </c>
      <c r="E7" s="10" t="n">
        <v>1</v>
      </c>
      <c r="F7" s="1" t="n">
        <f aca="false">F6+$G$4</f>
        <v>1.7707963267949</v>
      </c>
      <c r="G7" s="1" t="n">
        <f aca="false">G6+$G$4*H6</f>
        <v>1.4414832198325</v>
      </c>
      <c r="H7" s="1" t="n">
        <f aca="false">F7*SIN(F7)+G7/F7</f>
        <v>2.54952936107467</v>
      </c>
      <c r="M7" s="4" t="s">
        <v>10</v>
      </c>
      <c r="N7" s="4" t="n">
        <f aca="false">ABS(E2-8.295)</f>
        <v>4.496</v>
      </c>
      <c r="O7" s="4" t="n">
        <f aca="false">ABS($E$2-G11)</f>
        <v>0.104673027035302</v>
      </c>
      <c r="P7" s="4" t="n">
        <f aca="false">ABS($E$2-J26)</f>
        <v>0.0168234265436276</v>
      </c>
      <c r="Q7" s="4" t="n">
        <f aca="false">ABS($E$2-J41)</f>
        <v>0.0351726063277704</v>
      </c>
      <c r="R7" s="4" t="n">
        <f aca="false">ABS($E$2-J56)</f>
        <v>0.0113919715653359</v>
      </c>
    </row>
    <row r="8" customFormat="false" ht="13.8" hidden="false" customHeight="false" outlineLevel="0" collapsed="false">
      <c r="A8" s="1" t="n">
        <v>2</v>
      </c>
      <c r="B8" s="1" t="n">
        <f aca="false">B7+$C$4</f>
        <v>1.7707963267949</v>
      </c>
      <c r="C8" s="1" t="n">
        <f aca="false">C7+$C$4*D7</f>
        <v>1.46005000060529</v>
      </c>
      <c r="D8" s="9" t="n">
        <f aca="false">B8*SIN(B8)+C8/B8</f>
        <v>2.56001435050674</v>
      </c>
      <c r="E8" s="10" t="n">
        <v>2</v>
      </c>
      <c r="F8" s="1" t="n">
        <f aca="false">F7+$G$4</f>
        <v>1.9707963267949</v>
      </c>
      <c r="G8" s="1" t="n">
        <f aca="false">G7+$G$4*H7</f>
        <v>1.95138909204743</v>
      </c>
      <c r="H8" s="1" t="n">
        <f aca="false">F8*SIN(F8)+G8/F8</f>
        <v>2.80537621612432</v>
      </c>
      <c r="M8" s="4" t="s">
        <v>12</v>
      </c>
      <c r="N8" s="8" t="n">
        <f aca="false">N7/$E$2*100%</f>
        <v>1.18346933403527</v>
      </c>
      <c r="O8" s="8" t="n">
        <f aca="false">O7/$E$2*100%</f>
        <v>0.027552784163017</v>
      </c>
      <c r="P8" s="8" t="n">
        <f aca="false">P7/$E$2*100%</f>
        <v>0.00442838287539552</v>
      </c>
      <c r="Q8" s="8" t="n">
        <f aca="false">Q7/$E$2*100%</f>
        <v>0.0092583854508477</v>
      </c>
      <c r="R8" s="8" t="n">
        <f aca="false">R7/$E$2*100%</f>
        <v>0.00299867637939876</v>
      </c>
    </row>
    <row r="9" customFormat="false" ht="15" hidden="false" customHeight="false" outlineLevel="0" collapsed="false">
      <c r="A9" s="1" t="n">
        <v>3</v>
      </c>
      <c r="B9" s="1" t="n">
        <f aca="false">B8+$C$4</f>
        <v>1.8707963267949</v>
      </c>
      <c r="C9" s="1" t="n">
        <f aca="false">C8+$C$4*D8</f>
        <v>1.71605143565596</v>
      </c>
      <c r="D9" s="9" t="n">
        <f aca="false">B9*SIN(B9)+C9/B9</f>
        <v>2.70452394009526</v>
      </c>
      <c r="E9" s="10" t="n">
        <v>3</v>
      </c>
      <c r="F9" s="1" t="n">
        <f aca="false">F8+$G$4</f>
        <v>2.1707963267949</v>
      </c>
      <c r="G9" s="1" t="n">
        <f aca="false">G8+$G$4*H8</f>
        <v>2.51246433527229</v>
      </c>
      <c r="H9" s="1" t="n">
        <f aca="false">F9*SIN(F9)+G9/F9</f>
        <v>2.94902845774645</v>
      </c>
      <c r="U9" s="1"/>
      <c r="V9" s="1"/>
      <c r="W9" s="1"/>
    </row>
    <row r="10" customFormat="false" ht="15" hidden="false" customHeight="false" outlineLevel="0" collapsed="false">
      <c r="A10" s="1" t="n">
        <v>4</v>
      </c>
      <c r="B10" s="1" t="n">
        <f aca="false">B9+$C$4</f>
        <v>1.9707963267949</v>
      </c>
      <c r="C10" s="1" t="n">
        <f aca="false">C9+$C$4*D9</f>
        <v>1.98650382966549</v>
      </c>
      <c r="D10" s="9" t="n">
        <f aca="false">B10*SIN(B10)+C10/B10</f>
        <v>2.82319375370577</v>
      </c>
      <c r="E10" s="10" t="n">
        <v>4</v>
      </c>
      <c r="F10" s="1" t="n">
        <f aca="false">F9+$G$4</f>
        <v>2.3707963267949</v>
      </c>
      <c r="G10" s="1" t="n">
        <f aca="false">G9+$G$4*H9</f>
        <v>3.10227002682158</v>
      </c>
      <c r="H10" s="1" t="n">
        <f aca="false">F10*SIN(F10)+G10/F10</f>
        <v>2.96028473071557</v>
      </c>
    </row>
    <row r="11" customFormat="false" ht="15" hidden="false" customHeight="false" outlineLevel="0" collapsed="false">
      <c r="A11" s="1" t="n">
        <v>5</v>
      </c>
      <c r="B11" s="1" t="n">
        <f aca="false">B10+$C$4</f>
        <v>2.0707963267949</v>
      </c>
      <c r="C11" s="1" t="n">
        <f aca="false">C10+$C$4*D10</f>
        <v>2.26882320503607</v>
      </c>
      <c r="D11" s="9" t="n">
        <f aca="false">B11*SIN(B11)+C11/B11</f>
        <v>2.91292311606021</v>
      </c>
      <c r="E11" s="11" t="n">
        <v>5</v>
      </c>
      <c r="F11" s="2" t="n">
        <f aca="false">F10+$G$4</f>
        <v>2.5707963267949</v>
      </c>
      <c r="G11" s="2" t="n">
        <f aca="false">G10+$G$4*H10</f>
        <v>3.6943269729647</v>
      </c>
      <c r="H11" s="2" t="n">
        <f aca="false">F11*SIN(F11)+G11/F11</f>
        <v>2.82604322323048</v>
      </c>
    </row>
    <row r="12" customFormat="false" ht="15" hidden="false" customHeight="false" outlineLevel="0" collapsed="false">
      <c r="A12" s="1" t="n">
        <v>6</v>
      </c>
      <c r="B12" s="1" t="n">
        <f aca="false">B11+$C$4</f>
        <v>2.1707963267949</v>
      </c>
      <c r="C12" s="1" t="n">
        <f aca="false">C11+$C$4*D11</f>
        <v>2.56011551664209</v>
      </c>
      <c r="D12" s="9" t="n">
        <f aca="false">B12*SIN(B12)+C12/B12</f>
        <v>2.97097947211921</v>
      </c>
      <c r="E12" s="12"/>
      <c r="F12" s="12"/>
      <c r="G12" s="12"/>
      <c r="H12" s="12"/>
    </row>
    <row r="13" customFormat="false" ht="15" hidden="false" customHeight="false" outlineLevel="0" collapsed="false">
      <c r="A13" s="1" t="n">
        <v>7</v>
      </c>
      <c r="B13" s="1" t="n">
        <f aca="false">B12+$C$4</f>
        <v>2.2707963267949</v>
      </c>
      <c r="C13" s="1" t="n">
        <f aca="false">C12+$C$4*D12</f>
        <v>2.85721346385401</v>
      </c>
      <c r="D13" s="9" t="n">
        <f aca="false">B13*SIN(B13)+C13/B13</f>
        <v>2.99504377716395</v>
      </c>
      <c r="E13" s="13"/>
      <c r="F13" s="13"/>
      <c r="G13" s="13"/>
      <c r="H13" s="13"/>
    </row>
    <row r="14" customFormat="false" ht="15" hidden="false" customHeight="false" outlineLevel="0" collapsed="false">
      <c r="A14" s="1" t="n">
        <v>8</v>
      </c>
      <c r="B14" s="1" t="n">
        <f aca="false">B13+$C$4</f>
        <v>2.3707963267949</v>
      </c>
      <c r="C14" s="1" t="n">
        <f aca="false">C13+$C$4*D13</f>
        <v>3.1567178415704</v>
      </c>
      <c r="D14" s="9" t="n">
        <f aca="false">B14*SIN(B14)+C14/B14</f>
        <v>2.98325077555605</v>
      </c>
      <c r="E14" s="13"/>
      <c r="F14" s="13"/>
      <c r="G14" s="13"/>
      <c r="H14" s="13"/>
    </row>
    <row r="15" customFormat="false" ht="15" hidden="false" customHeight="false" outlineLevel="0" collapsed="false">
      <c r="A15" s="1" t="n">
        <v>9</v>
      </c>
      <c r="B15" s="1" t="n">
        <f aca="false">B14+$C$4</f>
        <v>2.4707963267949</v>
      </c>
      <c r="C15" s="1" t="n">
        <f aca="false">C14+$C$4*D14</f>
        <v>3.45504291912601</v>
      </c>
      <c r="D15" s="9" t="n">
        <f aca="false">B15*SIN(B15)+C15/B15</f>
        <v>2.93422359957391</v>
      </c>
      <c r="E15" s="13"/>
      <c r="F15" s="13"/>
      <c r="G15" s="13"/>
      <c r="H15" s="13"/>
    </row>
    <row r="16" customFormat="false" ht="15" hidden="false" customHeight="false" outlineLevel="0" collapsed="false">
      <c r="A16" s="1" t="n">
        <v>10</v>
      </c>
      <c r="B16" s="1" t="n">
        <f aca="false">B15+$C$4</f>
        <v>2.5707963267949</v>
      </c>
      <c r="C16" s="1" t="n">
        <f aca="false">C15+$C$4*D15</f>
        <v>3.7484652790834</v>
      </c>
      <c r="D16" s="9" t="n">
        <f aca="false">B16*SIN(B16)+C16/B16</f>
        <v>2.84710218677202</v>
      </c>
      <c r="E16" s="13"/>
      <c r="F16" s="13"/>
      <c r="G16" s="13"/>
      <c r="H16" s="13"/>
    </row>
    <row r="18" customFormat="false" ht="15" hidden="false" customHeight="false" outlineLevel="0" collapsed="false">
      <c r="A18" s="5" t="s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customFormat="false" ht="15" hidden="false" customHeight="false" outlineLevel="0" collapsed="false">
      <c r="A19" s="5" t="s">
        <v>11</v>
      </c>
      <c r="B19" s="5"/>
      <c r="C19" s="6" t="n">
        <v>0.1</v>
      </c>
      <c r="D19" s="6"/>
      <c r="E19" s="6"/>
      <c r="F19" s="6"/>
      <c r="G19" s="6"/>
      <c r="H19" s="7" t="s">
        <v>11</v>
      </c>
      <c r="I19" s="7"/>
      <c r="J19" s="14" t="n">
        <v>0.2</v>
      </c>
      <c r="K19" s="14"/>
      <c r="L19" s="14"/>
      <c r="M19" s="14"/>
      <c r="N19" s="14"/>
    </row>
    <row r="20" customFormat="false" ht="15" hidden="false" customHeight="false" outlineLevel="0" collapsed="false">
      <c r="A20" s="1" t="s">
        <v>13</v>
      </c>
      <c r="B20" s="1" t="s">
        <v>18</v>
      </c>
      <c r="C20" s="1" t="s">
        <v>19</v>
      </c>
      <c r="D20" s="1" t="s">
        <v>16</v>
      </c>
      <c r="E20" s="1" t="s">
        <v>20</v>
      </c>
      <c r="F20" s="1" t="s">
        <v>21</v>
      </c>
      <c r="G20" s="9" t="s">
        <v>16</v>
      </c>
      <c r="H20" s="10" t="s">
        <v>13</v>
      </c>
      <c r="I20" s="1" t="s">
        <v>18</v>
      </c>
      <c r="J20" s="1" t="s">
        <v>19</v>
      </c>
      <c r="K20" s="1" t="s">
        <v>16</v>
      </c>
      <c r="L20" s="1" t="s">
        <v>20</v>
      </c>
      <c r="M20" s="1" t="s">
        <v>21</v>
      </c>
      <c r="N20" s="1" t="s">
        <v>16</v>
      </c>
    </row>
    <row r="21" customFormat="false" ht="15" hidden="false" customHeight="false" outlineLevel="0" collapsed="false">
      <c r="A21" s="1" t="n">
        <v>0</v>
      </c>
      <c r="B21" s="15" t="n">
        <f aca="false">B1</f>
        <v>1.5707963267949</v>
      </c>
      <c r="C21" s="15" t="n">
        <f aca="false">$D$1</f>
        <v>1</v>
      </c>
      <c r="D21" s="15" t="n">
        <f aca="false">B21*SIN(B21)+C21/B21</f>
        <v>2.20741609916248</v>
      </c>
      <c r="E21" s="15" t="n">
        <f aca="false">B21+$C$19</f>
        <v>1.6707963267949</v>
      </c>
      <c r="F21" s="15" t="n">
        <f aca="false">C21+$C$19*D21</f>
        <v>1.22074160991625</v>
      </c>
      <c r="G21" s="16" t="n">
        <f aca="false">E21*SIN(E21)+F21/E21</f>
        <v>2.3930839068904</v>
      </c>
      <c r="H21" s="10" t="n">
        <v>0</v>
      </c>
      <c r="I21" s="15" t="n">
        <f aca="false">$B$1</f>
        <v>1.5707963267949</v>
      </c>
      <c r="J21" s="15" t="n">
        <f aca="false">$D$1</f>
        <v>1</v>
      </c>
      <c r="K21" s="15" t="n">
        <f aca="false">I21*SIN(I21)+J21/I21</f>
        <v>2.20741609916248</v>
      </c>
      <c r="L21" s="15" t="n">
        <f aca="false">I21+$J$19</f>
        <v>1.7707963267949</v>
      </c>
      <c r="M21" s="15" t="n">
        <f aca="false">J21+$J$19*K21</f>
        <v>1.4414832198325</v>
      </c>
      <c r="N21" s="16" t="n">
        <f aca="false">L21*SIN(L21)+M21/L21</f>
        <v>2.54952936107467</v>
      </c>
    </row>
    <row r="22" customFormat="false" ht="15" hidden="false" customHeight="false" outlineLevel="0" collapsed="false">
      <c r="A22" s="1" t="n">
        <v>1</v>
      </c>
      <c r="B22" s="15" t="n">
        <f aca="false">B21+$C$4</f>
        <v>1.6707963267949</v>
      </c>
      <c r="C22" s="15" t="n">
        <f aca="false">C21+0.5*$C$19*(D21+G21)</f>
        <v>1.23002500030264</v>
      </c>
      <c r="D22" s="15" t="n">
        <f aca="false">B22*SIN(B22)+C22/B22</f>
        <v>2.39864017382582</v>
      </c>
      <c r="E22" s="15" t="n">
        <f aca="false">B22+$C$19</f>
        <v>1.7707963267949</v>
      </c>
      <c r="F22" s="15" t="n">
        <f aca="false">C22+$C$19*D22</f>
        <v>1.46988901768523</v>
      </c>
      <c r="G22" s="16" t="n">
        <f aca="false">E22*SIN(E22)+F22/E22</f>
        <v>2.56557061744216</v>
      </c>
      <c r="H22" s="10" t="n">
        <v>1</v>
      </c>
      <c r="I22" s="15" t="n">
        <f aca="false">I21+$G$4</f>
        <v>1.7707963267949</v>
      </c>
      <c r="J22" s="15" t="n">
        <f aca="false">J21+0.5*$J$19*(K21+N21)</f>
        <v>1.47569454602371</v>
      </c>
      <c r="K22" s="15" t="n">
        <f aca="false">I22*SIN(I22)+J22/I22</f>
        <v>2.56884910195822</v>
      </c>
      <c r="L22" s="15" t="n">
        <f aca="false">I22+$J$19</f>
        <v>1.9707963267949</v>
      </c>
      <c r="M22" s="15" t="n">
        <f aca="false">J22+$J$19*K22</f>
        <v>1.98946436641536</v>
      </c>
      <c r="N22" s="16" t="n">
        <f aca="false">L22*SIN(L22)+M22/L22</f>
        <v>2.82469595700787</v>
      </c>
    </row>
    <row r="23" customFormat="false" ht="15" hidden="false" customHeight="false" outlineLevel="0" collapsed="false">
      <c r="A23" s="1" t="n">
        <v>2</v>
      </c>
      <c r="B23" s="15" t="n">
        <f aca="false">B22+$C$4</f>
        <v>1.7707963267949</v>
      </c>
      <c r="C23" s="15" t="n">
        <f aca="false">C22+0.5*$C$19*(D22+G22)</f>
        <v>1.47823553986604</v>
      </c>
      <c r="D23" s="15" t="n">
        <f aca="false">B23*SIN(B23)+C23/B23</f>
        <v>2.57028404611519</v>
      </c>
      <c r="E23" s="15" t="n">
        <f aca="false">B23+$C$19</f>
        <v>1.8707963267949</v>
      </c>
      <c r="F23" s="15" t="n">
        <f aca="false">C23+$C$19*D23</f>
        <v>1.73526394447756</v>
      </c>
      <c r="G23" s="16" t="n">
        <f aca="false">E23*SIN(E23)+F23/E23</f>
        <v>2.71479363570372</v>
      </c>
      <c r="H23" s="10" t="n">
        <v>2</v>
      </c>
      <c r="I23" s="15" t="n">
        <f aca="false">I22+$G$4</f>
        <v>1.9707963267949</v>
      </c>
      <c r="J23" s="15" t="n">
        <f aca="false">J22+0.5*$J$19*(K22+N22)</f>
        <v>2.01504905192032</v>
      </c>
      <c r="K23" s="15" t="n">
        <f aca="false">I23*SIN(I23)+J23/I23</f>
        <v>2.83767785937754</v>
      </c>
      <c r="L23" s="15" t="n">
        <f aca="false">I23+$J$19</f>
        <v>2.1707963267949</v>
      </c>
      <c r="M23" s="15" t="n">
        <f aca="false">J23+$J$19*K23</f>
        <v>2.58258462379583</v>
      </c>
      <c r="N23" s="16" t="n">
        <f aca="false">L23*SIN(L23)+M23/L23</f>
        <v>2.98133010099968</v>
      </c>
    </row>
    <row r="24" customFormat="false" ht="15" hidden="false" customHeight="false" outlineLevel="0" collapsed="false">
      <c r="A24" s="1" t="n">
        <v>3</v>
      </c>
      <c r="B24" s="15" t="n">
        <f aca="false">B23+$C$4</f>
        <v>1.8707963267949</v>
      </c>
      <c r="C24" s="15" t="n">
        <f aca="false">C23+0.5*$C$19*(D23+G23)</f>
        <v>1.74248942395699</v>
      </c>
      <c r="D24" s="15" t="n">
        <f aca="false">B24*SIN(B24)+C24/B24</f>
        <v>2.71865588376137</v>
      </c>
      <c r="E24" s="15" t="n">
        <f aca="false">B24+$C$19</f>
        <v>1.9707963267949</v>
      </c>
      <c r="F24" s="15" t="n">
        <f aca="false">C24+$C$19*D24</f>
        <v>2.01435501233313</v>
      </c>
      <c r="G24" s="16" t="n">
        <f aca="false">E24*SIN(E24)+F24/E24</f>
        <v>2.83732569737188</v>
      </c>
      <c r="H24" s="10" t="n">
        <v>3</v>
      </c>
      <c r="I24" s="15" t="n">
        <f aca="false">I23+$G$4</f>
        <v>2.1707963267949</v>
      </c>
      <c r="J24" s="15" t="n">
        <f aca="false">J23+0.5*$J$19*(K23+N23)</f>
        <v>2.59694984795805</v>
      </c>
      <c r="K24" s="15" t="n">
        <f aca="false">I24*SIN(I24)+J24/I24</f>
        <v>2.98794759154216</v>
      </c>
      <c r="L24" s="15" t="n">
        <f aca="false">I24+$J$19</f>
        <v>2.3707963267949</v>
      </c>
      <c r="M24" s="15" t="n">
        <f aca="false">J24+$J$19*K24</f>
        <v>3.19453936626648</v>
      </c>
      <c r="N24" s="16" t="n">
        <f aca="false">L24*SIN(L24)+M24/L24</f>
        <v>2.99920386451128</v>
      </c>
    </row>
    <row r="25" customFormat="false" ht="15" hidden="false" customHeight="false" outlineLevel="0" collapsed="false">
      <c r="A25" s="1" t="n">
        <v>4</v>
      </c>
      <c r="B25" s="15" t="n">
        <f aca="false">B24+$C$4</f>
        <v>1.9707963267949</v>
      </c>
      <c r="C25" s="15" t="n">
        <f aca="false">C24+0.5*$C$19*(D24+G24)</f>
        <v>2.02028850301365</v>
      </c>
      <c r="D25" s="15" t="n">
        <f aca="false">B25*SIN(B25)+C25/B25</f>
        <v>2.84033640456666</v>
      </c>
      <c r="E25" s="15" t="n">
        <f aca="false">B25+$C$19</f>
        <v>2.0707963267949</v>
      </c>
      <c r="F25" s="15" t="n">
        <f aca="false">C25+$C$19*D25</f>
        <v>2.30432214347032</v>
      </c>
      <c r="G25" s="16" t="n">
        <f aca="false">E25*SIN(E25)+F25/E25</f>
        <v>2.9300657669211</v>
      </c>
      <c r="H25" s="10" t="n">
        <v>4</v>
      </c>
      <c r="I25" s="15" t="n">
        <f aca="false">I24+$G$4</f>
        <v>2.3707963267949</v>
      </c>
      <c r="J25" s="15" t="n">
        <f aca="false">J24+0.5*$J$19*(K24+N24)</f>
        <v>3.19566499356339</v>
      </c>
      <c r="K25" s="15" t="n">
        <f aca="false">I25*SIN(I25)+J25/I25</f>
        <v>2.99967865320746</v>
      </c>
      <c r="L25" s="15" t="n">
        <f aca="false">I25+$J$19</f>
        <v>2.5707963267949</v>
      </c>
      <c r="M25" s="15" t="n">
        <f aca="false">J25+$J$19*K25</f>
        <v>3.79560072420488</v>
      </c>
      <c r="N25" s="16" t="n">
        <f aca="false">L25*SIN(L25)+M25/L25</f>
        <v>2.86543714572237</v>
      </c>
    </row>
    <row r="26" customFormat="false" ht="15" hidden="false" customHeight="false" outlineLevel="0" collapsed="false">
      <c r="A26" s="1" t="n">
        <v>5</v>
      </c>
      <c r="B26" s="15" t="n">
        <f aca="false">B25+$C$4</f>
        <v>2.0707963267949</v>
      </c>
      <c r="C26" s="15" t="n">
        <f aca="false">C25+0.5*$C$19*(D25+G25)</f>
        <v>2.30880861158804</v>
      </c>
      <c r="D26" s="15" t="n">
        <f aca="false">B26*SIN(B26)+C26/B26</f>
        <v>2.93223230935681</v>
      </c>
      <c r="E26" s="15" t="n">
        <f aca="false">B26+$C$19</f>
        <v>2.1707963267949</v>
      </c>
      <c r="F26" s="15" t="n">
        <f aca="false">C26+$C$19*D26</f>
        <v>2.60203184252372</v>
      </c>
      <c r="G26" s="16" t="n">
        <f aca="false">E26*SIN(E26)+F26/E26</f>
        <v>2.99028866541581</v>
      </c>
      <c r="H26" s="10" t="n">
        <v>5</v>
      </c>
      <c r="I26" s="15" t="n">
        <f aca="false">I25+$G$4</f>
        <v>2.5707963267949</v>
      </c>
      <c r="J26" s="15" t="n">
        <f aca="false">J25+0.5*$J$19*(K25+N25)</f>
        <v>3.78217657345637</v>
      </c>
      <c r="K26" s="15"/>
      <c r="L26" s="15" t="n">
        <f aca="false">I26+$J$19</f>
        <v>2.7707963267949</v>
      </c>
      <c r="M26" s="15" t="n">
        <f aca="false">J26+$J$19*K26</f>
        <v>3.78217657345637</v>
      </c>
      <c r="N26" s="16"/>
    </row>
    <row r="27" customFormat="false" ht="15" hidden="false" customHeight="false" outlineLevel="0" collapsed="false">
      <c r="A27" s="1" t="n">
        <v>6</v>
      </c>
      <c r="B27" s="15" t="n">
        <f aca="false">B26+$C$4</f>
        <v>2.1707963267949</v>
      </c>
      <c r="C27" s="15" t="n">
        <f aca="false">C26+0.5*$C$19*(D26+G26)</f>
        <v>2.60493466032667</v>
      </c>
      <c r="D27" s="15" t="n">
        <f aca="false">B27*SIN(B27)+C27/B27</f>
        <v>2.99162587875412</v>
      </c>
      <c r="E27" s="15" t="n">
        <f aca="false">B27+$C$19</f>
        <v>2.2707963267949</v>
      </c>
      <c r="F27" s="15" t="n">
        <f aca="false">C27+$C$19*D27</f>
        <v>2.90409724820208</v>
      </c>
      <c r="G27" s="16" t="n">
        <f aca="false">E27*SIN(E27)+F27/E27</f>
        <v>3.01569018379886</v>
      </c>
      <c r="H27" s="13"/>
    </row>
    <row r="28" customFormat="false" ht="15" hidden="false" customHeight="false" outlineLevel="0" collapsed="false">
      <c r="A28" s="1" t="n">
        <v>7</v>
      </c>
      <c r="B28" s="15" t="n">
        <f aca="false">B27+$C$4</f>
        <v>2.2707963267949</v>
      </c>
      <c r="C28" s="15" t="n">
        <f aca="false">C27+0.5*$C$19*(D27+G27)</f>
        <v>2.90530046345432</v>
      </c>
      <c r="D28" s="15" t="n">
        <f aca="false">B28*SIN(B28)+C28/B28</f>
        <v>3.01622004869165</v>
      </c>
      <c r="E28" s="15" t="n">
        <f aca="false">B28+$C$19</f>
        <v>2.3707963267949</v>
      </c>
      <c r="F28" s="15" t="n">
        <f aca="false">C28+$C$19*D28</f>
        <v>3.20692246832348</v>
      </c>
      <c r="G28" s="16" t="n">
        <f aca="false">E28*SIN(E28)+F28/E28</f>
        <v>3.00442704708375</v>
      </c>
      <c r="H28" s="13"/>
    </row>
    <row r="29" customFormat="false" ht="15" hidden="false" customHeight="false" outlineLevel="0" collapsed="false">
      <c r="A29" s="1" t="n">
        <v>8</v>
      </c>
      <c r="B29" s="15" t="n">
        <f aca="false">B28+$C$4</f>
        <v>2.3707963267949</v>
      </c>
      <c r="C29" s="15" t="n">
        <f aca="false">C28+0.5*$C$19*(D28+G28)</f>
        <v>3.20633281824309</v>
      </c>
      <c r="D29" s="15" t="n">
        <f aca="false">B29*SIN(B29)+C29/B29</f>
        <v>3.00417833315007</v>
      </c>
      <c r="E29" s="15" t="n">
        <f aca="false">B29+$C$19</f>
        <v>2.4707963267949</v>
      </c>
      <c r="F29" s="15" t="n">
        <f aca="false">C29+$C$19*D29</f>
        <v>3.5067506515581</v>
      </c>
      <c r="G29" s="16" t="n">
        <f aca="false">E29*SIN(E29)+F29/E29</f>
        <v>2.95515115716792</v>
      </c>
      <c r="H29" s="13"/>
    </row>
    <row r="30" customFormat="false" ht="15" hidden="false" customHeight="false" outlineLevel="0" collapsed="false">
      <c r="A30" s="1" t="n">
        <v>9</v>
      </c>
      <c r="B30" s="15" t="n">
        <f aca="false">B29+$C$4</f>
        <v>2.4707963267949</v>
      </c>
      <c r="C30" s="15" t="n">
        <f aca="false">C29+0.5*$C$19*(D29+G29)</f>
        <v>3.50429929275899</v>
      </c>
      <c r="D30" s="15" t="n">
        <f aca="false">B30*SIN(B30)+C30/B30</f>
        <v>2.95415902407604</v>
      </c>
      <c r="E30" s="15" t="n">
        <f aca="false">B30+$C$19</f>
        <v>2.5707963267949</v>
      </c>
      <c r="F30" s="15" t="n">
        <f aca="false">C30+$C$19*D30</f>
        <v>3.79971519516659</v>
      </c>
      <c r="G30" s="16" t="n">
        <f aca="false">E30*SIN(E30)+F30/E30</f>
        <v>2.86703761127416</v>
      </c>
      <c r="H30" s="13"/>
    </row>
    <row r="31" customFormat="false" ht="15" hidden="false" customHeight="false" outlineLevel="0" collapsed="false">
      <c r="A31" s="1" t="n">
        <v>10</v>
      </c>
      <c r="B31" s="15" t="n">
        <f aca="false">B30+$C$4</f>
        <v>2.5707963267949</v>
      </c>
      <c r="C31" s="15" t="n">
        <f aca="false">C30+0.5*$C$19*(D30+G30)</f>
        <v>3.7953591245265</v>
      </c>
      <c r="D31" s="15"/>
      <c r="E31" s="15" t="n">
        <f aca="false">B31+$C$19</f>
        <v>2.6707963267949</v>
      </c>
      <c r="F31" s="15" t="n">
        <f aca="false">C31+$C$19*D31</f>
        <v>3.7953591245265</v>
      </c>
      <c r="G31" s="16"/>
      <c r="H31" s="13"/>
    </row>
    <row r="33" customFormat="false" ht="15" hidden="false" customHeight="false" outlineLevel="0" collapsed="false">
      <c r="A33" s="5" t="s">
        <v>22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customFormat="false" ht="15" hidden="false" customHeight="false" outlineLevel="0" collapsed="false">
      <c r="A34" s="5" t="s">
        <v>11</v>
      </c>
      <c r="B34" s="5"/>
      <c r="C34" s="6" t="n">
        <v>0.1</v>
      </c>
      <c r="D34" s="6"/>
      <c r="E34" s="6"/>
      <c r="F34" s="6"/>
      <c r="G34" s="6"/>
      <c r="H34" s="7" t="s">
        <v>11</v>
      </c>
      <c r="I34" s="7"/>
      <c r="J34" s="14" t="n">
        <v>0.2</v>
      </c>
      <c r="K34" s="14"/>
      <c r="L34" s="14"/>
      <c r="M34" s="14"/>
      <c r="N34" s="14"/>
    </row>
    <row r="35" customFormat="false" ht="15" hidden="false" customHeight="false" outlineLevel="0" collapsed="false">
      <c r="A35" s="1" t="s">
        <v>13</v>
      </c>
      <c r="B35" s="1" t="s">
        <v>18</v>
      </c>
      <c r="C35" s="1" t="s">
        <v>19</v>
      </c>
      <c r="D35" s="1" t="s">
        <v>16</v>
      </c>
      <c r="E35" s="1" t="s">
        <v>23</v>
      </c>
      <c r="F35" s="1" t="s">
        <v>24</v>
      </c>
      <c r="G35" s="9" t="s">
        <v>16</v>
      </c>
      <c r="H35" s="10" t="s">
        <v>13</v>
      </c>
      <c r="I35" s="1" t="s">
        <v>18</v>
      </c>
      <c r="J35" s="1" t="s">
        <v>19</v>
      </c>
      <c r="K35" s="1" t="s">
        <v>16</v>
      </c>
      <c r="L35" s="1" t="s">
        <v>23</v>
      </c>
      <c r="M35" s="1" t="s">
        <v>24</v>
      </c>
      <c r="N35" s="9" t="s">
        <v>16</v>
      </c>
    </row>
    <row r="36" customFormat="false" ht="15" hidden="false" customHeight="false" outlineLevel="0" collapsed="false">
      <c r="A36" s="1" t="n">
        <v>0</v>
      </c>
      <c r="B36" s="15" t="n">
        <f aca="false">$B$1</f>
        <v>1.5707963267949</v>
      </c>
      <c r="C36" s="15" t="n">
        <f aca="false">$D$1</f>
        <v>1</v>
      </c>
      <c r="D36" s="15" t="n">
        <f aca="false">B36*SIN(B36)+C36/B36</f>
        <v>2.20741609916248</v>
      </c>
      <c r="E36" s="15" t="n">
        <f aca="false">B36+$C$34/2</f>
        <v>1.6207963267949</v>
      </c>
      <c r="F36" s="15" t="n">
        <f aca="false">C36+$C$34/2*E36</f>
        <v>1.08103981633974</v>
      </c>
      <c r="G36" s="16" t="n">
        <f aca="false">E36*SIN(E36)+F36/E36</f>
        <v>2.28575142118813</v>
      </c>
      <c r="H36" s="10" t="n">
        <v>0</v>
      </c>
      <c r="I36" s="15" t="n">
        <f aca="false">$B$1</f>
        <v>1.5707963267949</v>
      </c>
      <c r="J36" s="15" t="n">
        <f aca="false">$D$1</f>
        <v>1</v>
      </c>
      <c r="K36" s="15" t="n">
        <f aca="false">I36*SIN(I36)+J36/I36</f>
        <v>2.20741609916248</v>
      </c>
      <c r="L36" s="15" t="n">
        <f aca="false">I36+$J$34/2</f>
        <v>1.6707963267949</v>
      </c>
      <c r="M36" s="15" t="n">
        <f aca="false">J36+$J$34/2*L36</f>
        <v>1.16707963267949</v>
      </c>
      <c r="N36" s="15" t="n">
        <f aca="false">L36*SIN(L36)+M36/L36</f>
        <v>2.36096630142517</v>
      </c>
    </row>
    <row r="37" customFormat="false" ht="15" hidden="false" customHeight="false" outlineLevel="0" collapsed="false">
      <c r="A37" s="1" t="n">
        <v>1</v>
      </c>
      <c r="B37" s="15" t="n">
        <f aca="false">B36+$C$4</f>
        <v>1.6707963267949</v>
      </c>
      <c r="C37" s="15" t="n">
        <f aca="false">C36+$C$34*G36</f>
        <v>1.22857514211881</v>
      </c>
      <c r="D37" s="15" t="n">
        <f aca="false">B37*SIN(B37)+C37/B37</f>
        <v>2.39777240905966</v>
      </c>
      <c r="E37" s="15" t="n">
        <f aca="false">B37+$C$34/2</f>
        <v>1.7207963267949</v>
      </c>
      <c r="F37" s="15" t="n">
        <f aca="false">C37+$C$34/2*E37</f>
        <v>1.31461495845856</v>
      </c>
      <c r="G37" s="16" t="n">
        <f aca="false">E37*SIN(E37)+F37/E37</f>
        <v>2.46543096382001</v>
      </c>
      <c r="H37" s="10" t="n">
        <v>1</v>
      </c>
      <c r="I37" s="15" t="n">
        <f aca="false">I36+$G$4</f>
        <v>1.7707963267949</v>
      </c>
      <c r="J37" s="15" t="n">
        <f aca="false">J36+$J$34*N36</f>
        <v>1.47219326028503</v>
      </c>
      <c r="K37" s="15" t="n">
        <f aca="false">I37*SIN(I37)+J37/I37</f>
        <v>2.56687186398584</v>
      </c>
      <c r="L37" s="15" t="n">
        <f aca="false">I37+$J$34/2</f>
        <v>1.8707963267949</v>
      </c>
      <c r="M37" s="15" t="n">
        <f aca="false">J37+$J$34/2*L37</f>
        <v>1.65927289296452</v>
      </c>
      <c r="N37" s="15" t="n">
        <f aca="false">L37*SIN(L37)+M37/L37</f>
        <v>2.67417400735367</v>
      </c>
    </row>
    <row r="38" customFormat="false" ht="15" hidden="false" customHeight="false" outlineLevel="0" collapsed="false">
      <c r="A38" s="1" t="n">
        <v>2</v>
      </c>
      <c r="B38" s="15" t="n">
        <f aca="false">B37+$C$4</f>
        <v>1.7707963267949</v>
      </c>
      <c r="C38" s="15" t="n">
        <f aca="false">C37+$C$34*G37</f>
        <v>1.47511823850081</v>
      </c>
      <c r="D38" s="15" t="n">
        <f aca="false">B38*SIN(B38)+C38/B38</f>
        <v>2.56852365090878</v>
      </c>
      <c r="E38" s="15" t="n">
        <f aca="false">B38+$C$34/2</f>
        <v>1.8207963267949</v>
      </c>
      <c r="F38" s="15" t="n">
        <f aca="false">C38+$C$34/2*E38</f>
        <v>1.56615805484056</v>
      </c>
      <c r="G38" s="16" t="n">
        <f aca="false">E38*SIN(E38)+F38/E38</f>
        <v>2.62434223025354</v>
      </c>
      <c r="H38" s="10" t="n">
        <v>2</v>
      </c>
      <c r="I38" s="15" t="n">
        <f aca="false">I37+$G$4</f>
        <v>1.9707963267949</v>
      </c>
      <c r="J38" s="15" t="n">
        <f aca="false">J37+$J$34*N37</f>
        <v>2.00702806175577</v>
      </c>
      <c r="K38" s="15" t="n">
        <f aca="false">I38*SIN(I38)+J38/I38</f>
        <v>2.83360793593822</v>
      </c>
      <c r="L38" s="15" t="n">
        <f aca="false">I38+$J$34/2</f>
        <v>2.0707963267949</v>
      </c>
      <c r="M38" s="15" t="n">
        <f aca="false">J38+$J$34/2*L38</f>
        <v>2.21410769443526</v>
      </c>
      <c r="N38" s="15" t="n">
        <f aca="false">L38*SIN(L38)+M38/L38</f>
        <v>2.88650066693143</v>
      </c>
    </row>
    <row r="39" customFormat="false" ht="15" hidden="false" customHeight="false" outlineLevel="0" collapsed="false">
      <c r="A39" s="1" t="n">
        <v>3</v>
      </c>
      <c r="B39" s="15" t="n">
        <f aca="false">B38+$C$4</f>
        <v>1.8707963267949</v>
      </c>
      <c r="C39" s="15" t="n">
        <f aca="false">C38+$C$34*G38</f>
        <v>1.73755246152617</v>
      </c>
      <c r="D39" s="15" t="n">
        <f aca="false">B39*SIN(B39)+C39/B39</f>
        <v>2.71601692068447</v>
      </c>
      <c r="E39" s="15" t="n">
        <f aca="false">B39+$C$34/2</f>
        <v>1.9207963267949</v>
      </c>
      <c r="F39" s="15" t="n">
        <f aca="false">C39+$C$34/2*E39</f>
        <v>1.83359227786591</v>
      </c>
      <c r="G39" s="16" t="n">
        <f aca="false">E39*SIN(E39)+F39/E39</f>
        <v>2.7589437106329</v>
      </c>
      <c r="H39" s="10" t="n">
        <v>3</v>
      </c>
      <c r="I39" s="15" t="n">
        <f aca="false">I38+$G$4</f>
        <v>2.1707963267949</v>
      </c>
      <c r="J39" s="15" t="n">
        <f aca="false">J38+$J$34*N38</f>
        <v>2.58432819514205</v>
      </c>
      <c r="K39" s="15" t="n">
        <f aca="false">I39*SIN(I39)+J39/I39</f>
        <v>2.98213329535039</v>
      </c>
      <c r="L39" s="15" t="n">
        <f aca="false">I39+$J$34/2</f>
        <v>2.2707963267949</v>
      </c>
      <c r="M39" s="15" t="n">
        <f aca="false">J39+$J$34/2*L39</f>
        <v>2.81140782782154</v>
      </c>
      <c r="N39" s="15" t="n">
        <f aca="false">L39*SIN(L39)+M39/L39</f>
        <v>2.97487215917603</v>
      </c>
    </row>
    <row r="40" customFormat="false" ht="15" hidden="false" customHeight="false" outlineLevel="0" collapsed="false">
      <c r="A40" s="1" t="n">
        <v>4</v>
      </c>
      <c r="B40" s="15" t="n">
        <f aca="false">B39+$C$4</f>
        <v>1.9707963267949</v>
      </c>
      <c r="C40" s="15" t="n">
        <f aca="false">C39+$C$34*G39</f>
        <v>2.01344683258946</v>
      </c>
      <c r="D40" s="15" t="n">
        <f aca="false">B40*SIN(B40)+C40/B40</f>
        <v>2.83686487870111</v>
      </c>
      <c r="E40" s="15" t="n">
        <f aca="false">B40+$C$34/2</f>
        <v>2.0207963267949</v>
      </c>
      <c r="F40" s="15" t="n">
        <f aca="false">C40+$C$34/2*E40</f>
        <v>2.1144866489292</v>
      </c>
      <c r="G40" s="16" t="n">
        <f aca="false">E40*SIN(E40)+F40/E40</f>
        <v>2.8659832671941</v>
      </c>
      <c r="H40" s="10" t="n">
        <v>4</v>
      </c>
      <c r="I40" s="15" t="n">
        <f aca="false">I39+$G$4</f>
        <v>2.3707963267949</v>
      </c>
      <c r="J40" s="15" t="n">
        <f aca="false">J39+$J$34*N39</f>
        <v>3.17930262697726</v>
      </c>
      <c r="K40" s="15" t="n">
        <f aca="false">I40*SIN(I40)+J40/I40</f>
        <v>2.99277702002995</v>
      </c>
      <c r="L40" s="15" t="n">
        <f aca="false">I40+$J$34/2</f>
        <v>2.4707963267949</v>
      </c>
      <c r="M40" s="15" t="n">
        <f aca="false">J40+$J$34/2*L40</f>
        <v>3.42638225965675</v>
      </c>
      <c r="N40" s="15" t="n">
        <f aca="false">L40*SIN(L40)+M40/L40</f>
        <v>2.92262383347484</v>
      </c>
    </row>
    <row r="41" customFormat="false" ht="15" hidden="false" customHeight="false" outlineLevel="0" collapsed="false">
      <c r="A41" s="1" t="n">
        <v>5</v>
      </c>
      <c r="B41" s="15" t="n">
        <f aca="false">B40+$C$4</f>
        <v>2.0707963267949</v>
      </c>
      <c r="C41" s="15" t="n">
        <f aca="false">C40+$C$34*G40</f>
        <v>2.30004515930887</v>
      </c>
      <c r="D41" s="15" t="n">
        <f aca="false">B41*SIN(B41)+C41/B41</f>
        <v>2.92800038554771</v>
      </c>
      <c r="E41" s="15" t="n">
        <f aca="false">B41+$C$34/2</f>
        <v>2.1207963267949</v>
      </c>
      <c r="F41" s="15" t="n">
        <f aca="false">C41+$C$34/2*E41</f>
        <v>2.40608497564861</v>
      </c>
      <c r="G41" s="16" t="n">
        <f aca="false">E41*SIN(E41)+F41/E41</f>
        <v>2.94255046323594</v>
      </c>
      <c r="H41" s="10" t="n">
        <v>5</v>
      </c>
      <c r="I41" s="15" t="n">
        <f aca="false">I40+$G$4</f>
        <v>2.5707963267949</v>
      </c>
      <c r="J41" s="15" t="n">
        <f aca="false">J40+$J$34*N40</f>
        <v>3.76382739367223</v>
      </c>
      <c r="K41" s="15"/>
      <c r="L41" s="15" t="n">
        <f aca="false">I41+$J$34/2</f>
        <v>2.6707963267949</v>
      </c>
      <c r="M41" s="15" t="n">
        <f aca="false">J41+$J$34/2*L41</f>
        <v>4.03090702635172</v>
      </c>
      <c r="N41" s="15"/>
    </row>
    <row r="42" customFormat="false" ht="15" hidden="false" customHeight="false" outlineLevel="0" collapsed="false">
      <c r="A42" s="1" t="n">
        <v>6</v>
      </c>
      <c r="B42" s="15" t="n">
        <f aca="false">B41+$C$4</f>
        <v>2.1707963267949</v>
      </c>
      <c r="C42" s="15" t="n">
        <f aca="false">C41+$C$34*G41</f>
        <v>2.59430020563246</v>
      </c>
      <c r="D42" s="15" t="n">
        <f aca="false">B42*SIN(B42)+C42/B42</f>
        <v>2.98672700613169</v>
      </c>
      <c r="E42" s="15" t="n">
        <f aca="false">B42+$C$34/2</f>
        <v>2.2207963267949</v>
      </c>
      <c r="F42" s="15" t="n">
        <f aca="false">C42+$C$34/2*E42</f>
        <v>2.70534002197221</v>
      </c>
      <c r="G42" s="16" t="n">
        <f aca="false">E42*SIN(E42)+F42/E42</f>
        <v>2.98612463729858</v>
      </c>
      <c r="H42" s="13"/>
    </row>
    <row r="43" customFormat="false" ht="15" hidden="false" customHeight="false" outlineLevel="0" collapsed="false">
      <c r="A43" s="1" t="n">
        <v>7</v>
      </c>
      <c r="B43" s="15" t="n">
        <f aca="false">B42+$C$4</f>
        <v>2.2707963267949</v>
      </c>
      <c r="C43" s="15" t="n">
        <f aca="false">C42+$C$34*G42</f>
        <v>2.89291266936232</v>
      </c>
      <c r="D43" s="15" t="n">
        <f aca="false">B43*SIN(B43)+C43/B43</f>
        <v>3.0107647844102</v>
      </c>
      <c r="E43" s="15" t="n">
        <f aca="false">B43+$C$34/2</f>
        <v>2.3207963267949</v>
      </c>
      <c r="F43" s="15" t="n">
        <f aca="false">C43+$C$34/2*E43</f>
        <v>3.00895248570207</v>
      </c>
      <c r="G43" s="16" t="n">
        <f aca="false">E43*SIN(E43)+F43/E43</f>
        <v>2.99461809539035</v>
      </c>
      <c r="H43" s="13"/>
    </row>
    <row r="44" customFormat="false" ht="15" hidden="false" customHeight="false" outlineLevel="0" collapsed="false">
      <c r="A44" s="1" t="n">
        <v>8</v>
      </c>
      <c r="B44" s="15" t="n">
        <f aca="false">B43+$C$4</f>
        <v>2.3707963267949</v>
      </c>
      <c r="C44" s="15" t="n">
        <f aca="false">C43+$C$34*G43</f>
        <v>3.19237447890135</v>
      </c>
      <c r="D44" s="15" t="n">
        <f aca="false">B44*SIN(B44)+C44/B44</f>
        <v>2.99829071674711</v>
      </c>
      <c r="E44" s="15" t="n">
        <f aca="false">B44+$C$34/2</f>
        <v>2.4207963267949</v>
      </c>
      <c r="F44" s="15" t="n">
        <f aca="false">C44+$C$34/2*E44</f>
        <v>3.3134142952411</v>
      </c>
      <c r="G44" s="16" t="n">
        <f aca="false">E44*SIN(E44)+F44/E44</f>
        <v>2.96641384125983</v>
      </c>
      <c r="H44" s="13"/>
    </row>
    <row r="45" customFormat="false" ht="15" hidden="false" customHeight="false" outlineLevel="0" collapsed="false">
      <c r="A45" s="1" t="n">
        <v>9</v>
      </c>
      <c r="B45" s="15" t="n">
        <f aca="false">B44+$C$4</f>
        <v>2.4707963267949</v>
      </c>
      <c r="C45" s="15" t="n">
        <f aca="false">C44+$C$34*G44</f>
        <v>3.48901586302734</v>
      </c>
      <c r="D45" s="15" t="n">
        <f aca="false">B45*SIN(B45)+C45/B45</f>
        <v>2.94797339494672</v>
      </c>
      <c r="E45" s="15" t="n">
        <f aca="false">B45+$C$34/2</f>
        <v>2.5207963267949</v>
      </c>
      <c r="F45" s="15" t="n">
        <f aca="false">C45+$C$34/2*E45</f>
        <v>3.61505567936708</v>
      </c>
      <c r="G45" s="16" t="n">
        <f aca="false">E45*SIN(E45)+F45/E45</f>
        <v>2.9003973226213</v>
      </c>
      <c r="H45" s="13"/>
    </row>
    <row r="46" customFormat="false" ht="15" hidden="false" customHeight="false" outlineLevel="0" collapsed="false">
      <c r="A46" s="1" t="n">
        <v>10</v>
      </c>
      <c r="B46" s="15" t="n">
        <f aca="false">B45+$C$4</f>
        <v>2.5707963267949</v>
      </c>
      <c r="C46" s="15" t="n">
        <f aca="false">C45+$C$34*G45</f>
        <v>3.77905559528947</v>
      </c>
      <c r="D46" s="15"/>
      <c r="E46" s="15" t="n">
        <f aca="false">B46+$C$34/2</f>
        <v>2.6207963267949</v>
      </c>
      <c r="F46" s="15" t="n">
        <f aca="false">C46+$C$34/2*E46</f>
        <v>3.91009541162921</v>
      </c>
      <c r="G46" s="16"/>
      <c r="H46" s="13"/>
    </row>
    <row r="48" customFormat="false" ht="15" hidden="false" customHeight="false" outlineLevel="0" collapsed="false">
      <c r="A48" s="5" t="s">
        <v>25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customFormat="false" ht="15" hidden="false" customHeight="false" outlineLevel="0" collapsed="false">
      <c r="A49" s="5" t="s">
        <v>11</v>
      </c>
      <c r="B49" s="5"/>
      <c r="C49" s="6" t="n">
        <v>0.1</v>
      </c>
      <c r="D49" s="6"/>
      <c r="E49" s="6"/>
      <c r="F49" s="6"/>
      <c r="G49" s="6"/>
      <c r="H49" s="7" t="s">
        <v>11</v>
      </c>
      <c r="I49" s="7"/>
      <c r="J49" s="14" t="n">
        <v>0.2</v>
      </c>
      <c r="K49" s="14"/>
      <c r="L49" s="14"/>
      <c r="M49" s="14"/>
      <c r="N49" s="14"/>
    </row>
    <row r="50" customFormat="false" ht="15" hidden="false" customHeight="false" outlineLevel="0" collapsed="false">
      <c r="A50" s="1" t="s">
        <v>13</v>
      </c>
      <c r="B50" s="1" t="s">
        <v>18</v>
      </c>
      <c r="C50" s="1" t="s">
        <v>19</v>
      </c>
      <c r="D50" s="1" t="s">
        <v>26</v>
      </c>
      <c r="E50" s="1" t="s">
        <v>27</v>
      </c>
      <c r="F50" s="1" t="s">
        <v>28</v>
      </c>
      <c r="G50" s="9" t="s">
        <v>29</v>
      </c>
      <c r="H50" s="10" t="s">
        <v>13</v>
      </c>
      <c r="I50" s="1" t="s">
        <v>18</v>
      </c>
      <c r="J50" s="1" t="s">
        <v>19</v>
      </c>
      <c r="K50" s="1" t="s">
        <v>26</v>
      </c>
      <c r="L50" s="1" t="s">
        <v>27</v>
      </c>
      <c r="M50" s="1" t="s">
        <v>28</v>
      </c>
      <c r="N50" s="9" t="s">
        <v>29</v>
      </c>
      <c r="R50" s="0" t="s">
        <v>30</v>
      </c>
      <c r="S50" s="0" t="s">
        <v>31</v>
      </c>
      <c r="T50" s="0" t="s">
        <v>32</v>
      </c>
      <c r="U50" s="0" t="s">
        <v>33</v>
      </c>
      <c r="V50" s="0" t="s">
        <v>34</v>
      </c>
      <c r="W50" s="0" t="s">
        <v>35</v>
      </c>
      <c r="X50" s="0" t="s">
        <v>36</v>
      </c>
      <c r="Z50" s="0" t="s">
        <v>30</v>
      </c>
      <c r="AA50" s="0" t="s">
        <v>31</v>
      </c>
      <c r="AB50" s="0" t="s">
        <v>32</v>
      </c>
      <c r="AC50" s="0" t="s">
        <v>33</v>
      </c>
      <c r="AD50" s="0" t="s">
        <v>34</v>
      </c>
      <c r="AE50" s="0" t="s">
        <v>35</v>
      </c>
      <c r="AF50" s="0" t="s">
        <v>36</v>
      </c>
    </row>
    <row r="51" customFormat="false" ht="15" hidden="false" customHeight="false" outlineLevel="0" collapsed="false">
      <c r="A51" s="1" t="n">
        <v>0</v>
      </c>
      <c r="B51" s="15" t="n">
        <f aca="false">$B$1</f>
        <v>1.5707963267949</v>
      </c>
      <c r="C51" s="15" t="n">
        <f aca="false">$D$1</f>
        <v>1</v>
      </c>
      <c r="D51" s="15" t="n">
        <f aca="false">B51*SIN(B51)+C51/B51</f>
        <v>2.20741609916248</v>
      </c>
      <c r="E51" s="15" t="n">
        <f aca="false">R51*SIN(R51)+V51/R51</f>
        <v>2.3038480741318</v>
      </c>
      <c r="F51" s="15" t="n">
        <f aca="false">R51*SIN(R51)+W51/R51</f>
        <v>2.30682290734728</v>
      </c>
      <c r="G51" s="16" t="n">
        <f aca="false">S51*SIN(S51)+X51/S51</f>
        <v>2.39903357332134</v>
      </c>
      <c r="H51" s="10" t="n">
        <v>0</v>
      </c>
      <c r="I51" s="15" t="n">
        <f aca="false">$B$1</f>
        <v>1.5707963267949</v>
      </c>
      <c r="J51" s="15" t="n">
        <f aca="false">$D$1</f>
        <v>1</v>
      </c>
      <c r="K51" s="15" t="n">
        <f aca="false">I51*SIN(I51)+J51/I51</f>
        <v>2.20741609916248</v>
      </c>
      <c r="L51" s="15" t="n">
        <f aca="false">Z51*SIN(Z51)+AD51/Z51</f>
        <v>2.3930839068904</v>
      </c>
      <c r="M51" s="15" t="n">
        <f aca="false">Z51*SIN(Z51)+AE51/Z51</f>
        <v>2.40419644076124</v>
      </c>
      <c r="N51" s="15" t="n">
        <f aca="false">Z51*SIN(Z51)+AE51/Z51</f>
        <v>2.40419644076124</v>
      </c>
      <c r="R51" s="0" t="n">
        <f aca="false">B51+$C$49/2</f>
        <v>1.6207963267949</v>
      </c>
      <c r="S51" s="0" t="n">
        <f aca="false">B51+$C$49</f>
        <v>1.6707963267949</v>
      </c>
      <c r="T51" s="0" t="n">
        <f aca="false">C51+$C$49/2</f>
        <v>1.05</v>
      </c>
      <c r="U51" s="0" t="n">
        <f aca="false">C51+$C$49</f>
        <v>1.1</v>
      </c>
      <c r="V51" s="0" t="n">
        <f aca="false">C51+($C$49/2)*D51</f>
        <v>1.11037080495812</v>
      </c>
      <c r="W51" s="0" t="n">
        <f aca="false">C51+($C$49/2)*E51</f>
        <v>1.11519240370659</v>
      </c>
      <c r="X51" s="0" t="n">
        <f aca="false">C51+$C$49*F51</f>
        <v>1.23068229073473</v>
      </c>
      <c r="Z51" s="0" t="n">
        <f aca="false">$I51+$J$49/2</f>
        <v>1.6707963267949</v>
      </c>
      <c r="AA51" s="0" t="n">
        <f aca="false">I51+$J$49</f>
        <v>1.7707963267949</v>
      </c>
      <c r="AB51" s="0" t="n">
        <f aca="false">$J51+$J$49/2</f>
        <v>1.1</v>
      </c>
      <c r="AC51" s="0" t="n">
        <f aca="false">$J51+$J$49</f>
        <v>1.2</v>
      </c>
      <c r="AD51" s="0" t="n">
        <f aca="false">$J51+($J$49/2)*K51</f>
        <v>1.22074160991625</v>
      </c>
      <c r="AE51" s="0" t="n">
        <f aca="false">J51+($J$49/2)*L51</f>
        <v>1.23930839068904</v>
      </c>
      <c r="AF51" s="0" t="n">
        <f aca="false">J51+$J$49*M51</f>
        <v>1.48083928815225</v>
      </c>
    </row>
    <row r="52" customFormat="false" ht="13.8" hidden="false" customHeight="false" outlineLevel="0" collapsed="false">
      <c r="A52" s="1" t="n">
        <v>1</v>
      </c>
      <c r="B52" s="15" t="n">
        <f aca="false">B51+$C$4</f>
        <v>1.6707963267949</v>
      </c>
      <c r="C52" s="15" t="n">
        <f aca="false">C51+($C$49/6)*(D51+2*E51+2*F51+G51)</f>
        <v>1.23046319392403</v>
      </c>
      <c r="D52" s="15" t="n">
        <f aca="false">B52*SIN(B52)+C52/B52</f>
        <v>2.39890244015617</v>
      </c>
      <c r="E52" s="15" t="n">
        <f aca="false">R52*SIN(R52)+V52/R52</f>
        <v>2.4862314251622</v>
      </c>
      <c r="F52" s="15" t="n">
        <f aca="false">R52*SIN(R52)+W52/R52</f>
        <v>2.48876888365296</v>
      </c>
      <c r="G52" s="16" t="n">
        <f aca="false">S52*SIN(S52)+X52/S52</f>
        <v>2.57090780075404</v>
      </c>
      <c r="H52" s="10" t="n">
        <v>1</v>
      </c>
      <c r="I52" s="15" t="n">
        <f aca="false">I51+$G$4</f>
        <v>1.7707963267949</v>
      </c>
      <c r="J52" s="15" t="n">
        <f aca="false">J51+($J$49/6)*(K51+2*L51+2*M51+N51)</f>
        <v>1.4735391078409</v>
      </c>
      <c r="K52" s="15" t="n">
        <f aca="false">I52*SIN(I52)+J52/I52</f>
        <v>2.56763188790022</v>
      </c>
      <c r="L52" s="15" t="n">
        <f aca="false">Z52*SIN(Z52)+AD52/Z52</f>
        <v>2.71214147748875</v>
      </c>
      <c r="M52" s="15" t="n">
        <f aca="false">Z52*SIN(Z52)+AE52/Z52</f>
        <v>2.71986597360406</v>
      </c>
      <c r="N52" s="15" t="n">
        <f aca="false">Z52*SIN(Z52)+AE52/Z52</f>
        <v>2.71986597360406</v>
      </c>
      <c r="R52" s="0" t="n">
        <f aca="false">B52+$C$49/2</f>
        <v>1.7207963267949</v>
      </c>
      <c r="S52" s="0" t="n">
        <f aca="false">B52+$C$49</f>
        <v>1.7707963267949</v>
      </c>
      <c r="T52" s="0" t="n">
        <f aca="false">C52+$C$49/2</f>
        <v>1.28046319392403</v>
      </c>
      <c r="U52" s="0" t="n">
        <f aca="false">C52+$C$49</f>
        <v>1.33046319392403</v>
      </c>
      <c r="V52" s="0" t="n">
        <f aca="false">C52+($C$49/2)*D52</f>
        <v>1.35040831593184</v>
      </c>
      <c r="W52" s="0" t="n">
        <f aca="false">C52+($C$49/2)*E52</f>
        <v>1.35477476518214</v>
      </c>
      <c r="X52" s="0" t="n">
        <f aca="false">C52+$C$49*F52</f>
        <v>1.47934008228933</v>
      </c>
      <c r="Z52" s="0" t="n">
        <f aca="false">$I52+$J$49/2</f>
        <v>1.8707963267949</v>
      </c>
      <c r="AA52" s="0" t="n">
        <f aca="false">I52+$J$49</f>
        <v>1.9707963267949</v>
      </c>
      <c r="AB52" s="0" t="n">
        <f aca="false">$J52+$J$49/2</f>
        <v>1.5735391078409</v>
      </c>
      <c r="AC52" s="0" t="n">
        <f aca="false">$J52+$J$49</f>
        <v>1.6735391078409</v>
      </c>
      <c r="AD52" s="0" t="n">
        <f aca="false">$J52+($J$49/2)*K52</f>
        <v>1.73030229663092</v>
      </c>
      <c r="AE52" s="0" t="n">
        <f aca="false">J52+($J$49/2)*L52</f>
        <v>1.74475325558978</v>
      </c>
      <c r="AF52" s="0" t="n">
        <f aca="false">J52+$J$49*M52</f>
        <v>2.01751230256171</v>
      </c>
    </row>
    <row r="53" customFormat="false" ht="13.8" hidden="false" customHeight="false" outlineLevel="0" collapsed="false">
      <c r="A53" s="1" t="n">
        <v>2</v>
      </c>
      <c r="B53" s="15" t="n">
        <f aca="false">B52+$C$4</f>
        <v>1.7707963267949</v>
      </c>
      <c r="C53" s="15" t="n">
        <f aca="false">C52+($C$49/6)*(D52+2*E52+2*F52+G52)</f>
        <v>1.47912670823304</v>
      </c>
      <c r="D53" s="15" t="n">
        <f aca="false">B53*SIN(B53)+C53/B53</f>
        <v>2.5707873046512</v>
      </c>
      <c r="E53" s="15" t="n">
        <f aca="false">R53*SIN(R53)+V53/R53</f>
        <v>2.64713885940651</v>
      </c>
      <c r="F53" s="15" t="n">
        <f aca="false">R53*SIN(R53)+W53/R53</f>
        <v>2.64923551221803</v>
      </c>
      <c r="G53" s="16" t="n">
        <f aca="false">S53*SIN(S53)+X53/S53</f>
        <v>2.71949019986276</v>
      </c>
      <c r="H53" s="10" t="n">
        <v>2</v>
      </c>
      <c r="I53" s="15" t="n">
        <f aca="false">I52+$G$4</f>
        <v>1.9707963267949</v>
      </c>
      <c r="J53" s="15" t="n">
        <f aca="false">J52+($J$49/6)*(K52+2*L52+2*M52+N52)</f>
        <v>2.01192286663056</v>
      </c>
      <c r="K53" s="15" t="n">
        <f aca="false">I53*SIN(I53)+J53/I53</f>
        <v>2.8360916044981</v>
      </c>
      <c r="L53" s="15" t="n">
        <f aca="false">Z53*SIN(Z53)+AD53/Z53</f>
        <v>2.92582096685255</v>
      </c>
      <c r="M53" s="15" t="n">
        <f aca="false">Z53*SIN(Z53)+AE53/Z53</f>
        <v>2.93015405172397</v>
      </c>
      <c r="N53" s="15" t="n">
        <f aca="false">Z53*SIN(Z53)+AE53/Z53</f>
        <v>2.93015405172397</v>
      </c>
      <c r="R53" s="0" t="n">
        <f aca="false">B53+$C$49/2</f>
        <v>1.8207963267949</v>
      </c>
      <c r="S53" s="0" t="n">
        <f aca="false">B53+$C$49</f>
        <v>1.8707963267949</v>
      </c>
      <c r="T53" s="0" t="n">
        <f aca="false">C53+$C$49/2</f>
        <v>1.52912670823304</v>
      </c>
      <c r="U53" s="0" t="n">
        <f aca="false">C53+$C$49</f>
        <v>1.57912670823304</v>
      </c>
      <c r="V53" s="0" t="n">
        <f aca="false">C53+($C$49/2)*D53</f>
        <v>1.6076660734656</v>
      </c>
      <c r="W53" s="0" t="n">
        <f aca="false">C53+($C$49/2)*E53</f>
        <v>1.61148365120337</v>
      </c>
      <c r="X53" s="0" t="n">
        <f aca="false">C53+$C$49*F53</f>
        <v>1.74405025945484</v>
      </c>
      <c r="Z53" s="0" t="n">
        <f aca="false">$I53+$J$49/2</f>
        <v>2.0707963267949</v>
      </c>
      <c r="AA53" s="0" t="n">
        <f aca="false">I53+$J$49</f>
        <v>2.1707963267949</v>
      </c>
      <c r="AB53" s="0" t="n">
        <f aca="false">$J53+$J$49/2</f>
        <v>2.11192286663056</v>
      </c>
      <c r="AC53" s="0" t="n">
        <f aca="false">$J53+$J$49</f>
        <v>2.21192286663056</v>
      </c>
      <c r="AD53" s="0" t="n">
        <f aca="false">$J53+($J$49/2)*K53</f>
        <v>2.29553202708037</v>
      </c>
      <c r="AE53" s="0" t="n">
        <f aca="false">J53+($J$49/2)*L53</f>
        <v>2.30450496331582</v>
      </c>
      <c r="AF53" s="0" t="n">
        <f aca="false">J53+$J$49*M53</f>
        <v>2.59795367697536</v>
      </c>
    </row>
    <row r="54" customFormat="false" ht="13.8" hidden="false" customHeight="false" outlineLevel="0" collapsed="false">
      <c r="A54" s="1" t="n">
        <v>3</v>
      </c>
      <c r="B54" s="15" t="n">
        <f aca="false">B53+$C$4</f>
        <v>1.8707963267949</v>
      </c>
      <c r="C54" s="15" t="n">
        <f aca="false">C53+($C$49/6)*(D53+2*E53+2*F53+G53)</f>
        <v>1.74384381236243</v>
      </c>
      <c r="D54" s="15" t="n">
        <f aca="false">B54*SIN(B54)+C54/B54</f>
        <v>2.71937984734097</v>
      </c>
      <c r="E54" s="15" t="n">
        <f aca="false">R54*SIN(R54)+V54/R54</f>
        <v>2.78300692140585</v>
      </c>
      <c r="F54" s="15" t="n">
        <f aca="false">R54*SIN(R54)+W54/R54</f>
        <v>2.78466318951656</v>
      </c>
      <c r="G54" s="16" t="n">
        <f aca="false">S54*SIN(S54)+X54/S54</f>
        <v>2.8413621971729</v>
      </c>
      <c r="H54" s="10" t="n">
        <v>3</v>
      </c>
      <c r="I54" s="15" t="n">
        <f aca="false">I53+$G$4</f>
        <v>2.1707963267949</v>
      </c>
      <c r="J54" s="15" t="n">
        <f aca="false">J53+($J$49/6)*(K53+2*L53+2*M53+N53)</f>
        <v>2.59452938974307</v>
      </c>
      <c r="K54" s="15" t="n">
        <f aca="false">I54*SIN(I54)+J54/I54</f>
        <v>2.98683258218587</v>
      </c>
      <c r="L54" s="15" t="n">
        <f aca="false">Z54*SIN(Z54)+AD54/Z54</f>
        <v>3.01089688723061</v>
      </c>
      <c r="M54" s="15" t="n">
        <f aca="false">Z54*SIN(Z54)+AE54/Z54</f>
        <v>3.01195661701618</v>
      </c>
      <c r="N54" s="15" t="n">
        <f aca="false">Z54*SIN(Z54)+AE54/Z54</f>
        <v>3.01195661701618</v>
      </c>
      <c r="R54" s="0" t="n">
        <f aca="false">B54+$C$49/2</f>
        <v>1.9207963267949</v>
      </c>
      <c r="S54" s="0" t="n">
        <f aca="false">B54+$C$49</f>
        <v>1.9707963267949</v>
      </c>
      <c r="T54" s="0" t="n">
        <f aca="false">C54+$C$49/2</f>
        <v>1.79384381236243</v>
      </c>
      <c r="U54" s="0" t="n">
        <f aca="false">C54+$C$49</f>
        <v>1.84384381236243</v>
      </c>
      <c r="V54" s="0" t="n">
        <f aca="false">C54+($C$49/2)*D54</f>
        <v>1.87981280472947</v>
      </c>
      <c r="W54" s="0" t="n">
        <f aca="false">C54+($C$49/2)*E54</f>
        <v>1.88299415843272</v>
      </c>
      <c r="X54" s="0" t="n">
        <f aca="false">C54+$C$49*F54</f>
        <v>2.02231013131408</v>
      </c>
      <c r="Z54" s="0" t="n">
        <f aca="false">$I54+$J$49/2</f>
        <v>2.2707963267949</v>
      </c>
      <c r="AA54" s="0" t="n">
        <f aca="false">I54+$J$49</f>
        <v>2.3707963267949</v>
      </c>
      <c r="AB54" s="0" t="n">
        <f aca="false">$J54+$J$49/2</f>
        <v>2.69452938974307</v>
      </c>
      <c r="AC54" s="0" t="n">
        <f aca="false">$J54+$J$49</f>
        <v>2.79452938974307</v>
      </c>
      <c r="AD54" s="0" t="n">
        <f aca="false">$J54+($J$49/2)*K54</f>
        <v>2.89321264796165</v>
      </c>
      <c r="AE54" s="0" t="n">
        <f aca="false">J54+($J$49/2)*L54</f>
        <v>2.89561907846613</v>
      </c>
      <c r="AF54" s="0" t="n">
        <f aca="false">J54+$J$49*M54</f>
        <v>3.1969207131463</v>
      </c>
    </row>
    <row r="55" customFormat="false" ht="13.8" hidden="false" customHeight="false" outlineLevel="0" collapsed="false">
      <c r="A55" s="1" t="n">
        <v>4</v>
      </c>
      <c r="B55" s="15" t="n">
        <f aca="false">B54+$C$4</f>
        <v>1.9707963267949</v>
      </c>
      <c r="C55" s="15" t="n">
        <f aca="false">C54+($C$49/6)*(D54+2*E54+2*F54+G54)</f>
        <v>2.02211185013507</v>
      </c>
      <c r="D55" s="15" t="n">
        <f aca="false">B55*SIN(B55)+C55/B55</f>
        <v>2.84126158749735</v>
      </c>
      <c r="E55" s="15" t="n">
        <f aca="false">R55*SIN(R55)+V55/R55</f>
        <v>2.89057173260345</v>
      </c>
      <c r="F55" s="15" t="n">
        <f aca="false">R55*SIN(R55)+W55/R55</f>
        <v>2.89179179977332</v>
      </c>
      <c r="G55" s="16" t="n">
        <f aca="false">S55*SIN(S55)+X55/S55</f>
        <v>2.93343108419152</v>
      </c>
      <c r="H55" s="10" t="n">
        <v>4</v>
      </c>
      <c r="I55" s="15" t="n">
        <f aca="false">I54+$G$4</f>
        <v>2.3707963267949</v>
      </c>
      <c r="J55" s="15" t="n">
        <f aca="false">J54+($J$49/6)*(K54+2*L54+2*M54+N54)</f>
        <v>3.19601259666626</v>
      </c>
      <c r="K55" s="15" t="n">
        <f aca="false">I55*SIN(I55)+J55/I55</f>
        <v>2.99982527191905</v>
      </c>
      <c r="L55" s="15" t="n">
        <f aca="false">Z55*SIN(Z55)+AD55/Z55</f>
        <v>2.9507980959369</v>
      </c>
      <c r="M55" s="15" t="n">
        <f aca="false">Z55*SIN(Z55)+AE55/Z55</f>
        <v>2.94881382975314</v>
      </c>
      <c r="N55" s="15" t="n">
        <f aca="false">Z55*SIN(Z55)+AE55/Z55</f>
        <v>2.94881382975314</v>
      </c>
      <c r="R55" s="0" t="n">
        <f aca="false">B55+$C$49/2</f>
        <v>2.0207963267949</v>
      </c>
      <c r="S55" s="0" t="n">
        <f aca="false">B55+$C$49</f>
        <v>2.0707963267949</v>
      </c>
      <c r="T55" s="0" t="n">
        <f aca="false">C55+$C$49/2</f>
        <v>2.07211185013507</v>
      </c>
      <c r="U55" s="0" t="n">
        <f aca="false">C55+$C$49</f>
        <v>2.12211185013507</v>
      </c>
      <c r="V55" s="0" t="n">
        <f aca="false">C55+($C$49/2)*D55</f>
        <v>2.16417492950994</v>
      </c>
      <c r="W55" s="0" t="n">
        <f aca="false">C55+($C$49/2)*E55</f>
        <v>2.16664043676524</v>
      </c>
      <c r="X55" s="0" t="n">
        <f aca="false">C55+$C$49*F55</f>
        <v>2.3112910301124</v>
      </c>
      <c r="Z55" s="0" t="n">
        <f aca="false">$I55+$J$49/2</f>
        <v>2.4707963267949</v>
      </c>
      <c r="AA55" s="0" t="n">
        <f aca="false">I55+$J$49</f>
        <v>2.5707963267949</v>
      </c>
      <c r="AB55" s="0" t="n">
        <f aca="false">$J55+$J$49/2</f>
        <v>3.29601259666626</v>
      </c>
      <c r="AC55" s="0" t="n">
        <f aca="false">$J55+$J$49</f>
        <v>3.39601259666626</v>
      </c>
      <c r="AD55" s="0" t="n">
        <f aca="false">$J55+($J$49/2)*K55</f>
        <v>3.49599512385816</v>
      </c>
      <c r="AE55" s="0" t="n">
        <f aca="false">J55+($J$49/2)*L55</f>
        <v>3.49109240625994</v>
      </c>
      <c r="AF55" s="0" t="n">
        <f aca="false">J55+$J$49*M55</f>
        <v>3.78577536261688</v>
      </c>
    </row>
    <row r="56" customFormat="false" ht="13.8" hidden="false" customHeight="false" outlineLevel="0" collapsed="false">
      <c r="A56" s="1" t="n">
        <v>5</v>
      </c>
      <c r="B56" s="15" t="n">
        <f aca="false">B55+$C$4</f>
        <v>2.0707963267949</v>
      </c>
      <c r="C56" s="15" t="n">
        <f aca="false">C55+($C$49/6)*(D55+2*E55+2*F55+G55)</f>
        <v>2.31110217907578</v>
      </c>
      <c r="D56" s="15" t="n">
        <f aca="false">B56*SIN(B56)+C56/B56</f>
        <v>2.93333988689018</v>
      </c>
      <c r="E56" s="15" t="n">
        <f aca="false">R56*SIN(R56)+V56/R56</f>
        <v>2.9669206477363</v>
      </c>
      <c r="F56" s="15" t="n">
        <f aca="false">R56*SIN(R56)+W56/R56</f>
        <v>2.96771234942924</v>
      </c>
      <c r="G56" s="16" t="n">
        <f aca="false">S56*SIN(S56)+X56/S56</f>
        <v>2.99297964633506</v>
      </c>
      <c r="H56" s="10" t="n">
        <v>5</v>
      </c>
      <c r="I56" s="15" t="n">
        <f aca="false">I55+$G$4</f>
        <v>2.5707963267949</v>
      </c>
      <c r="J56" s="15" t="n">
        <f aca="false">J55+($J$49/6)*(K55+2*L55+2*M55+N55)</f>
        <v>3.78760802843466</v>
      </c>
      <c r="K56" s="15" t="n">
        <f aca="false">I56*SIN(I56)+J56/I56</f>
        <v>2.86232811071757</v>
      </c>
      <c r="L56" s="15" t="n">
        <f aca="false">Z56*SIN(Z56)+AD56/Z56</f>
        <v>2.73679101218922</v>
      </c>
      <c r="M56" s="15" t="n">
        <f aca="false">Z56*SIN(Z56)+AE56/Z56</f>
        <v>2.73209065008115</v>
      </c>
      <c r="N56" s="15" t="n">
        <f aca="false">Z56*SIN(Z56)+AE56/Z56</f>
        <v>2.73209065008115</v>
      </c>
      <c r="R56" s="0" t="n">
        <f aca="false">B56+$C$49/2</f>
        <v>2.1207963267949</v>
      </c>
      <c r="S56" s="0" t="n">
        <f aca="false">B56+$C$49</f>
        <v>2.1707963267949</v>
      </c>
      <c r="T56" s="0" t="n">
        <f aca="false">C56+$C$49/2</f>
        <v>2.36110217907578</v>
      </c>
      <c r="U56" s="0" t="n">
        <f aca="false">C56+$C$49</f>
        <v>2.41110217907578</v>
      </c>
      <c r="V56" s="0" t="n">
        <f aca="false">C56+($C$49/2)*D56</f>
        <v>2.45776917342029</v>
      </c>
      <c r="W56" s="0" t="n">
        <f aca="false">C56+($C$49/2)*E56</f>
        <v>2.45944821146259</v>
      </c>
      <c r="X56" s="0" t="n">
        <f aca="false">C56+$C$49*F56</f>
        <v>2.6078734140187</v>
      </c>
      <c r="Z56" s="0" t="n">
        <f aca="false">$I56+$J$49/2</f>
        <v>2.6707963267949</v>
      </c>
      <c r="AA56" s="0" t="n">
        <f aca="false">I56+$J$49</f>
        <v>2.7707963267949</v>
      </c>
      <c r="AB56" s="0" t="n">
        <f aca="false">$J56+$J$49/2</f>
        <v>3.88760802843466</v>
      </c>
      <c r="AC56" s="0" t="n">
        <f aca="false">$J56+$J$49</f>
        <v>3.98760802843466</v>
      </c>
      <c r="AD56" s="0" t="n">
        <f aca="false">$J56+($J$49/2)*K56</f>
        <v>4.07384083950642</v>
      </c>
      <c r="AE56" s="0" t="n">
        <f aca="false">J56+($J$49/2)*L56</f>
        <v>4.06128712965359</v>
      </c>
      <c r="AF56" s="0" t="n">
        <f aca="false">J56+$J$49*M56</f>
        <v>4.3340261584509</v>
      </c>
    </row>
    <row r="57" customFormat="false" ht="13.8" hidden="false" customHeight="false" outlineLevel="0" collapsed="false">
      <c r="A57" s="1" t="n">
        <v>6</v>
      </c>
      <c r="B57" s="15" t="n">
        <f aca="false">B56+$C$4</f>
        <v>2.1707963267949</v>
      </c>
      <c r="C57" s="15" t="n">
        <f aca="false">C56+($C$49/6)*(D56+2*E56+2*F56+G56)</f>
        <v>2.60769527120172</v>
      </c>
      <c r="D57" s="15" t="n">
        <f aca="false">B57*SIN(B57)+C57/B57</f>
        <v>2.99289758298587</v>
      </c>
      <c r="E57" s="15" t="n">
        <f aca="false">R57*SIN(R57)+V57/R57</f>
        <v>3.00953971942538</v>
      </c>
      <c r="F57" s="15" t="n">
        <f aca="false">R57*SIN(R57)+W57/R57</f>
        <v>3.00991440791524</v>
      </c>
      <c r="G57" s="16" t="n">
        <f aca="false">S57*SIN(S57)+X57/S57</f>
        <v>3.01771126501033</v>
      </c>
      <c r="H57" s="13"/>
      <c r="R57" s="0" t="n">
        <f aca="false">B57+$C$49/2</f>
        <v>2.2207963267949</v>
      </c>
      <c r="S57" s="0" t="n">
        <f aca="false">B57+$C$49</f>
        <v>2.2707963267949</v>
      </c>
      <c r="T57" s="0" t="n">
        <f aca="false">C57+$C$49/2</f>
        <v>2.65769527120172</v>
      </c>
      <c r="U57" s="0" t="n">
        <f aca="false">C57+$C$49</f>
        <v>2.70769527120172</v>
      </c>
      <c r="V57" s="0" t="n">
        <f aca="false">C57+($C$49/2)*D57</f>
        <v>2.75734015035101</v>
      </c>
      <c r="W57" s="0" t="n">
        <f aca="false">C57+($C$49/2)*E57</f>
        <v>2.75817225717298</v>
      </c>
      <c r="X57" s="0" t="n">
        <f aca="false">C57+$C$49*F57</f>
        <v>2.90868671199324</v>
      </c>
    </row>
    <row r="58" customFormat="false" ht="13.8" hidden="false" customHeight="false" outlineLevel="0" collapsed="false">
      <c r="A58" s="1" t="n">
        <v>7</v>
      </c>
      <c r="B58" s="15" t="n">
        <f aca="false">B57+$C$4</f>
        <v>2.2707963267949</v>
      </c>
      <c r="C58" s="15" t="n">
        <f aca="false">C57+($C$49/6)*(D57+2*E57+2*F57+G57)</f>
        <v>2.90852055624634</v>
      </c>
      <c r="D58" s="15" t="n">
        <f aca="false">B58*SIN(B58)+C58/B58</f>
        <v>3.01763809431468</v>
      </c>
      <c r="E58" s="15" t="n">
        <f aca="false">R58*SIN(R58)+V58/R58</f>
        <v>3.01635631286231</v>
      </c>
      <c r="F58" s="15" t="n">
        <f aca="false">R58*SIN(R58)+W58/R58</f>
        <v>3.01632869774078</v>
      </c>
      <c r="G58" s="16" t="n">
        <f aca="false">S58*SIN(S58)+X58/S58</f>
        <v>3.00578986246373</v>
      </c>
      <c r="H58" s="13"/>
      <c r="R58" s="0" t="n">
        <f aca="false">B58+$C$49/2</f>
        <v>2.3207963267949</v>
      </c>
      <c r="S58" s="0" t="n">
        <f aca="false">B58+$C$49</f>
        <v>2.3707963267949</v>
      </c>
      <c r="T58" s="0" t="n">
        <f aca="false">C58+$C$49/2</f>
        <v>2.95852055624634</v>
      </c>
      <c r="U58" s="0" t="n">
        <f aca="false">C58+$C$49</f>
        <v>3.00852055624634</v>
      </c>
      <c r="V58" s="0" t="n">
        <f aca="false">C58+($C$49/2)*D58</f>
        <v>3.05940246096207</v>
      </c>
      <c r="W58" s="0" t="n">
        <f aca="false">C58+($C$49/2)*E58</f>
        <v>3.05933837188946</v>
      </c>
      <c r="X58" s="0" t="n">
        <f aca="false">C58+$C$49*F58</f>
        <v>3.21015342602042</v>
      </c>
    </row>
    <row r="59" customFormat="false" ht="13.8" hidden="false" customHeight="false" outlineLevel="0" collapsed="false">
      <c r="A59" s="1" t="n">
        <v>8</v>
      </c>
      <c r="B59" s="15" t="n">
        <f aca="false">B58+$C$4</f>
        <v>2.3707963267949</v>
      </c>
      <c r="C59" s="15" t="n">
        <f aca="false">C58+($C$49/6)*(D58+2*E58+2*F58+G58)</f>
        <v>3.21000052254608</v>
      </c>
      <c r="D59" s="15" t="n">
        <f aca="false">B59*SIN(B59)+C59/B59</f>
        <v>3.00572536790019</v>
      </c>
      <c r="E59" s="15" t="n">
        <f aca="false">R59*SIN(R59)+V59/R59</f>
        <v>2.98577626972239</v>
      </c>
      <c r="F59" s="15" t="n">
        <f aca="false">R59*SIN(R59)+W59/R59</f>
        <v>2.98536423385723</v>
      </c>
      <c r="G59" s="16" t="n">
        <f aca="false">S59*SIN(S59)+X59/S59</f>
        <v>2.95587412018772</v>
      </c>
      <c r="H59" s="13"/>
      <c r="R59" s="0" t="n">
        <f aca="false">B59+$C$49/2</f>
        <v>2.4207963267949</v>
      </c>
      <c r="S59" s="0" t="n">
        <f aca="false">B59+$C$49</f>
        <v>2.4707963267949</v>
      </c>
      <c r="T59" s="0" t="n">
        <f aca="false">C59+$C$49/2</f>
        <v>3.26000052254608</v>
      </c>
      <c r="U59" s="0" t="n">
        <f aca="false">C59+$C$49</f>
        <v>3.31000052254608</v>
      </c>
      <c r="V59" s="0" t="n">
        <f aca="false">C59+($C$49/2)*D59</f>
        <v>3.36028679094109</v>
      </c>
      <c r="W59" s="0" t="n">
        <f aca="false">C59+($C$49/2)*E59</f>
        <v>3.3592893360322</v>
      </c>
      <c r="X59" s="0" t="n">
        <f aca="false">C59+$C$49*F59</f>
        <v>3.50853694593181</v>
      </c>
    </row>
    <row r="60" customFormat="false" ht="13.8" hidden="false" customHeight="false" outlineLevel="0" collapsed="false">
      <c r="A60" s="1" t="n">
        <v>9</v>
      </c>
      <c r="B60" s="15" t="n">
        <f aca="false">B59+$C$4</f>
        <v>2.4707963267949</v>
      </c>
      <c r="C60" s="15" t="n">
        <f aca="false">C59+($C$49/6)*(D59+2*E59+2*F59+G59)</f>
        <v>3.5083985308002</v>
      </c>
      <c r="D60" s="15" t="n">
        <f aca="false">B60*SIN(B60)+C60/B60</f>
        <v>2.95581809973386</v>
      </c>
      <c r="E60" s="15" t="n">
        <f aca="false">R60*SIN(R60)+V60/R60</f>
        <v>2.91671508537848</v>
      </c>
      <c r="F60" s="15" t="n">
        <f aca="false">R60*SIN(R60)+W60/R60</f>
        <v>2.91593947701338</v>
      </c>
      <c r="G60" s="16" t="n">
        <f aca="false">S60*SIN(S60)+X60/S60</f>
        <v>2.86714547020179</v>
      </c>
      <c r="H60" s="13"/>
      <c r="R60" s="0" t="n">
        <f aca="false">B60+$C$49/2</f>
        <v>2.5207963267949</v>
      </c>
      <c r="S60" s="0" t="n">
        <f aca="false">B60+$C$49</f>
        <v>2.5707963267949</v>
      </c>
      <c r="T60" s="0" t="n">
        <f aca="false">C60+$C$49/2</f>
        <v>3.5583985308002</v>
      </c>
      <c r="U60" s="0" t="n">
        <f aca="false">C60+$C$49</f>
        <v>3.6083985308002</v>
      </c>
      <c r="V60" s="0" t="n">
        <f aca="false">C60+($C$49/2)*D60</f>
        <v>3.65618943578689</v>
      </c>
      <c r="W60" s="0" t="n">
        <f aca="false">C60+($C$49/2)*E60</f>
        <v>3.65423428506913</v>
      </c>
      <c r="X60" s="0" t="n">
        <f aca="false">C60+$C$49*F60</f>
        <v>3.79999247850154</v>
      </c>
    </row>
    <row r="61" customFormat="false" ht="13.8" hidden="false" customHeight="false" outlineLevel="0" collapsed="false">
      <c r="A61" s="1" t="n">
        <v>10</v>
      </c>
      <c r="B61" s="15" t="n">
        <f aca="false">B60+$C$4</f>
        <v>2.5707963267949</v>
      </c>
      <c r="C61" s="15" t="n">
        <f aca="false">C60+($C$49/6)*(D60+2*E60+2*F60+G60)</f>
        <v>3.79986974237886</v>
      </c>
      <c r="D61" s="15" t="n">
        <f aca="false">B61*SIN(B61)+C61/B61</f>
        <v>2.86709772774883</v>
      </c>
      <c r="E61" s="15" t="n">
        <f aca="false">R61*SIN(R61)+V61/R61</f>
        <v>2.80862263540752</v>
      </c>
      <c r="F61" s="15" t="n">
        <f aca="false">R61*SIN(R61)+W61/R61</f>
        <v>2.80750703760728</v>
      </c>
      <c r="G61" s="16" t="n">
        <f aca="false">S61*SIN(S61)+X61/S61</f>
        <v>2.73932943361999</v>
      </c>
      <c r="H61" s="13"/>
      <c r="R61" s="0" t="n">
        <f aca="false">B61+$C$49/2</f>
        <v>2.6207963267949</v>
      </c>
      <c r="S61" s="0" t="n">
        <f aca="false">B61+$C$49</f>
        <v>2.6707963267949</v>
      </c>
      <c r="T61" s="0" t="n">
        <f aca="false">C61+$C$49/2</f>
        <v>3.84986974237886</v>
      </c>
      <c r="U61" s="0" t="n">
        <f aca="false">C61+$C$49</f>
        <v>3.89986974237886</v>
      </c>
      <c r="V61" s="0" t="n">
        <f aca="false">C61+($C$49/2)*D61</f>
        <v>3.9432246287663</v>
      </c>
      <c r="W61" s="0" t="n">
        <f aca="false">C61+($C$49/2)*E61</f>
        <v>3.94030087414923</v>
      </c>
      <c r="X61" s="0" t="n">
        <f aca="false">C61+$C$49*F61</f>
        <v>4.08062044613959</v>
      </c>
    </row>
  </sheetData>
  <mergeCells count="21">
    <mergeCell ref="C2:D2"/>
    <mergeCell ref="A3:H3"/>
    <mergeCell ref="A4:B4"/>
    <mergeCell ref="C4:D4"/>
    <mergeCell ref="E4:F4"/>
    <mergeCell ref="G4:H4"/>
    <mergeCell ref="A18:N18"/>
    <mergeCell ref="A19:B19"/>
    <mergeCell ref="C19:G19"/>
    <mergeCell ref="H19:I19"/>
    <mergeCell ref="J19:N19"/>
    <mergeCell ref="A33:N33"/>
    <mergeCell ref="A34:B34"/>
    <mergeCell ref="C34:G34"/>
    <mergeCell ref="H34:I34"/>
    <mergeCell ref="J34:N34"/>
    <mergeCell ref="A48:N48"/>
    <mergeCell ref="A49:B49"/>
    <mergeCell ref="C49:G49"/>
    <mergeCell ref="H49:I49"/>
    <mergeCell ref="J49:N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2018-11-13T13:04:23Z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