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Sheet1!$A$6:$BQ$7</definedName>
  </definedNames>
  <calcPr/>
  <extLst>
    <ext uri="GoogleSheetsCustomDataVersion1">
      <go:sheetsCustomData xmlns:go="http://customooxmlschemas.google.com/" r:id="rId5" roundtripDataSignature="AMtx7mj93jIJGdNuzmiVTR80F8kkvNiLmw=="/>
    </ext>
  </extLst>
</workbook>
</file>

<file path=xl/sharedStrings.xml><?xml version="1.0" encoding="utf-8"?>
<sst xmlns="http://schemas.openxmlformats.org/spreadsheetml/2006/main" count="107" uniqueCount="87">
  <si>
    <t>ファンド</t>
  </si>
  <si>
    <t>会社コード</t>
  </si>
  <si>
    <t>会社名称</t>
  </si>
  <si>
    <t>CODE</t>
  </si>
  <si>
    <t>銘柄</t>
  </si>
  <si>
    <t>会社</t>
  </si>
  <si>
    <t>管理部署</t>
  </si>
  <si>
    <t>2020/12/31</t>
  </si>
  <si>
    <t>過去減損情報（減損が発生したら更新）※別表五（一）留保一覧と一致を確認</t>
  </si>
  <si>
    <t>減損判断</t>
  </si>
  <si>
    <t>減損計上</t>
  </si>
  <si>
    <t>出資時情報</t>
  </si>
  <si>
    <t>ラウンド情報</t>
  </si>
  <si>
    <t>Q首簿価</t>
  </si>
  <si>
    <t>当期決算評価情報</t>
  </si>
  <si>
    <t>為替評価</t>
  </si>
  <si>
    <t>決算処理後検証用</t>
  </si>
  <si>
    <t>備考</t>
  </si>
  <si>
    <t>勘定科目コード</t>
  </si>
  <si>
    <t>勘定科目名称</t>
  </si>
  <si>
    <t>決算期</t>
  </si>
  <si>
    <t>株数</t>
  </si>
  <si>
    <t>R出資ラウンド</t>
  </si>
  <si>
    <t>投資通貨名称</t>
  </si>
  <si>
    <t>投資通貨</t>
  </si>
  <si>
    <t>円貨</t>
  </si>
  <si>
    <t>平均簿価単価（投資通貨）</t>
  </si>
  <si>
    <t>過去減損</t>
  </si>
  <si>
    <t>減損計上期</t>
  </si>
  <si>
    <t>減損後の合併有無</t>
  </si>
  <si>
    <t>（注）</t>
  </si>
  <si>
    <t xml:space="preserve">    減損金額</t>
  </si>
  <si>
    <t>ラウンド日付</t>
  </si>
  <si>
    <t>ラウンド単価</t>
  </si>
  <si>
    <t>ラウンド実質価額（取得時通貨）</t>
  </si>
  <si>
    <t>ラウンド発生Series</t>
  </si>
  <si>
    <t>期末日</t>
  </si>
  <si>
    <t>外貨減損累計額</t>
  </si>
  <si>
    <t>邦貨減損累計額</t>
  </si>
  <si>
    <t>Q首簿価（外貨）※為替影響を除く</t>
  </si>
  <si>
    <t>Q首簿価（邦貨）※為替影響を除く</t>
  </si>
  <si>
    <t>原始取得日</t>
  </si>
  <si>
    <t>すべて</t>
  </si>
  <si>
    <t>原始取得orラウンドからの経過日数</t>
  </si>
  <si>
    <t>最新決算書</t>
  </si>
  <si>
    <t>FS上純資産（円貨）</t>
  </si>
  <si>
    <t>FS上純資産（外貨）</t>
  </si>
  <si>
    <t>発行済株式数</t>
  </si>
  <si>
    <t>FS上Ｑ末簿価（円貨）</t>
  </si>
  <si>
    <t>FS上Ｑ末簿価（外貨）</t>
  </si>
  <si>
    <t>参照元データ</t>
  </si>
  <si>
    <t>判定結果</t>
  </si>
  <si>
    <t>減損後簿価（円貨）</t>
  </si>
  <si>
    <t>減損後簿価（外貨）</t>
  </si>
  <si>
    <t>減損計上理論値</t>
  </si>
  <si>
    <t>当期間減損計上額</t>
  </si>
  <si>
    <t>為替評価対象</t>
  </si>
  <si>
    <t>決算時レート</t>
  </si>
  <si>
    <t>邦貨簿価</t>
  </si>
  <si>
    <t>外貨簿価</t>
  </si>
  <si>
    <t>邦貨時価</t>
  </si>
  <si>
    <t>為替評価計上額</t>
  </si>
  <si>
    <t>→うち</t>
  </si>
  <si>
    <t>税務簿価（残高）</t>
  </si>
  <si>
    <t>会計上簿価</t>
  </si>
  <si>
    <t>税務積立金</t>
  </si>
  <si>
    <t>無税減損金額分</t>
  </si>
  <si>
    <t>有税減損金額分</t>
  </si>
  <si>
    <t>RIP2号投資計</t>
  </si>
  <si>
    <t>001</t>
  </si>
  <si>
    <t>KKRGIP0003</t>
  </si>
  <si>
    <t>All Match</t>
  </si>
  <si>
    <t>KK RGIP</t>
  </si>
  <si>
    <t>R&amp;D</t>
  </si>
  <si>
    <t>02</t>
  </si>
  <si>
    <t>投資有価証券・株式〔非公開〕</t>
  </si>
  <si>
    <t>12月期</t>
  </si>
  <si>
    <t>USD</t>
  </si>
  <si>
    <t>なし</t>
  </si>
  <si>
    <t>2019/12/31</t>
  </si>
  <si>
    <t>SeriesA</t>
  </si>
  <si>
    <t>12</t>
  </si>
  <si>
    <t>2012/9/19</t>
  </si>
  <si>
    <t>450日</t>
  </si>
  <si>
    <t>2020/6/30</t>
  </si>
  <si>
    <t>減損対象</t>
  </si>
  <si>
    <t>70000000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</si>
</sst>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;&quot;-&quot;#,##0"/>
    <numFmt numFmtId="165" formatCode="#,##0.00;&quot;-&quot;#,##0.00"/>
    <numFmt numFmtId="166" formatCode="0.00000;&quot;-&quot;0.00000"/>
  </numFmts>
  <fonts count="4">
    <font>
      <sz val="9.0"/>
      <color rgb="FF000000"/>
      <name val="Meiryo ui"/>
    </font>
    <font>
      <sz val="9.0"/>
      <color rgb="FFFFFFFF"/>
      <name val="Meiryo ui"/>
    </font>
    <font/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5DBB"/>
        <bgColor rgb="FF6D5DBB"/>
      </patternFill>
    </fill>
    <fill>
      <patternFill patternType="solid">
        <fgColor rgb="FF000000"/>
        <bgColor rgb="FF000000"/>
      </patternFill>
    </fill>
    <fill>
      <patternFill patternType="solid">
        <fgColor rgb="FF7FFFD4"/>
        <bgColor rgb="FF7FFFD4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808080"/>
      </left>
      <top style="thin">
        <color rgb="FF808080"/>
      </top>
      <bottom/>
    </border>
    <border>
      <top style="thin">
        <color rgb="FF808080"/>
      </top>
      <bottom/>
    </border>
    <border>
      <right style="thin">
        <color rgb="FFAAAAAA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/>
      <top style="thin">
        <color rgb="FF808080"/>
      </top>
    </border>
    <border>
      <right style="thin">
        <color rgb="FF808080"/>
      </right>
      <top style="thin">
        <color rgb="FF808080"/>
      </top>
      <bottom/>
    </border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AAAAAA"/>
      </right>
      <top style="thin">
        <color rgb="FF808080"/>
      </top>
      <bottom style="thin">
        <color rgb="FF808080"/>
      </bottom>
    </border>
    <border>
      <left style="thin">
        <color rgb="FF808080"/>
      </left>
      <right/>
    </border>
    <border>
      <left style="thin">
        <color rgb="FF808080"/>
      </left>
    </border>
    <border>
      <right style="thin">
        <color rgb="FF808080"/>
      </right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right style="thin">
        <color rgb="FFAAAAAA"/>
      </righ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808080"/>
      </left>
      <right style="thin">
        <color rgb="FFAAAAAA"/>
      </right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</border>
    <border>
      <left style="thin">
        <color rgb="FF808080"/>
      </left>
      <right/>
      <bottom style="thin">
        <color rgb="FF969696"/>
      </bottom>
    </border>
    <border>
      <left style="thin">
        <color rgb="FF808080"/>
      </left>
      <right style="thin">
        <color rgb="FF808080"/>
      </right>
      <bottom style="thin">
        <color rgb="FF969696"/>
      </bottom>
    </border>
    <border>
      <left style="thin">
        <color rgb="FF808080"/>
      </left>
      <right style="thin">
        <color rgb="FFAAAAAA"/>
      </right>
      <bottom style="thin">
        <color rgb="FF969696"/>
      </bottom>
    </border>
    <border>
      <left style="thin">
        <color rgb="FFAAAAAA"/>
      </left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top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4" fillId="2" fontId="1" numFmtId="49" xfId="0" applyAlignment="1" applyBorder="1" applyFont="1" applyNumberFormat="1">
      <alignment horizontal="center" shrinkToFit="0" vertical="center" wrapText="1"/>
    </xf>
    <xf borderId="5" fillId="3" fontId="1" numFmtId="49" xfId="0" applyAlignment="1" applyBorder="1" applyFill="1" applyFont="1" applyNumberFormat="1">
      <alignment horizontal="center" shrinkToFit="0" vertical="center" wrapText="1"/>
    </xf>
    <xf borderId="5" fillId="2" fontId="1" numFmtId="49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vertical="top"/>
    </xf>
    <xf borderId="7" fillId="2" fontId="1" numFmtId="49" xfId="0" applyAlignment="1" applyBorder="1" applyFont="1" applyNumberFormat="1">
      <alignment horizontal="center" shrinkToFit="0" vertical="center" wrapText="1"/>
    </xf>
    <xf borderId="8" fillId="0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10" fillId="2" fontId="1" numFmtId="49" xfId="0" applyAlignment="1" applyBorder="1" applyFont="1" applyNumberFormat="1">
      <alignment horizontal="center" shrinkToFit="0" vertical="center" wrapText="1"/>
    </xf>
    <xf borderId="11" fillId="0" fontId="2" numFmtId="0" xfId="0" applyAlignment="1" applyBorder="1" applyFont="1">
      <alignment vertical="top"/>
    </xf>
    <xf borderId="12" fillId="0" fontId="2" numFmtId="0" xfId="0" applyAlignment="1" applyBorder="1" applyFont="1">
      <alignment vertical="top"/>
    </xf>
    <xf borderId="13" fillId="0" fontId="2" numFmtId="0" xfId="0" applyAlignment="1" applyBorder="1" applyFont="1">
      <alignment vertical="top"/>
    </xf>
    <xf borderId="14" fillId="0" fontId="2" numFmtId="0" xfId="0" applyAlignment="1" applyBorder="1" applyFont="1">
      <alignment vertical="top"/>
    </xf>
    <xf borderId="15" fillId="0" fontId="2" numFmtId="0" xfId="0" applyAlignment="1" applyBorder="1" applyFont="1">
      <alignment vertical="top"/>
    </xf>
    <xf borderId="16" fillId="0" fontId="2" numFmtId="0" xfId="0" applyAlignment="1" applyBorder="1" applyFont="1">
      <alignment vertical="top"/>
    </xf>
    <xf borderId="17" fillId="0" fontId="2" numFmtId="0" xfId="0" applyAlignment="1" applyBorder="1" applyFont="1">
      <alignment vertical="top"/>
    </xf>
    <xf borderId="18" fillId="0" fontId="2" numFmtId="0" xfId="0" applyAlignment="1" applyBorder="1" applyFont="1">
      <alignment vertical="top"/>
    </xf>
    <xf borderId="19" fillId="0" fontId="2" numFmtId="0" xfId="0" applyAlignment="1" applyBorder="1" applyFont="1">
      <alignment vertical="top"/>
    </xf>
    <xf borderId="20" fillId="2" fontId="1" numFmtId="49" xfId="0" applyAlignment="1" applyBorder="1" applyFont="1" applyNumberFormat="1">
      <alignment horizontal="center" shrinkToFit="0" vertical="center" wrapText="1"/>
    </xf>
    <xf borderId="21" fillId="2" fontId="1" numFmtId="49" xfId="0" applyAlignment="1" applyBorder="1" applyFont="1" applyNumberFormat="1">
      <alignment horizontal="center" shrinkToFit="0" vertical="center" wrapText="1"/>
    </xf>
    <xf borderId="22" fillId="0" fontId="2" numFmtId="0" xfId="0" applyAlignment="1" applyBorder="1" applyFont="1">
      <alignment vertical="top"/>
    </xf>
    <xf borderId="23" fillId="2" fontId="1" numFmtId="49" xfId="0" applyAlignment="1" applyBorder="1" applyFont="1" applyNumberFormat="1">
      <alignment horizontal="center" shrinkToFit="0" vertical="center" wrapText="1"/>
    </xf>
    <xf borderId="24" fillId="0" fontId="2" numFmtId="0" xfId="0" applyAlignment="1" applyBorder="1" applyFont="1">
      <alignment vertical="top"/>
    </xf>
    <xf borderId="25" fillId="0" fontId="2" numFmtId="0" xfId="0" applyAlignment="1" applyBorder="1" applyFont="1">
      <alignment vertical="top"/>
    </xf>
    <xf borderId="26" fillId="0" fontId="2" numFmtId="0" xfId="0" applyAlignment="1" applyBorder="1" applyFont="1">
      <alignment vertical="top"/>
    </xf>
    <xf borderId="27" fillId="4" fontId="0" numFmtId="164" xfId="0" applyAlignment="1" applyBorder="1" applyFill="1" applyFont="1" applyNumberFormat="1">
      <alignment vertical="bottom"/>
    </xf>
    <xf borderId="28" fillId="4" fontId="0" numFmtId="49" xfId="0" applyAlignment="1" applyBorder="1" applyFont="1" applyNumberFormat="1">
      <alignment horizontal="left" vertical="bottom"/>
    </xf>
    <xf borderId="28" fillId="4" fontId="0" numFmtId="49" xfId="0" applyAlignment="1" applyBorder="1" applyFont="1" applyNumberFormat="1">
      <alignment vertical="bottom"/>
    </xf>
    <xf borderId="28" fillId="4" fontId="0" numFmtId="164" xfId="0" applyAlignment="1" applyBorder="1" applyFont="1" applyNumberFormat="1">
      <alignment vertical="bottom"/>
    </xf>
    <xf borderId="28" fillId="4" fontId="0" numFmtId="165" xfId="0" applyAlignment="1" applyBorder="1" applyFont="1" applyNumberFormat="1">
      <alignment vertical="bottom"/>
    </xf>
    <xf borderId="28" fillId="4" fontId="0" numFmtId="0" xfId="0" applyAlignment="1" applyBorder="1" applyFont="1">
      <alignment vertical="bottom"/>
    </xf>
    <xf borderId="28" fillId="4" fontId="0" numFmtId="166" xfId="0" applyAlignment="1" applyBorder="1" applyFont="1" applyNumberFormat="1">
      <alignment vertical="bottom"/>
    </xf>
    <xf borderId="27" fillId="5" fontId="0" numFmtId="164" xfId="0" applyAlignment="1" applyBorder="1" applyFill="1" applyFont="1" applyNumberFormat="1">
      <alignment vertical="bottom"/>
    </xf>
    <xf borderId="28" fillId="5" fontId="0" numFmtId="49" xfId="0" applyAlignment="1" applyBorder="1" applyFont="1" applyNumberFormat="1">
      <alignment horizontal="left" vertical="bottom"/>
    </xf>
    <xf borderId="28" fillId="5" fontId="0" numFmtId="49" xfId="0" applyAlignment="1" applyBorder="1" applyFont="1" applyNumberFormat="1">
      <alignment vertical="bottom"/>
    </xf>
    <xf borderId="28" fillId="5" fontId="3" numFmtId="49" xfId="0" applyAlignment="1" applyBorder="1" applyFont="1" applyNumberFormat="1">
      <alignment horizontal="left" readingOrder="0" vertical="bottom"/>
    </xf>
    <xf borderId="28" fillId="5" fontId="3" numFmtId="164" xfId="0" applyAlignment="1" applyBorder="1" applyFont="1" applyNumberFormat="1">
      <alignment readingOrder="0" vertical="bottom"/>
    </xf>
    <xf borderId="28" fillId="5" fontId="3" numFmtId="165" xfId="0" applyAlignment="1" applyBorder="1" applyFont="1" applyNumberFormat="1">
      <alignment readingOrder="0" vertical="bottom"/>
    </xf>
    <xf borderId="28" fillId="5" fontId="0" numFmtId="164" xfId="0" applyAlignment="1" applyBorder="1" applyFont="1" applyNumberFormat="1">
      <alignment vertical="bottom"/>
    </xf>
    <xf borderId="28" fillId="5" fontId="0" numFmtId="165" xfId="0" applyAlignment="1" applyBorder="1" applyFont="1" applyNumberFormat="1">
      <alignment vertical="bottom"/>
    </xf>
    <xf borderId="28" fillId="5" fontId="3" numFmtId="49" xfId="0" applyAlignment="1" applyBorder="1" applyFont="1" applyNumberFormat="1">
      <alignment readingOrder="0" vertical="bottom"/>
    </xf>
    <xf borderId="28" fillId="5" fontId="3" numFmtId="49" xfId="0" applyAlignment="1" applyBorder="1" applyFont="1" applyNumberFormat="1">
      <alignment horizontal="left" vertical="bottom"/>
    </xf>
    <xf borderId="28" fillId="5" fontId="0" numFmtId="4" xfId="0" applyAlignment="1" applyBorder="1" applyFont="1" applyNumberFormat="1">
      <alignment vertical="bottom"/>
    </xf>
    <xf borderId="28" fillId="5" fontId="3" numFmtId="166" xfId="0" applyAlignment="1" applyBorder="1" applyFont="1" applyNumberFormat="1">
      <alignment readingOrder="0" vertical="bottom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ヒラギノ角ゴ pron w3"/>
        <a:ea typeface="ヒラギノ角ゴ pron w3"/>
        <a:cs typeface="ヒラギノ角ゴ pron w3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6.71"/>
    <col customWidth="1" min="2" max="2" width="8.14"/>
    <col customWidth="1" hidden="1" min="3" max="3" width="8.14"/>
    <col customWidth="1" min="4" max="4" width="8.43"/>
    <col customWidth="1" min="5" max="5" width="24.0"/>
    <col customWidth="1" min="6" max="6" width="26.86"/>
    <col customWidth="1" min="7" max="7" width="13.0"/>
    <col customWidth="1" min="8" max="8" width="8.71"/>
    <col customWidth="1" min="9" max="9" width="14.86"/>
    <col customWidth="1" min="10" max="10" width="24.14"/>
    <col customWidth="1" min="11" max="11" width="8.71"/>
    <col customWidth="1" min="12" max="12" width="16.71"/>
    <col customWidth="1" min="13" max="13" width="14.86"/>
    <col customWidth="1" min="14" max="14" width="17.14"/>
    <col customWidth="1" min="15" max="15" width="9.71"/>
    <col customWidth="1" min="16" max="16" width="8.71"/>
    <col customWidth="1" min="17" max="17" width="10.71"/>
    <col customWidth="1" min="18" max="18" width="13.14"/>
    <col customWidth="1" min="19" max="19" width="15.14"/>
    <col customWidth="1" min="20" max="20" width="17.14"/>
    <col customWidth="1" min="21" max="21" width="13.86"/>
    <col customWidth="1" min="22" max="22" width="10.86"/>
    <col customWidth="1" min="23" max="23" width="8.71"/>
    <col customWidth="1" min="24" max="24" width="9.71"/>
    <col customWidth="1" min="25" max="25" width="10.71"/>
    <col customWidth="1" min="26" max="27" width="7.43"/>
    <col customWidth="1" min="28" max="28" width="10.0"/>
    <col customWidth="1" min="29" max="29" width="14.14"/>
    <col customWidth="1" min="30" max="30" width="13.71"/>
    <col customWidth="1" min="31" max="31" width="8.71"/>
    <col customWidth="1" min="32" max="32" width="12.0"/>
    <col customWidth="1" min="33" max="34" width="8.71"/>
    <col customWidth="1" min="35" max="35" width="11.0"/>
    <col customWidth="1" min="36" max="38" width="8.71"/>
    <col customWidth="1" min="39" max="39" width="11.86"/>
    <col customWidth="1" min="40" max="40" width="13.71"/>
    <col customWidth="1" min="41" max="41" width="12.71"/>
    <col customWidth="1" min="42" max="42" width="10.43"/>
    <col customWidth="1" min="43" max="43" width="12.71"/>
    <col customWidth="1" min="44" max="46" width="8.71"/>
    <col customWidth="1" min="47" max="47" width="9.71"/>
    <col customWidth="1" min="48" max="48" width="8.71"/>
    <col customWidth="1" min="49" max="49" width="12.57"/>
    <col customWidth="1" min="50" max="50" width="8.71"/>
    <col customWidth="1" min="51" max="51" width="17.14"/>
    <col customWidth="1" min="52" max="54" width="8.71"/>
    <col customWidth="1" min="55" max="55" width="18.43"/>
    <col customWidth="1" min="56" max="56" width="16.71"/>
    <col customWidth="1" min="57" max="57" width="16.43"/>
    <col customWidth="1" min="58" max="65" width="8.71"/>
    <col customWidth="1" min="66" max="66" width="12.71"/>
    <col customWidth="1" min="67" max="67" width="8.71"/>
    <col customWidth="1" min="68" max="68" width="17.71"/>
    <col customWidth="1" min="69" max="69" width="8.71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3"/>
    </row>
    <row r="2" ht="18.0" customHeight="1">
      <c r="A2" s="4"/>
      <c r="B2" s="5" t="s">
        <v>1</v>
      </c>
      <c r="C2" s="6" t="s">
        <v>1</v>
      </c>
      <c r="D2" s="6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1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7"/>
      <c r="V2" s="8" t="s">
        <v>8</v>
      </c>
      <c r="W2" s="9"/>
      <c r="X2" s="9"/>
      <c r="Y2" s="9"/>
      <c r="Z2" s="9"/>
      <c r="AA2" s="9"/>
      <c r="AB2" s="9"/>
      <c r="AC2" s="9"/>
      <c r="AD2" s="9"/>
      <c r="AE2" s="10"/>
      <c r="AF2" s="1" t="s">
        <v>7</v>
      </c>
      <c r="AG2" s="2"/>
      <c r="AH2" s="2"/>
      <c r="AI2" s="7"/>
      <c r="AJ2" s="4"/>
      <c r="AK2" s="4"/>
      <c r="AL2" s="4"/>
      <c r="AM2" s="4"/>
      <c r="AN2" s="4"/>
      <c r="AO2" s="4"/>
      <c r="AP2" s="1" t="s">
        <v>7</v>
      </c>
      <c r="AQ2" s="2"/>
      <c r="AR2" s="2"/>
      <c r="AS2" s="2"/>
      <c r="AT2" s="2"/>
      <c r="AU2" s="2"/>
      <c r="AV2" s="2"/>
      <c r="AW2" s="2"/>
      <c r="AX2" s="2"/>
      <c r="AY2" s="7"/>
      <c r="AZ2" s="8" t="s">
        <v>9</v>
      </c>
      <c r="BA2" s="9"/>
      <c r="BB2" s="8" t="s">
        <v>10</v>
      </c>
      <c r="BC2" s="9"/>
      <c r="BD2" s="9"/>
      <c r="BE2" s="10"/>
      <c r="BF2" s="11" t="s">
        <v>7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3"/>
    </row>
    <row r="3" ht="18.0" customHeight="1">
      <c r="A3" s="4"/>
      <c r="B3" s="14"/>
      <c r="C3" s="14"/>
      <c r="D3" s="14"/>
      <c r="E3" s="14"/>
      <c r="F3" s="14"/>
      <c r="G3" s="14"/>
      <c r="H3" s="14"/>
      <c r="I3" s="11" t="s">
        <v>11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5"/>
      <c r="AE3" s="16"/>
      <c r="AF3" s="11" t="s">
        <v>12</v>
      </c>
      <c r="AG3" s="12"/>
      <c r="AH3" s="12"/>
      <c r="AI3" s="17"/>
      <c r="AJ3" s="4"/>
      <c r="AK3" s="4"/>
      <c r="AL3" s="4"/>
      <c r="AM3" s="4"/>
      <c r="AN3" s="11" t="s">
        <v>13</v>
      </c>
      <c r="AO3" s="17"/>
      <c r="AP3" s="11" t="s">
        <v>14</v>
      </c>
      <c r="AQ3" s="12"/>
      <c r="AR3" s="12"/>
      <c r="AS3" s="12"/>
      <c r="AT3" s="12"/>
      <c r="AU3" s="12"/>
      <c r="AV3" s="12"/>
      <c r="AW3" s="12"/>
      <c r="AX3" s="12"/>
      <c r="AY3" s="12"/>
      <c r="AZ3" s="18"/>
      <c r="BA3" s="19"/>
      <c r="BB3" s="18"/>
      <c r="BC3" s="19"/>
      <c r="BD3" s="19"/>
      <c r="BE3" s="20"/>
      <c r="BF3" s="11" t="s">
        <v>15</v>
      </c>
      <c r="BG3" s="12"/>
      <c r="BH3" s="12"/>
      <c r="BI3" s="12"/>
      <c r="BJ3" s="12"/>
      <c r="BK3" s="12"/>
      <c r="BL3" s="12"/>
      <c r="BM3" s="12"/>
      <c r="BN3" s="12"/>
      <c r="BO3" s="17"/>
      <c r="BP3" s="5" t="s">
        <v>16</v>
      </c>
      <c r="BQ3" s="21" t="s">
        <v>17</v>
      </c>
    </row>
    <row r="4" ht="18.0" customHeight="1">
      <c r="A4" s="4"/>
      <c r="B4" s="14"/>
      <c r="C4" s="14"/>
      <c r="D4" s="14"/>
      <c r="E4" s="14"/>
      <c r="F4" s="14"/>
      <c r="G4" s="14"/>
      <c r="H4" s="14"/>
      <c r="I4" s="6" t="s">
        <v>18</v>
      </c>
      <c r="J4" s="6" t="s">
        <v>19</v>
      </c>
      <c r="K4" s="6" t="s">
        <v>20</v>
      </c>
      <c r="L4" s="5" t="s">
        <v>21</v>
      </c>
      <c r="M4" s="6" t="s">
        <v>22</v>
      </c>
      <c r="N4" s="5" t="s">
        <v>23</v>
      </c>
      <c r="O4" s="6" t="s">
        <v>24</v>
      </c>
      <c r="P4" s="22" t="s">
        <v>25</v>
      </c>
      <c r="Q4" s="4" t="s">
        <v>24</v>
      </c>
      <c r="R4" s="4" t="s">
        <v>25</v>
      </c>
      <c r="S4" s="5" t="s">
        <v>24</v>
      </c>
      <c r="T4" s="5" t="s">
        <v>25</v>
      </c>
      <c r="U4" s="6" t="s">
        <v>26</v>
      </c>
      <c r="V4" s="6" t="s">
        <v>27</v>
      </c>
      <c r="W4" s="6" t="s">
        <v>28</v>
      </c>
      <c r="X4" s="6" t="s">
        <v>29</v>
      </c>
      <c r="Y4" s="22" t="s">
        <v>30</v>
      </c>
      <c r="Z4" s="11" t="s">
        <v>31</v>
      </c>
      <c r="AA4" s="12"/>
      <c r="AB4" s="12"/>
      <c r="AC4" s="12"/>
      <c r="AD4" s="12"/>
      <c r="AE4" s="17"/>
      <c r="AF4" s="5" t="s">
        <v>32</v>
      </c>
      <c r="AG4" s="5" t="s">
        <v>33</v>
      </c>
      <c r="AH4" s="5" t="s">
        <v>34</v>
      </c>
      <c r="AI4" s="6" t="s">
        <v>35</v>
      </c>
      <c r="AJ4" s="6" t="s">
        <v>36</v>
      </c>
      <c r="AK4" s="6" t="s">
        <v>36</v>
      </c>
      <c r="AL4" s="6" t="s">
        <v>37</v>
      </c>
      <c r="AM4" s="6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6" t="s">
        <v>23</v>
      </c>
      <c r="AW4" s="5" t="s">
        <v>47</v>
      </c>
      <c r="AX4" s="5" t="s">
        <v>48</v>
      </c>
      <c r="AY4" s="5" t="s">
        <v>49</v>
      </c>
      <c r="AZ4" s="6" t="s">
        <v>50</v>
      </c>
      <c r="BA4" s="5" t="s">
        <v>51</v>
      </c>
      <c r="BB4" s="6" t="s">
        <v>52</v>
      </c>
      <c r="BC4" s="6" t="s">
        <v>53</v>
      </c>
      <c r="BD4" s="5" t="s">
        <v>54</v>
      </c>
      <c r="BE4" s="5" t="s">
        <v>55</v>
      </c>
      <c r="BF4" s="6" t="s">
        <v>18</v>
      </c>
      <c r="BG4" s="6" t="s">
        <v>19</v>
      </c>
      <c r="BH4" s="6" t="s">
        <v>56</v>
      </c>
      <c r="BI4" s="6" t="s">
        <v>57</v>
      </c>
      <c r="BJ4" s="5" t="s">
        <v>57</v>
      </c>
      <c r="BK4" s="6" t="s">
        <v>58</v>
      </c>
      <c r="BL4" s="6" t="s">
        <v>59</v>
      </c>
      <c r="BM4" s="6" t="s">
        <v>60</v>
      </c>
      <c r="BN4" s="5" t="s">
        <v>61</v>
      </c>
      <c r="BO4" s="6" t="s">
        <v>61</v>
      </c>
      <c r="BP4" s="14"/>
      <c r="BQ4" s="23"/>
    </row>
    <row r="5" ht="27.0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  <c r="Q5" s="24"/>
      <c r="R5" s="24"/>
      <c r="S5" s="25"/>
      <c r="T5" s="25"/>
      <c r="U5" s="25"/>
      <c r="V5" s="25"/>
      <c r="W5" s="25"/>
      <c r="X5" s="25"/>
      <c r="Y5" s="26"/>
      <c r="Z5" s="24" t="s">
        <v>62</v>
      </c>
      <c r="AA5" s="24" t="s">
        <v>63</v>
      </c>
      <c r="AB5" s="24" t="s">
        <v>64</v>
      </c>
      <c r="AC5" s="24" t="s">
        <v>65</v>
      </c>
      <c r="AD5" s="24" t="s">
        <v>66</v>
      </c>
      <c r="AE5" s="24" t="s">
        <v>67</v>
      </c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7"/>
    </row>
    <row r="6" ht="18.0" customHeight="1">
      <c r="A6" s="28"/>
      <c r="B6" s="29"/>
      <c r="C6" s="30" t="str">
        <f t="shared" ref="C6:C7" si="1">IF(AND(L6=0,A6&lt;1),1,"")</f>
        <v/>
      </c>
      <c r="D6" s="29"/>
      <c r="E6" s="29"/>
      <c r="F6" s="29"/>
      <c r="G6" s="29" t="s">
        <v>68</v>
      </c>
      <c r="H6" s="29"/>
      <c r="I6" s="29"/>
      <c r="J6" s="29"/>
      <c r="K6" s="29"/>
      <c r="L6" s="31">
        <v>1000880.0</v>
      </c>
      <c r="M6" s="29"/>
      <c r="N6" s="29"/>
      <c r="O6" s="31">
        <v>4.5E7</v>
      </c>
      <c r="P6" s="31">
        <v>1.2209E8</v>
      </c>
      <c r="Q6" s="31"/>
      <c r="R6" s="31"/>
      <c r="S6" s="32">
        <v>4.5E7</v>
      </c>
      <c r="T6" s="31">
        <v>1.2209E8</v>
      </c>
      <c r="U6" s="31"/>
      <c r="V6" s="29"/>
      <c r="W6" s="29"/>
      <c r="X6" s="29"/>
      <c r="Y6" s="29"/>
      <c r="Z6" s="31"/>
      <c r="AA6" s="31">
        <v>0.0</v>
      </c>
      <c r="AB6" s="31">
        <v>1.2209E8</v>
      </c>
      <c r="AC6" s="31"/>
      <c r="AD6" s="31">
        <v>0.0</v>
      </c>
      <c r="AE6" s="31">
        <v>0.0</v>
      </c>
      <c r="AF6" s="29"/>
      <c r="AG6" s="32"/>
      <c r="AH6" s="31"/>
      <c r="AI6" s="29"/>
      <c r="AJ6" s="33"/>
      <c r="AK6" s="29"/>
      <c r="AL6" s="31"/>
      <c r="AM6" s="31"/>
      <c r="AN6" s="32">
        <v>4.5E7</v>
      </c>
      <c r="AO6" s="31">
        <v>1.2209E8</v>
      </c>
      <c r="AP6" s="29"/>
      <c r="AQ6" s="33"/>
      <c r="AR6" s="29"/>
      <c r="AS6" s="29"/>
      <c r="AT6" s="31"/>
      <c r="AU6" s="32"/>
      <c r="AV6" s="29"/>
      <c r="AW6" s="32"/>
      <c r="AX6" s="31">
        <v>0.0</v>
      </c>
      <c r="AY6" s="31">
        <v>0.0</v>
      </c>
      <c r="AZ6" s="29"/>
      <c r="BA6" s="29"/>
      <c r="BB6" s="31"/>
      <c r="BC6" s="32"/>
      <c r="BD6" s="31"/>
      <c r="BE6" s="31"/>
      <c r="BF6" s="29"/>
      <c r="BG6" s="29"/>
      <c r="BH6" s="29"/>
      <c r="BI6" s="34"/>
      <c r="BJ6" s="32" t="str">
        <f t="shared" ref="BJ6:BJ7" si="3">BI6</f>
        <v/>
      </c>
      <c r="BK6" s="31"/>
      <c r="BL6" s="31"/>
      <c r="BM6" s="31">
        <f t="shared" ref="BM6:BM7" si="4">ROUNDDOWN(BL6*BI6,0)</f>
        <v>0</v>
      </c>
      <c r="BN6" s="31">
        <v>0.0</v>
      </c>
      <c r="BO6" s="31"/>
      <c r="BP6" s="31">
        <v>1.2209E8</v>
      </c>
      <c r="BQ6" s="29"/>
    </row>
    <row r="7" ht="18.0" customHeight="1">
      <c r="A7" s="35">
        <v>2.8234927E7</v>
      </c>
      <c r="B7" s="36" t="s">
        <v>69</v>
      </c>
      <c r="C7" s="37" t="str">
        <f t="shared" si="1"/>
        <v/>
      </c>
      <c r="D7" s="36" t="s">
        <v>0</v>
      </c>
      <c r="E7" s="38" t="s">
        <v>70</v>
      </c>
      <c r="F7" s="38" t="s">
        <v>71</v>
      </c>
      <c r="G7" s="36" t="s">
        <v>72</v>
      </c>
      <c r="H7" s="36" t="s">
        <v>73</v>
      </c>
      <c r="I7" s="36" t="s">
        <v>74</v>
      </c>
      <c r="J7" s="36" t="s">
        <v>75</v>
      </c>
      <c r="K7" s="36" t="s">
        <v>76</v>
      </c>
      <c r="L7" s="39">
        <v>700000.0</v>
      </c>
      <c r="M7" s="36"/>
      <c r="N7" s="36" t="s">
        <v>77</v>
      </c>
      <c r="O7" s="40">
        <v>9000000.0</v>
      </c>
      <c r="P7" s="41">
        <v>3.1864E7</v>
      </c>
      <c r="Q7" s="42"/>
      <c r="R7" s="41"/>
      <c r="S7" s="42">
        <f t="shared" ref="S7:T7" si="2">O7-Q7</f>
        <v>9000000</v>
      </c>
      <c r="T7" s="41">
        <f t="shared" si="2"/>
        <v>31864000</v>
      </c>
      <c r="U7" s="41">
        <f>S7/L7</f>
        <v>12.85714286</v>
      </c>
      <c r="V7" s="36" t="s">
        <v>78</v>
      </c>
      <c r="W7" s="36"/>
      <c r="X7" s="36"/>
      <c r="Y7" s="36"/>
      <c r="Z7" s="41"/>
      <c r="AA7" s="41">
        <v>0.0</v>
      </c>
      <c r="AB7" s="41">
        <v>1.9915E7</v>
      </c>
      <c r="AC7" s="41">
        <v>0.0</v>
      </c>
      <c r="AD7" s="41">
        <f>Z7+AC7</f>
        <v>0</v>
      </c>
      <c r="AE7" s="41">
        <f>AC7*-1</f>
        <v>0</v>
      </c>
      <c r="AF7" s="36" t="s">
        <v>79</v>
      </c>
      <c r="AG7" s="42">
        <v>100.0</v>
      </c>
      <c r="AH7" s="41">
        <f>AG7*L7</f>
        <v>70000000</v>
      </c>
      <c r="AI7" s="38" t="s">
        <v>80</v>
      </c>
      <c r="AJ7" s="43" t="s">
        <v>7</v>
      </c>
      <c r="AK7" s="36" t="s">
        <v>81</v>
      </c>
      <c r="AL7" s="42"/>
      <c r="AM7" s="41"/>
      <c r="AN7" s="40">
        <v>0.0</v>
      </c>
      <c r="AO7" s="39">
        <v>1.0</v>
      </c>
      <c r="AP7" s="36" t="s">
        <v>82</v>
      </c>
      <c r="AQ7" s="43" t="s">
        <v>7</v>
      </c>
      <c r="AR7" s="44" t="s">
        <v>83</v>
      </c>
      <c r="AS7" s="38" t="s">
        <v>84</v>
      </c>
      <c r="AT7" s="41"/>
      <c r="AU7" s="40">
        <v>10000.0</v>
      </c>
      <c r="AV7" s="36" t="s">
        <v>77</v>
      </c>
      <c r="AW7" s="42">
        <v>100000.0</v>
      </c>
      <c r="AX7" s="41">
        <f>IFERROR((AT7*L7/AW7),0)</f>
        <v>0</v>
      </c>
      <c r="AY7" s="41">
        <f>IFERROR((AU7*L7/AW7),0)</f>
        <v>70000</v>
      </c>
      <c r="AZ7" s="36"/>
      <c r="BA7" s="38" t="s">
        <v>85</v>
      </c>
      <c r="BB7" s="37"/>
      <c r="BC7" s="43" t="s">
        <v>86</v>
      </c>
      <c r="BD7" s="45">
        <f>AO7-AH7*BJ7</f>
        <v>-6299999999</v>
      </c>
      <c r="BE7" s="39">
        <v>-6.299999999E9</v>
      </c>
      <c r="BF7" s="36" t="s">
        <v>74</v>
      </c>
      <c r="BG7" s="36" t="s">
        <v>75</v>
      </c>
      <c r="BH7" s="36" t="str">
        <f>IF(BE7&lt;0,"対象外",IF(AO7=1,"対象外",IF(AND(OR(I7="02",I7="03",I7="05"),N7&lt;&gt;"JPY"),"対象","対象外")))</f>
        <v>対象外</v>
      </c>
      <c r="BI7" s="46">
        <v>90.0</v>
      </c>
      <c r="BJ7" s="42">
        <f t="shared" si="3"/>
        <v>90</v>
      </c>
      <c r="BK7" s="41">
        <v>3.1864E7</v>
      </c>
      <c r="BL7" s="42">
        <v>272801.22</v>
      </c>
      <c r="BM7" s="41">
        <f t="shared" si="4"/>
        <v>24552109</v>
      </c>
      <c r="BN7" s="41" t="str">
        <f>IF(BH7="対象外","0",BM7-BK7)</f>
        <v>0</v>
      </c>
      <c r="BO7" s="39">
        <v>-3500000.0</v>
      </c>
      <c r="BP7" s="41">
        <f>AO7-BD7</f>
        <v>6300000000</v>
      </c>
      <c r="BQ7" s="36"/>
    </row>
    <row r="8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</row>
    <row r="17" ht="15.75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ht="15.7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</row>
    <row r="19" ht="15.7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</row>
    <row r="20" ht="15.7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</row>
    <row r="21" ht="15.7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</row>
    <row r="22" ht="15.7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</row>
    <row r="23" ht="15.75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</row>
    <row r="24" ht="15.7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</row>
    <row r="25" ht="15.7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</row>
    <row r="26" ht="15.7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</row>
    <row r="27" ht="15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</row>
    <row r="28" ht="15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</row>
    <row r="29" ht="15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ht="15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ht="15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ht="15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ht="15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ht="15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ht="15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ht="15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ht="15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ht="15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</row>
    <row r="39" ht="15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</row>
    <row r="40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</row>
    <row r="41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</row>
    <row r="42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</row>
    <row r="43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</row>
    <row r="44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</row>
    <row r="45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</row>
    <row r="46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</row>
    <row r="48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</row>
    <row r="49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</row>
    <row r="50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</row>
    <row r="51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</row>
    <row r="52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</row>
    <row r="53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</row>
    <row r="54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</row>
    <row r="55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</row>
    <row r="56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</row>
    <row r="57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</row>
    <row r="58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</row>
    <row r="59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</row>
    <row r="60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</row>
    <row r="61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</row>
    <row r="62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</row>
    <row r="63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</row>
    <row r="64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</row>
    <row r="65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</row>
    <row r="66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</row>
    <row r="67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</row>
    <row r="68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</row>
    <row r="69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</row>
    <row r="70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</row>
    <row r="71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</row>
    <row r="72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</row>
    <row r="73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</row>
    <row r="75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</row>
    <row r="76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</row>
    <row r="77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</row>
    <row r="78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</row>
    <row r="79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</row>
    <row r="80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</row>
    <row r="81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</row>
    <row r="82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</row>
    <row r="83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</row>
    <row r="84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</row>
    <row r="85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</row>
    <row r="8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</row>
    <row r="87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</row>
    <row r="88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</row>
    <row r="89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</row>
    <row r="90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</row>
    <row r="91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</row>
    <row r="9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</row>
    <row r="9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</row>
    <row r="94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</row>
    <row r="95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</row>
    <row r="9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</row>
    <row r="9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</row>
    <row r="98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</row>
    <row r="9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</row>
    <row r="101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</row>
    <row r="10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</row>
    <row r="10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</row>
    <row r="104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</row>
    <row r="105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</row>
    <row r="10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</row>
    <row r="107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</row>
    <row r="108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</row>
    <row r="109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</row>
    <row r="110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</row>
    <row r="111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</row>
    <row r="112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</row>
    <row r="113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</row>
    <row r="114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</row>
    <row r="115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</row>
    <row r="11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</row>
    <row r="117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</row>
    <row r="118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</row>
    <row r="119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</row>
    <row r="120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</row>
    <row r="121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</row>
    <row r="122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</row>
    <row r="123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</row>
    <row r="124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</row>
    <row r="125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</row>
    <row r="1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</row>
    <row r="127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</row>
    <row r="128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</row>
    <row r="129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</row>
    <row r="130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</row>
    <row r="131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</row>
    <row r="132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</row>
    <row r="133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</row>
    <row r="134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</row>
    <row r="135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</row>
    <row r="13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</row>
    <row r="137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</row>
    <row r="138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</row>
    <row r="139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</row>
    <row r="140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</row>
    <row r="141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</row>
    <row r="142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</row>
    <row r="143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</row>
    <row r="144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</row>
    <row r="145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</row>
    <row r="14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</row>
    <row r="14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</row>
    <row r="148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</row>
    <row r="14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</row>
    <row r="15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</row>
    <row r="151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</row>
    <row r="15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</row>
    <row r="15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</row>
    <row r="154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</row>
    <row r="155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</row>
    <row r="15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</row>
    <row r="15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</row>
    <row r="158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</row>
    <row r="15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</row>
    <row r="16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</row>
    <row r="161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</row>
    <row r="16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</row>
    <row r="16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</row>
    <row r="164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</row>
    <row r="165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</row>
    <row r="16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</row>
    <row r="168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</row>
    <row r="16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</row>
    <row r="17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</row>
    <row r="171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</row>
    <row r="17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</row>
    <row r="17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</row>
    <row r="174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</row>
    <row r="175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</row>
    <row r="17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</row>
    <row r="17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</row>
    <row r="178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</row>
    <row r="17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</row>
    <row r="18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</row>
    <row r="181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</row>
    <row r="18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</row>
    <row r="18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</row>
    <row r="184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</row>
    <row r="185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</row>
    <row r="18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</row>
    <row r="18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</row>
    <row r="188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</row>
    <row r="18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</row>
    <row r="19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</row>
    <row r="191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</row>
    <row r="19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</row>
    <row r="19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</row>
    <row r="194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</row>
    <row r="195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</row>
    <row r="19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</row>
    <row r="19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</row>
    <row r="198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</row>
    <row r="19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</row>
    <row r="20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</row>
    <row r="201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</row>
    <row r="20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</row>
    <row r="20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</row>
    <row r="204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</row>
    <row r="205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</row>
    <row r="20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</row>
    <row r="208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</row>
    <row r="20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</row>
    <row r="21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</row>
    <row r="211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</row>
    <row r="21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</row>
    <row r="21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</row>
    <row r="214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</row>
    <row r="215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</row>
    <row r="21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</row>
    <row r="21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</row>
    <row r="218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</row>
    <row r="21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</row>
    <row r="22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</row>
    <row r="221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</row>
    <row r="22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</row>
    <row r="223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</row>
    <row r="224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</row>
    <row r="225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</row>
    <row r="2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</row>
    <row r="2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</row>
    <row r="2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</row>
    <row r="2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</row>
    <row r="254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</row>
    <row r="255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</row>
    <row r="256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</row>
    <row r="257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</row>
    <row r="258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</row>
    <row r="259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</row>
    <row r="260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</row>
    <row r="261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</row>
    <row r="262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</row>
    <row r="263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</row>
    <row r="264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</row>
    <row r="265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</row>
    <row r="266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</row>
    <row r="267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</row>
    <row r="268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</row>
    <row r="269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</row>
    <row r="270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</row>
    <row r="271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</row>
    <row r="272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</row>
    <row r="273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</row>
    <row r="274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</row>
    <row r="275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</row>
    <row r="276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</row>
    <row r="277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</row>
    <row r="278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</row>
    <row r="279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</row>
    <row r="280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</row>
    <row r="281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</row>
    <row r="282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</row>
    <row r="283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</row>
    <row r="284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</row>
    <row r="285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</row>
    <row r="286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</row>
    <row r="287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</row>
    <row r="288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</row>
    <row r="289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</row>
    <row r="290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</row>
    <row r="291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</row>
    <row r="292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</row>
    <row r="293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</row>
    <row r="294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</row>
    <row r="295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</row>
    <row r="296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</row>
    <row r="297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</row>
    <row r="298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</row>
    <row r="299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</row>
    <row r="300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</row>
    <row r="301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</row>
    <row r="302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</row>
    <row r="303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</row>
    <row r="304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</row>
    <row r="305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</row>
    <row r="306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</row>
    <row r="307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</row>
    <row r="308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</row>
    <row r="309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</row>
    <row r="310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</row>
    <row r="311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</row>
    <row r="312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</row>
    <row r="313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</row>
    <row r="314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  <c r="BQ390" s="47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  <c r="BQ391" s="47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  <c r="BQ392" s="47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  <c r="BQ393" s="47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  <c r="BQ394" s="47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  <c r="BQ395" s="47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  <c r="BQ396" s="47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  <c r="BQ397" s="47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  <c r="BQ398" s="47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  <c r="BQ399" s="47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  <c r="BQ400" s="47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  <c r="BQ401" s="47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  <c r="BQ402" s="47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  <c r="BQ417" s="47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  <c r="BQ418" s="47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  <c r="BQ419" s="47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  <c r="BQ420" s="47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  <c r="BQ422" s="47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  <c r="BQ423" s="47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  <c r="BQ427" s="47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  <c r="BQ430" s="47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  <c r="BQ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  <c r="BQ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  <c r="BQ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  <c r="BQ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  <c r="BQ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  <c r="BQ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  <c r="BQ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  <c r="BQ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  <c r="BQ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  <c r="BQ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  <c r="BQ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  <c r="BQ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  <c r="BQ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  <c r="BQ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  <c r="BQ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  <c r="BQ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  <c r="BQ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  <c r="BQ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  <c r="BQ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  <c r="BQ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  <c r="BQ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  <c r="BQ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  <c r="BQ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  <c r="BQ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  <c r="BQ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  <c r="BQ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  <c r="BQ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  <c r="BQ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  <c r="BQ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  <c r="BQ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  <c r="BQ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  <c r="BQ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  <c r="BQ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  <c r="BQ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  <c r="BQ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  <c r="BQ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  <c r="BQ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  <c r="BQ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  <c r="BQ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  <c r="BQ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  <c r="BQ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  <c r="BQ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  <c r="BQ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  <c r="BQ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  <c r="BQ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  <c r="BQ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  <c r="BQ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  <c r="BQ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  <c r="BQ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  <c r="BQ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  <c r="BQ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  <c r="BQ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  <c r="BQ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  <c r="BQ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  <c r="BQ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  <c r="BQ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  <c r="BQ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  <c r="BQ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  <c r="BQ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  <c r="BQ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  <c r="BQ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  <c r="BQ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  <c r="BQ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  <c r="BQ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  <c r="BQ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  <c r="BQ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  <c r="BQ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  <c r="BQ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  <c r="BQ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  <c r="BQ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  <c r="BQ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  <c r="BQ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  <c r="BQ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  <c r="BQ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  <c r="BQ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  <c r="BQ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  <c r="BQ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  <c r="BQ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  <c r="BQ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  <c r="BQ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  <c r="BQ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  <c r="BQ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  <c r="BQ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  <c r="BQ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  <c r="BQ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  <c r="BQ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  <c r="BQ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  <c r="BQ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  <c r="BQ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  <c r="BQ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  <c r="BQ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  <c r="BQ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  <c r="BQ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  <c r="BQ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  <c r="BQ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  <c r="BQ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  <c r="BQ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  <c r="BQ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  <c r="BQ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  <c r="BL610" s="47"/>
      <c r="BM610" s="47"/>
      <c r="BN610" s="47"/>
      <c r="BO610" s="47"/>
      <c r="BP610" s="47"/>
      <c r="BQ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  <c r="BK611" s="47"/>
      <c r="BL611" s="47"/>
      <c r="BM611" s="47"/>
      <c r="BN611" s="47"/>
      <c r="BO611" s="47"/>
      <c r="BP611" s="47"/>
      <c r="BQ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  <c r="BL612" s="47"/>
      <c r="BM612" s="47"/>
      <c r="BN612" s="47"/>
      <c r="BO612" s="47"/>
      <c r="BP612" s="47"/>
      <c r="BQ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  <c r="BQ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  <c r="BQ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  <c r="BQ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  <c r="BQ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  <c r="BQ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  <c r="BQ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  <c r="BQ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  <c r="BL620" s="47"/>
      <c r="BM620" s="47"/>
      <c r="BN620" s="47"/>
      <c r="BO620" s="47"/>
      <c r="BP620" s="47"/>
      <c r="BQ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  <c r="BQ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  <c r="BQ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  <c r="BQ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  <c r="BQ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  <c r="BQ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  <c r="BQ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  <c r="BQ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  <c r="BQ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  <c r="BQ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  <c r="BQ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  <c r="BQ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  <c r="BQ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  <c r="BQ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  <c r="BQ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  <c r="BQ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  <c r="BQ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  <c r="BQ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  <c r="BQ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  <c r="BQ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  <c r="BQ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  <c r="BQ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  <c r="BQ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  <c r="BQ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  <c r="BQ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  <c r="BQ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  <c r="BQ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  <c r="BQ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  <c r="BQ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  <c r="BQ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  <c r="BQ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  <c r="BQ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  <c r="BQ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  <c r="BQ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  <c r="BQ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  <c r="BQ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  <c r="BQ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  <c r="BQ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  <c r="BQ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  <c r="BQ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  <c r="BQ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  <c r="BQ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  <c r="BQ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  <c r="BQ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  <c r="BQ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  <c r="BQ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  <c r="BQ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  <c r="BQ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  <c r="BQ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  <c r="BQ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  <c r="BQ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  <c r="BQ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  <c r="BQ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  <c r="BQ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  <c r="BQ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  <c r="BQ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  <c r="BQ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  <c r="BQ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  <c r="BQ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  <c r="BQ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  <c r="BQ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  <c r="BQ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  <c r="BQ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  <c r="BQ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  <c r="BQ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  <c r="BQ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  <c r="BQ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  <c r="BQ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  <c r="BQ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  <c r="BQ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  <c r="BQ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  <c r="BQ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  <c r="BQ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  <c r="BQ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  <c r="BQ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  <c r="BQ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  <c r="BQ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  <c r="BQ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  <c r="BQ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  <c r="BQ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  <c r="BQ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  <c r="BQ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  <c r="BQ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  <c r="BQ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  <c r="BQ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  <c r="BQ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  <c r="BQ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  <c r="BQ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  <c r="BQ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  <c r="BQ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  <c r="BQ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  <c r="BQ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  <c r="BQ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  <c r="BQ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  <c r="BQ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  <c r="BQ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  <c r="BQ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  <c r="BQ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  <c r="BQ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  <c r="BQ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  <c r="BQ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  <c r="BQ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  <c r="BQ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  <c r="BQ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  <c r="BQ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  <c r="BQ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  <c r="BQ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  <c r="BQ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  <c r="BQ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  <c r="BQ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  <c r="BQ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  <c r="BQ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  <c r="BQ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  <c r="BQ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  <c r="BQ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  <c r="BQ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  <c r="BQ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  <c r="BQ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  <c r="BQ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  <c r="BQ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  <c r="BQ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  <c r="BQ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  <c r="BQ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  <c r="BQ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  <c r="BQ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  <c r="BQ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  <c r="BQ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  <c r="BQ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  <c r="BQ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  <c r="BQ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  <c r="BQ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  <c r="BQ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  <c r="BQ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  <c r="BQ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  <c r="BQ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  <c r="BQ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  <c r="BQ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  <c r="BQ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  <c r="BQ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  <c r="BQ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  <c r="BQ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  <c r="BQ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  <c r="BQ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  <c r="BQ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  <c r="BQ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  <c r="BQ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  <c r="BQ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  <c r="BQ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  <c r="BQ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  <c r="BQ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  <c r="BQ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  <c r="BQ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  <c r="BQ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  <c r="BQ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  <c r="BQ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  <c r="BQ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  <c r="BQ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  <c r="BQ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  <c r="BQ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  <c r="BQ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  <c r="BQ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  <c r="BQ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  <c r="BQ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  <c r="BQ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  <c r="BQ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  <c r="BQ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  <c r="BQ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  <c r="BQ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  <c r="BQ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  <c r="BQ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  <c r="BQ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  <c r="BQ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  <c r="BQ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  <c r="BQ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  <c r="BQ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  <c r="BQ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  <c r="BQ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  <c r="BQ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  <c r="BQ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  <c r="BQ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  <c r="BQ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  <c r="BQ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  <c r="BQ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  <c r="BQ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  <c r="BQ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  <c r="BQ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  <c r="BQ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  <c r="BQ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  <c r="BQ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  <c r="BQ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  <c r="BQ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  <c r="BQ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  <c r="BQ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  <c r="BQ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  <c r="BQ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  <c r="BQ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  <c r="BQ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  <c r="BQ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  <c r="BQ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  <c r="BQ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  <c r="BQ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  <c r="BQ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  <c r="BQ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  <c r="BQ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  <c r="BQ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  <c r="BQ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  <c r="BQ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  <c r="BQ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  <c r="BQ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  <c r="BQ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  <c r="BQ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  <c r="BQ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  <c r="BQ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  <c r="BQ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  <c r="BQ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  <c r="BQ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  <c r="BQ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  <c r="BQ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  <c r="BQ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  <c r="BQ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  <c r="BQ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  <c r="BQ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  <c r="BQ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  <c r="BQ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  <c r="BQ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  <c r="BQ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  <c r="BQ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  <c r="BQ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  <c r="BQ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  <c r="BQ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  <c r="BQ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  <c r="BQ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  <c r="BQ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  <c r="BQ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  <c r="BQ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  <c r="BQ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  <c r="BQ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  <c r="BQ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  <c r="BQ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  <c r="BQ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  <c r="BQ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  <c r="BQ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  <c r="BQ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  <c r="BQ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  <c r="BQ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  <c r="BQ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  <c r="BQ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  <c r="BQ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  <c r="BQ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  <c r="BQ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  <c r="BQ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  <c r="BQ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  <c r="BQ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  <c r="BQ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  <c r="BQ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  <c r="BQ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  <c r="BQ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  <c r="BQ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  <c r="BQ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  <c r="BQ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  <c r="BQ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  <c r="BQ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  <c r="BQ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  <c r="BQ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  <c r="BQ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  <c r="BQ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  <c r="BQ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  <c r="BQ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  <c r="BQ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  <c r="BQ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  <c r="BQ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  <c r="BQ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  <c r="BQ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  <c r="BQ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  <c r="BQ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  <c r="BQ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  <c r="BQ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  <c r="BQ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  <c r="BQ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  <c r="BQ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  <c r="BQ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  <c r="BQ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  <c r="BQ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  <c r="BQ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  <c r="BQ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  <c r="BQ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  <c r="BQ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  <c r="BQ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  <c r="BQ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  <c r="BQ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  <c r="BQ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  <c r="BQ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  <c r="BQ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  <c r="BQ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  <c r="BQ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  <c r="BQ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  <c r="BQ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  <c r="BQ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  <c r="BQ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  <c r="BQ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  <c r="BQ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  <c r="BQ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  <c r="BQ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  <c r="BQ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  <c r="BQ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  <c r="BQ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  <c r="BQ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  <c r="BQ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  <c r="BQ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  <c r="BQ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  <c r="BQ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  <c r="BQ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  <c r="BQ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  <c r="BQ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  <c r="BQ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  <c r="BQ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  <c r="BQ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  <c r="BQ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  <c r="BQ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  <c r="BQ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  <c r="BQ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  <c r="BQ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  <c r="BQ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  <c r="BQ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  <c r="BQ996" s="47"/>
    </row>
  </sheetData>
  <autoFilter ref="$A$6:$BQ$7"/>
  <mergeCells count="74">
    <mergeCell ref="T4:T5"/>
    <mergeCell ref="U4:U5"/>
    <mergeCell ref="V4:V5"/>
    <mergeCell ref="W4:W5"/>
    <mergeCell ref="X4:X5"/>
    <mergeCell ref="Y4:Y5"/>
    <mergeCell ref="Z4:AE4"/>
    <mergeCell ref="AF4:AF5"/>
    <mergeCell ref="AG4:AG5"/>
    <mergeCell ref="AH4:AH5"/>
    <mergeCell ref="AI4:AI5"/>
    <mergeCell ref="AJ4:AJ5"/>
    <mergeCell ref="AK4:AK5"/>
    <mergeCell ref="AL4:AL5"/>
    <mergeCell ref="AT4:AT5"/>
    <mergeCell ref="AU4:AU5"/>
    <mergeCell ref="BJ4:BJ5"/>
    <mergeCell ref="BK4:BK5"/>
    <mergeCell ref="BL4:BL5"/>
    <mergeCell ref="BM4:BM5"/>
    <mergeCell ref="BN4:BN5"/>
    <mergeCell ref="BO4:BO5"/>
    <mergeCell ref="AN3:AO3"/>
    <mergeCell ref="BP3:BP5"/>
    <mergeCell ref="AM4:AM5"/>
    <mergeCell ref="AN4:AN5"/>
    <mergeCell ref="AO4:AO5"/>
    <mergeCell ref="AP4:AP5"/>
    <mergeCell ref="AQ4:AQ5"/>
    <mergeCell ref="V2:AE3"/>
    <mergeCell ref="AF2:AI2"/>
    <mergeCell ref="AF3:AI3"/>
    <mergeCell ref="AP2:AY2"/>
    <mergeCell ref="AZ2:BA3"/>
    <mergeCell ref="AP3:AY3"/>
    <mergeCell ref="BB2:BE3"/>
    <mergeCell ref="BF2:BQ2"/>
    <mergeCell ref="BF3:BO3"/>
    <mergeCell ref="M4:M5"/>
    <mergeCell ref="N4:N5"/>
    <mergeCell ref="G2:G5"/>
    <mergeCell ref="O4:O5"/>
    <mergeCell ref="P4:P5"/>
    <mergeCell ref="S4:S5"/>
    <mergeCell ref="AR4:AR5"/>
    <mergeCell ref="AS4:AS5"/>
    <mergeCell ref="H2:H5"/>
    <mergeCell ref="I2:U2"/>
    <mergeCell ref="I3:U3"/>
    <mergeCell ref="I4:I5"/>
    <mergeCell ref="J4:J5"/>
    <mergeCell ref="K4:K5"/>
    <mergeCell ref="L4:L5"/>
    <mergeCell ref="A1:BQ1"/>
    <mergeCell ref="B2:B5"/>
    <mergeCell ref="C2:C5"/>
    <mergeCell ref="D2:D5"/>
    <mergeCell ref="E2:E5"/>
    <mergeCell ref="F2:F5"/>
    <mergeCell ref="BQ3:BQ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</mergeCells>
  <printOptions/>
  <pageMargins bottom="0.989583" footer="0.0" header="0.0" left="0.78125" right="0.78125" top="0.989583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2021-07-16T06:46:02Z</dcterms:created>
</cp:coreProperties>
</file>