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umingchuan\Documents\WeChat Files\wxid_2hj4aj9sxx6s12\FileStorage\File\2020-03\"/>
    </mc:Choice>
  </mc:AlternateContent>
  <bookViews>
    <workbookView xWindow="0" yWindow="0" windowWidth="23700" windowHeight="114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9" i="1" l="1"/>
  <c r="O9" i="1"/>
  <c r="N9" i="1"/>
  <c r="P8" i="1"/>
  <c r="O8" i="1"/>
  <c r="N8" i="1"/>
  <c r="P7" i="1"/>
  <c r="O7" i="1"/>
  <c r="N7" i="1"/>
  <c r="P6" i="1"/>
  <c r="O6" i="1"/>
  <c r="N6" i="1"/>
  <c r="H6" i="1"/>
  <c r="P5" i="1"/>
  <c r="O5" i="1"/>
  <c r="N5" i="1"/>
  <c r="H5" i="1"/>
  <c r="P4" i="1"/>
  <c r="O4" i="1"/>
  <c r="N4" i="1"/>
  <c r="H4" i="1"/>
</calcChain>
</file>

<file path=xl/sharedStrings.xml><?xml version="1.0" encoding="utf-8"?>
<sst xmlns="http://schemas.openxmlformats.org/spreadsheetml/2006/main" count="40" uniqueCount="23">
  <si>
    <t>总方差解释</t>
  </si>
  <si>
    <r>
      <rPr>
        <sz val="11"/>
        <color rgb="FF000000"/>
        <rFont val="PMingLiU"/>
        <charset val="134"/>
      </rPr>
      <t>成分矩阵</t>
    </r>
    <r>
      <rPr>
        <vertAlign val="superscript"/>
        <sz val="11"/>
        <color rgb="FF000000"/>
        <rFont val="PMingLiU"/>
        <charset val="134"/>
      </rPr>
      <t>a</t>
    </r>
  </si>
  <si>
    <t>指标系数</t>
  </si>
  <si>
    <t>成分</t>
  </si>
  <si>
    <t>初始特征值</t>
  </si>
  <si>
    <t>提取载荷平方和</t>
  </si>
  <si>
    <t>总计</t>
  </si>
  <si>
    <t>方差百分比</t>
  </si>
  <si>
    <t>累积 %</t>
  </si>
  <si>
    <t>占比</t>
  </si>
  <si>
    <t>1</t>
  </si>
  <si>
    <t>2</t>
  </si>
  <si>
    <t>3</t>
  </si>
  <si>
    <t>review</t>
  </si>
  <si>
    <t>helpful_votes</t>
  </si>
  <si>
    <t>total_votes</t>
  </si>
  <si>
    <t>4</t>
  </si>
  <si>
    <t>vine</t>
  </si>
  <si>
    <t>5</t>
  </si>
  <si>
    <t>verified_purchase</t>
  </si>
  <si>
    <t>6</t>
  </si>
  <si>
    <t>star_rating</t>
  </si>
  <si>
    <t>提取方法：主成分分析法。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</si>
</sst>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###0.000"/>
  </numFmts>
  <fonts count="9">
    <font>
      <sz val="11"/>
      <color theme="1"/>
      <name val="宋体"/>
      <charset val="134"/>
      <scheme val="minor"/>
    </font>
    <font>
      <b/>
      <sz val="11"/>
      <color rgb="FF010205"/>
      <name val="宋体"/>
      <charset val="134"/>
      <scheme val="minor"/>
    </font>
    <font>
      <sz val="9"/>
      <color rgb="FF264A60"/>
      <name val="宋体"/>
      <charset val="134"/>
      <scheme val="minor"/>
    </font>
    <font>
      <sz val="9"/>
      <color rgb="FF010205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PMingLiU"/>
      <charset val="134"/>
    </font>
    <font>
      <vertAlign val="superscript"/>
      <sz val="11"/>
      <color rgb="FF000000"/>
      <name val="PMingLiU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0">
    <border>
      <left/>
      <right/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</borders>
  <cellStyleXfs count="6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7">
    <xf numFmtId="0" fontId="0" fillId="0" borderId="0" xfId="0"/>
    <xf numFmtId="0" fontId="1" fillId="0" borderId="0" xfId="3" applyFont="1" applyFill="1" applyAlignment="1">
      <alignment horizontal="center" vertical="center" wrapText="1"/>
    </xf>
    <xf numFmtId="0" fontId="2" fillId="0" borderId="0" xfId="18" applyFont="1" applyFill="1" applyAlignment="1">
      <alignment horizontal="center" wrapText="1"/>
    </xf>
    <xf numFmtId="0" fontId="2" fillId="0" borderId="4" xfId="1" applyFont="1" applyFill="1" applyBorder="1" applyAlignment="1">
      <alignment horizontal="center" wrapText="1"/>
    </xf>
    <xf numFmtId="0" fontId="2" fillId="0" borderId="5" xfId="8" applyFont="1" applyFill="1" applyBorder="1" applyAlignment="1">
      <alignment horizontal="center" wrapText="1"/>
    </xf>
    <xf numFmtId="0" fontId="2" fillId="0" borderId="6" xfId="2" applyFont="1" applyFill="1" applyBorder="1" applyAlignment="1">
      <alignment horizontal="center" wrapText="1"/>
    </xf>
    <xf numFmtId="0" fontId="2" fillId="0" borderId="6" xfId="20" applyFont="1" applyFill="1" applyBorder="1" applyAlignment="1">
      <alignment horizontal="center" wrapText="1"/>
    </xf>
    <xf numFmtId="0" fontId="2" fillId="0" borderId="3" xfId="20" applyFont="1" applyFill="1" applyBorder="1" applyAlignment="1">
      <alignment horizontal="center" wrapText="1"/>
    </xf>
    <xf numFmtId="0" fontId="2" fillId="2" borderId="7" xfId="26" applyFont="1" applyFill="1" applyBorder="1" applyAlignment="1">
      <alignment horizontal="left" vertical="top"/>
    </xf>
    <xf numFmtId="178" fontId="3" fillId="0" borderId="8" xfId="31" applyNumberFormat="1" applyFont="1" applyFill="1" applyBorder="1" applyAlignment="1">
      <alignment horizontal="right" vertical="top"/>
    </xf>
    <xf numFmtId="178" fontId="3" fillId="0" borderId="9" xfId="32" applyNumberFormat="1" applyFont="1" applyFill="1" applyBorder="1" applyAlignment="1">
      <alignment horizontal="right" vertical="top"/>
    </xf>
    <xf numFmtId="178" fontId="3" fillId="0" borderId="10" xfId="23" applyNumberFormat="1" applyFont="1" applyFill="1" applyBorder="1" applyAlignment="1">
      <alignment horizontal="right" vertical="top"/>
    </xf>
    <xf numFmtId="178" fontId="3" fillId="0" borderId="10" xfId="33" applyNumberFormat="1" applyFont="1" applyFill="1" applyBorder="1" applyAlignment="1">
      <alignment horizontal="right" vertical="top"/>
    </xf>
    <xf numFmtId="178" fontId="3" fillId="0" borderId="7" xfId="33" applyNumberFormat="1" applyFont="1" applyFill="1" applyBorder="1" applyAlignment="1">
      <alignment horizontal="right" vertical="top"/>
    </xf>
    <xf numFmtId="0" fontId="2" fillId="2" borderId="11" xfId="28" applyFont="1" applyFill="1" applyBorder="1" applyAlignment="1">
      <alignment horizontal="left" vertical="top"/>
    </xf>
    <xf numFmtId="178" fontId="3" fillId="0" borderId="12" xfId="15" applyNumberFormat="1" applyFont="1" applyFill="1" applyBorder="1" applyAlignment="1">
      <alignment horizontal="right" vertical="top"/>
    </xf>
    <xf numFmtId="178" fontId="3" fillId="0" borderId="13" xfId="14" applyNumberFormat="1" applyFont="1" applyFill="1" applyBorder="1" applyAlignment="1">
      <alignment horizontal="right" vertical="top"/>
    </xf>
    <xf numFmtId="178" fontId="3" fillId="0" borderId="14" xfId="12" applyNumberFormat="1" applyFont="1" applyFill="1" applyBorder="1" applyAlignment="1">
      <alignment horizontal="right" vertical="top"/>
    </xf>
    <xf numFmtId="178" fontId="3" fillId="0" borderId="14" xfId="27" applyNumberFormat="1" applyFont="1" applyFill="1" applyBorder="1" applyAlignment="1">
      <alignment horizontal="right" vertical="top"/>
    </xf>
    <xf numFmtId="178" fontId="3" fillId="0" borderId="11" xfId="27" applyNumberFormat="1" applyFont="1" applyFill="1" applyBorder="1" applyAlignment="1">
      <alignment horizontal="right" vertical="top"/>
    </xf>
    <xf numFmtId="0" fontId="3" fillId="0" borderId="13" xfId="34" applyFont="1" applyFill="1" applyBorder="1" applyAlignment="1">
      <alignment horizontal="left" vertical="top" wrapText="1"/>
    </xf>
    <xf numFmtId="0" fontId="3" fillId="0" borderId="14" xfId="35" applyFont="1" applyFill="1" applyBorder="1" applyAlignment="1">
      <alignment horizontal="left" vertical="top" wrapText="1"/>
    </xf>
    <xf numFmtId="0" fontId="3" fillId="0" borderId="11" xfId="35" applyFont="1" applyFill="1" applyBorder="1" applyAlignment="1">
      <alignment horizontal="left" vertical="top" wrapText="1"/>
    </xf>
    <xf numFmtId="0" fontId="2" fillId="2" borderId="15" xfId="30" applyFont="1" applyFill="1" applyBorder="1" applyAlignment="1">
      <alignment horizontal="left" vertical="top"/>
    </xf>
    <xf numFmtId="178" fontId="3" fillId="0" borderId="16" xfId="36" applyNumberFormat="1" applyFont="1" applyFill="1" applyBorder="1" applyAlignment="1">
      <alignment horizontal="right" vertical="top"/>
    </xf>
    <xf numFmtId="178" fontId="3" fillId="0" borderId="17" xfId="37" applyNumberFormat="1" applyFont="1" applyFill="1" applyBorder="1" applyAlignment="1">
      <alignment horizontal="right" vertical="top"/>
    </xf>
    <xf numFmtId="178" fontId="3" fillId="0" borderId="18" xfId="38" applyNumberFormat="1" applyFont="1" applyFill="1" applyBorder="1" applyAlignment="1">
      <alignment horizontal="right" vertical="top"/>
    </xf>
    <xf numFmtId="0" fontId="3" fillId="0" borderId="17" xfId="39" applyFont="1" applyFill="1" applyBorder="1" applyAlignment="1">
      <alignment horizontal="left" vertical="top" wrapText="1"/>
    </xf>
    <xf numFmtId="0" fontId="3" fillId="0" borderId="18" xfId="40" applyFont="1" applyFill="1" applyBorder="1" applyAlignment="1">
      <alignment horizontal="left" vertical="top" wrapText="1"/>
    </xf>
    <xf numFmtId="0" fontId="3" fillId="0" borderId="15" xfId="40" applyFont="1" applyFill="1" applyBorder="1" applyAlignment="1">
      <alignment horizontal="left" vertical="top" wrapText="1"/>
    </xf>
    <xf numFmtId="0" fontId="3" fillId="0" borderId="0" xfId="42" applyFont="1" applyFill="1" applyAlignment="1">
      <alignment horizontal="left" vertical="top" wrapText="1"/>
    </xf>
    <xf numFmtId="0" fontId="2" fillId="0" borderId="4" xfId="9" applyFont="1" applyFill="1" applyBorder="1" applyAlignment="1">
      <alignment horizontal="center"/>
    </xf>
    <xf numFmtId="0" fontId="2" fillId="0" borderId="5" xfId="4" applyFont="1" applyFill="1" applyBorder="1" applyAlignment="1">
      <alignment horizontal="center"/>
    </xf>
    <xf numFmtId="0" fontId="2" fillId="0" borderId="6" xfId="63" applyFont="1" applyFill="1" applyBorder="1" applyAlignment="1">
      <alignment horizontal="center"/>
    </xf>
    <xf numFmtId="0" fontId="2" fillId="2" borderId="7" xfId="59" applyFont="1" applyFill="1" applyBorder="1" applyAlignment="1">
      <alignment horizontal="left" vertical="top" wrapText="1"/>
    </xf>
    <xf numFmtId="178" fontId="3" fillId="0" borderId="8" xfId="50" applyNumberFormat="1" applyFont="1" applyFill="1" applyBorder="1" applyAlignment="1">
      <alignment horizontal="right" vertical="top"/>
    </xf>
    <xf numFmtId="178" fontId="3" fillId="0" borderId="9" xfId="49" applyNumberFormat="1" applyFont="1" applyFill="1" applyBorder="1" applyAlignment="1">
      <alignment horizontal="right" vertical="top"/>
    </xf>
    <xf numFmtId="178" fontId="3" fillId="0" borderId="10" xfId="47" applyNumberFormat="1" applyFont="1" applyFill="1" applyBorder="1" applyAlignment="1">
      <alignment horizontal="right" vertical="top"/>
    </xf>
    <xf numFmtId="0" fontId="2" fillId="2" borderId="11" xfId="56" applyFont="1" applyFill="1" applyBorder="1" applyAlignment="1">
      <alignment horizontal="left" vertical="top" wrapText="1"/>
    </xf>
    <xf numFmtId="178" fontId="3" fillId="0" borderId="12" xfId="45" applyNumberFormat="1" applyFont="1" applyFill="1" applyBorder="1" applyAlignment="1">
      <alignment horizontal="right" vertical="top"/>
    </xf>
    <xf numFmtId="178" fontId="3" fillId="0" borderId="13" xfId="62" applyNumberFormat="1" applyFont="1" applyFill="1" applyBorder="1" applyAlignment="1">
      <alignment horizontal="right" vertical="top"/>
    </xf>
    <xf numFmtId="178" fontId="3" fillId="0" borderId="14" xfId="58" applyNumberFormat="1" applyFont="1" applyFill="1" applyBorder="1" applyAlignment="1">
      <alignment horizontal="right" vertical="top"/>
    </xf>
    <xf numFmtId="0" fontId="2" fillId="2" borderId="15" xfId="53" applyFont="1" applyFill="1" applyBorder="1" applyAlignment="1">
      <alignment horizontal="left" vertical="top" wrapText="1"/>
    </xf>
    <xf numFmtId="178" fontId="3" fillId="0" borderId="16" xfId="55" applyNumberFormat="1" applyFont="1" applyFill="1" applyBorder="1" applyAlignment="1">
      <alignment horizontal="right" vertical="top"/>
    </xf>
    <xf numFmtId="178" fontId="3" fillId="0" borderId="17" xfId="52" applyNumberFormat="1" applyFont="1" applyFill="1" applyBorder="1" applyAlignment="1">
      <alignment horizontal="right" vertical="top"/>
    </xf>
    <xf numFmtId="178" fontId="3" fillId="0" borderId="18" xfId="61" applyNumberFormat="1" applyFont="1" applyFill="1" applyBorder="1" applyAlignment="1">
      <alignment horizontal="right" vertical="top"/>
    </xf>
    <xf numFmtId="0" fontId="1" fillId="0" borderId="0" xfId="25" applyFont="1" applyFill="1" applyBorder="1" applyAlignment="1">
      <alignment horizontal="center" vertical="center" wrapText="1"/>
    </xf>
    <xf numFmtId="0" fontId="1" fillId="0" borderId="0" xfId="24" applyFont="1" applyFill="1" applyBorder="1" applyAlignment="1">
      <alignment horizontal="center" vertical="center" wrapText="1"/>
    </xf>
    <xf numFmtId="0" fontId="1" fillId="0" borderId="0" xfId="3" applyFont="1" applyFill="1" applyBorder="1" applyAlignment="1">
      <alignment horizontal="center" vertical="center" wrapText="1"/>
    </xf>
    <xf numFmtId="0" fontId="1" fillId="0" borderId="0" xfId="57" applyFont="1" applyFill="1" applyBorder="1" applyAlignment="1">
      <alignment horizontal="center" vertical="center" wrapText="1"/>
    </xf>
    <xf numFmtId="0" fontId="1" fillId="0" borderId="0" xfId="44" applyFont="1" applyFill="1" applyBorder="1" applyAlignment="1">
      <alignment horizontal="center" vertical="center" wrapText="1"/>
    </xf>
    <xf numFmtId="0" fontId="1" fillId="0" borderId="0" xfId="60" applyFont="1" applyFill="1" applyBorder="1" applyAlignment="1">
      <alignment horizontal="center" vertical="center" wrapText="1"/>
    </xf>
    <xf numFmtId="0" fontId="4" fillId="0" borderId="0" xfId="57" applyFont="1" applyFill="1" applyBorder="1" applyAlignment="1">
      <alignment horizontal="center" vertical="center" wrapText="1"/>
    </xf>
    <xf numFmtId="0" fontId="2" fillId="0" borderId="0" xfId="21" applyFont="1" applyFill="1" applyBorder="1" applyAlignment="1">
      <alignment horizontal="center" wrapText="1"/>
    </xf>
    <xf numFmtId="0" fontId="2" fillId="0" borderId="1" xfId="7" applyFont="1" applyFill="1" applyBorder="1" applyAlignment="1">
      <alignment horizontal="center" wrapText="1"/>
    </xf>
    <xf numFmtId="0" fontId="2" fillId="0" borderId="2" xfId="17" applyFont="1" applyFill="1" applyBorder="1" applyAlignment="1">
      <alignment horizontal="center" wrapText="1"/>
    </xf>
    <xf numFmtId="0" fontId="2" fillId="0" borderId="2" xfId="18" applyFont="1" applyFill="1" applyBorder="1" applyAlignment="1">
      <alignment horizontal="center" wrapText="1"/>
    </xf>
    <xf numFmtId="0" fontId="2" fillId="0" borderId="19" xfId="5" applyFont="1" applyFill="1" applyBorder="1" applyAlignment="1">
      <alignment horizontal="center" wrapText="1"/>
    </xf>
    <xf numFmtId="0" fontId="2" fillId="0" borderId="1" xfId="48" applyFont="1" applyFill="1" applyBorder="1" applyAlignment="1">
      <alignment horizontal="center" wrapText="1"/>
    </xf>
    <xf numFmtId="0" fontId="2" fillId="0" borderId="2" xfId="46" applyFont="1" applyFill="1" applyBorder="1" applyAlignment="1">
      <alignment horizontal="center" wrapText="1"/>
    </xf>
    <xf numFmtId="0" fontId="3" fillId="0" borderId="0" xfId="43" applyFont="1" applyFill="1" applyBorder="1" applyAlignment="1">
      <alignment horizontal="left" vertical="top" wrapText="1"/>
    </xf>
    <xf numFmtId="0" fontId="3" fillId="0" borderId="0" xfId="41" applyFont="1" applyFill="1" applyBorder="1" applyAlignment="1">
      <alignment horizontal="left" vertical="top" wrapText="1"/>
    </xf>
    <xf numFmtId="0" fontId="3" fillId="0" borderId="0" xfId="42" applyFont="1" applyFill="1" applyBorder="1" applyAlignment="1">
      <alignment horizontal="left" vertical="top" wrapText="1"/>
    </xf>
    <xf numFmtId="0" fontId="2" fillId="0" borderId="0" xfId="10" applyFont="1" applyFill="1" applyBorder="1" applyAlignment="1">
      <alignment horizontal="left" wrapText="1"/>
    </xf>
    <xf numFmtId="0" fontId="2" fillId="0" borderId="3" xfId="11" applyFont="1" applyFill="1" applyBorder="1" applyAlignment="1">
      <alignment horizontal="left" wrapText="1"/>
    </xf>
    <xf numFmtId="0" fontId="2" fillId="0" borderId="0" xfId="54" applyFont="1" applyFill="1" applyBorder="1" applyAlignment="1">
      <alignment horizontal="left" wrapText="1"/>
    </xf>
    <xf numFmtId="0" fontId="2" fillId="0" borderId="3" xfId="51" applyFont="1" applyFill="1" applyBorder="1" applyAlignment="1">
      <alignment horizontal="left" wrapText="1"/>
    </xf>
  </cellXfs>
  <cellStyles count="64">
    <cellStyle name="style1583482850255" xfId="44"/>
    <cellStyle name="style1583482850304" xfId="60"/>
    <cellStyle name="style1583482850377" xfId="57"/>
    <cellStyle name="style1583482850425" xfId="54"/>
    <cellStyle name="style1583482850471" xfId="51"/>
    <cellStyle name="style1583482850520" xfId="5"/>
    <cellStyle name="style1583482850565" xfId="48"/>
    <cellStyle name="style1583482850610" xfId="46"/>
    <cellStyle name="style1583482850706" xfId="9"/>
    <cellStyle name="style1583482850786" xfId="4"/>
    <cellStyle name="style1583482850867" xfId="63"/>
    <cellStyle name="style1583482850901" xfId="59"/>
    <cellStyle name="style1583482850953" xfId="56"/>
    <cellStyle name="style1583482851000" xfId="53"/>
    <cellStyle name="style1583482851047" xfId="50"/>
    <cellStyle name="style1583482851094" xfId="49"/>
    <cellStyle name="style1583482851142" xfId="47"/>
    <cellStyle name="style1583482851187" xfId="45"/>
    <cellStyle name="style1583482851234" xfId="62"/>
    <cellStyle name="style1583482851280" xfId="58"/>
    <cellStyle name="style1583482851328" xfId="55"/>
    <cellStyle name="style1583482851374" xfId="52"/>
    <cellStyle name="style1583482851420" xfId="61"/>
    <cellStyle name="style1583482890890" xfId="19"/>
    <cellStyle name="style1583482890945" xfId="24"/>
    <cellStyle name="style1583482890993" xfId="3"/>
    <cellStyle name="style1583482891042" xfId="25"/>
    <cellStyle name="style1583482891088" xfId="10"/>
    <cellStyle name="style1583482891138" xfId="11"/>
    <cellStyle name="style1583482891185" xfId="6"/>
    <cellStyle name="style1583482891232" xfId="7"/>
    <cellStyle name="style1583482891281" xfId="17"/>
    <cellStyle name="style1583482891329" xfId="21"/>
    <cellStyle name="style1583482891379" xfId="18"/>
    <cellStyle name="style1583482891424" xfId="1"/>
    <cellStyle name="style1583482891470" xfId="8"/>
    <cellStyle name="style1583482891518" xfId="2"/>
    <cellStyle name="style1583482891563" xfId="20"/>
    <cellStyle name="style1583482891610" xfId="16"/>
    <cellStyle name="style1583482891664" xfId="26"/>
    <cellStyle name="style1583482891701" xfId="13"/>
    <cellStyle name="style1583482891747" xfId="28"/>
    <cellStyle name="style1583482891784" xfId="29"/>
    <cellStyle name="style1583482891835" xfId="30"/>
    <cellStyle name="style1583482891871" xfId="31"/>
    <cellStyle name="style1583482891919" xfId="32"/>
    <cellStyle name="style1583482891969" xfId="23"/>
    <cellStyle name="style1583482892014" xfId="33"/>
    <cellStyle name="style1583482892060" xfId="15"/>
    <cellStyle name="style1583482892105" xfId="14"/>
    <cellStyle name="style1583482892151" xfId="12"/>
    <cellStyle name="style1583482892197" xfId="27"/>
    <cellStyle name="style1583482892244" xfId="34"/>
    <cellStyle name="style1583482892278" xfId="35"/>
    <cellStyle name="style1583482892315" xfId="36"/>
    <cellStyle name="style1583482892359" xfId="37"/>
    <cellStyle name="style1583482892402" xfId="38"/>
    <cellStyle name="style1583482892446" xfId="39"/>
    <cellStyle name="style1583482892481" xfId="40"/>
    <cellStyle name="style1583482892524" xfId="22"/>
    <cellStyle name="style1583482892567" xfId="41"/>
    <cellStyle name="style1583482892612" xfId="42"/>
    <cellStyle name="style1583482892655" xfId="43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G16" sqref="G16"/>
    </sheetView>
  </sheetViews>
  <sheetFormatPr defaultColWidth="9" defaultRowHeight="14"/>
  <cols>
    <col min="1" max="1" width="6.81640625" customWidth="1"/>
    <col min="2" max="2" width="9.453125" customWidth="1"/>
    <col min="3" max="3" width="11.1796875" customWidth="1"/>
    <col min="4" max="5" width="9.453125" customWidth="1"/>
    <col min="6" max="6" width="11.1796875" customWidth="1"/>
    <col min="7" max="8" width="9.453125" customWidth="1"/>
  </cols>
  <sheetData>
    <row r="1" spans="1:16" ht="21" customHeight="1">
      <c r="A1" s="46" t="s">
        <v>0</v>
      </c>
      <c r="B1" s="47"/>
      <c r="C1" s="47"/>
      <c r="D1" s="47"/>
      <c r="E1" s="47"/>
      <c r="F1" s="47"/>
      <c r="G1" s="48"/>
      <c r="H1" s="1"/>
      <c r="I1" s="49" t="s">
        <v>1</v>
      </c>
      <c r="J1" s="50"/>
      <c r="K1" s="50"/>
      <c r="L1" s="51"/>
      <c r="M1" s="52" t="s">
        <v>2</v>
      </c>
      <c r="N1" s="50"/>
      <c r="O1" s="50"/>
      <c r="P1" s="51"/>
    </row>
    <row r="2" spans="1:16" ht="16" customHeight="1">
      <c r="A2" s="63" t="s">
        <v>3</v>
      </c>
      <c r="B2" s="53" t="s">
        <v>4</v>
      </c>
      <c r="C2" s="54"/>
      <c r="D2" s="55"/>
      <c r="E2" s="55" t="s">
        <v>5</v>
      </c>
      <c r="F2" s="54"/>
      <c r="G2" s="56"/>
      <c r="H2" s="2"/>
      <c r="I2" s="65"/>
      <c r="J2" s="57" t="s">
        <v>3</v>
      </c>
      <c r="K2" s="58"/>
      <c r="L2" s="59"/>
      <c r="M2" s="65"/>
      <c r="N2" s="57" t="s">
        <v>3</v>
      </c>
      <c r="O2" s="58"/>
      <c r="P2" s="59"/>
    </row>
    <row r="3" spans="1:16" ht="16" customHeight="1">
      <c r="A3" s="64"/>
      <c r="B3" s="3" t="s">
        <v>6</v>
      </c>
      <c r="C3" s="4" t="s">
        <v>7</v>
      </c>
      <c r="D3" s="5" t="s">
        <v>8</v>
      </c>
      <c r="E3" s="4" t="s">
        <v>6</v>
      </c>
      <c r="F3" s="4" t="s">
        <v>7</v>
      </c>
      <c r="G3" s="6" t="s">
        <v>8</v>
      </c>
      <c r="H3" s="7" t="s">
        <v>9</v>
      </c>
      <c r="I3" s="66"/>
      <c r="J3" s="31" t="s">
        <v>10</v>
      </c>
      <c r="K3" s="32" t="s">
        <v>11</v>
      </c>
      <c r="L3" s="33" t="s">
        <v>12</v>
      </c>
      <c r="M3" s="66"/>
      <c r="N3" s="31" t="s">
        <v>10</v>
      </c>
      <c r="O3" s="32" t="s">
        <v>11</v>
      </c>
      <c r="P3" s="33" t="s">
        <v>12</v>
      </c>
    </row>
    <row r="4" spans="1:16" ht="17" customHeight="1">
      <c r="A4" s="8" t="s">
        <v>10</v>
      </c>
      <c r="B4" s="9">
        <v>2.02827635253231</v>
      </c>
      <c r="C4" s="10">
        <v>33.804605875538499</v>
      </c>
      <c r="D4" s="11">
        <v>33.804605875538499</v>
      </c>
      <c r="E4" s="10">
        <v>2.02827635253231</v>
      </c>
      <c r="F4" s="10">
        <v>33.804605875538499</v>
      </c>
      <c r="G4" s="12">
        <v>33.804605875538499</v>
      </c>
      <c r="H4" s="13">
        <f>E4/(E4+E5+E6)</f>
        <v>0.41551226800674446</v>
      </c>
      <c r="I4" s="34" t="s">
        <v>13</v>
      </c>
      <c r="J4" s="35">
        <v>-0.11912346778981001</v>
      </c>
      <c r="K4" s="36">
        <v>0.86660393553002002</v>
      </c>
      <c r="L4" s="37">
        <v>-6.9469757498905202E-2</v>
      </c>
      <c r="M4" s="34" t="s">
        <v>13</v>
      </c>
      <c r="N4" s="35">
        <f t="shared" ref="N4:N9" si="0">J4/SQRT(2.028)</f>
        <v>-8.3649500559896173E-2</v>
      </c>
      <c r="O4" s="36">
        <f t="shared" ref="O4:O9" si="1">K4/SQRT(1.556)</f>
        <v>0.69472969215702951</v>
      </c>
      <c r="P4" s="37">
        <f t="shared" ref="P4:P9" si="2">L4/SQRT(1.297)</f>
        <v>-6.0999432527389999E-2</v>
      </c>
    </row>
    <row r="5" spans="1:16" ht="17" customHeight="1">
      <c r="A5" s="14" t="s">
        <v>11</v>
      </c>
      <c r="B5" s="15">
        <v>1.55602871556546</v>
      </c>
      <c r="C5" s="16">
        <v>25.933811926091</v>
      </c>
      <c r="D5" s="17">
        <v>59.738417801629502</v>
      </c>
      <c r="E5" s="16">
        <v>1.55602871556546</v>
      </c>
      <c r="F5" s="16">
        <v>25.933811926091</v>
      </c>
      <c r="G5" s="18">
        <v>59.738417801629502</v>
      </c>
      <c r="H5" s="19">
        <f>E5/(E4+E5+E6)</f>
        <v>0.31876771618473343</v>
      </c>
      <c r="I5" s="38" t="s">
        <v>14</v>
      </c>
      <c r="J5" s="39">
        <v>0.97983285042441803</v>
      </c>
      <c r="K5" s="40">
        <v>0.14702183180425701</v>
      </c>
      <c r="L5" s="41">
        <v>0.121405382220049</v>
      </c>
      <c r="M5" s="38" t="s">
        <v>14</v>
      </c>
      <c r="N5" s="35">
        <f t="shared" si="0"/>
        <v>0.68804686507953738</v>
      </c>
      <c r="O5" s="36">
        <f t="shared" si="1"/>
        <v>0.1178628757175726</v>
      </c>
      <c r="P5" s="37">
        <f t="shared" si="2"/>
        <v>0.1066026381524447</v>
      </c>
    </row>
    <row r="6" spans="1:16" ht="17" customHeight="1">
      <c r="A6" s="14" t="s">
        <v>12</v>
      </c>
      <c r="B6" s="15">
        <v>1.29708233897486</v>
      </c>
      <c r="C6" s="16">
        <v>21.6180389829143</v>
      </c>
      <c r="D6" s="17">
        <v>81.356456784543795</v>
      </c>
      <c r="E6" s="16">
        <v>1.29708233897486</v>
      </c>
      <c r="F6" s="16">
        <v>21.6180389829143</v>
      </c>
      <c r="G6" s="18">
        <v>81.356456784543795</v>
      </c>
      <c r="H6" s="19">
        <f>E6/(E4+E5+E6)</f>
        <v>0.26572001580852211</v>
      </c>
      <c r="I6" s="38" t="s">
        <v>15</v>
      </c>
      <c r="J6" s="39">
        <v>0.98228571103221296</v>
      </c>
      <c r="K6" s="40">
        <v>0.13415425625069699</v>
      </c>
      <c r="L6" s="41">
        <v>0.116220901062557</v>
      </c>
      <c r="M6" s="38" t="s">
        <v>15</v>
      </c>
      <c r="N6" s="35">
        <f t="shared" si="0"/>
        <v>0.68976928441967211</v>
      </c>
      <c r="O6" s="36">
        <f t="shared" si="1"/>
        <v>0.1075473365922343</v>
      </c>
      <c r="P6" s="37">
        <f t="shared" si="2"/>
        <v>0.10205029163589119</v>
      </c>
    </row>
    <row r="7" spans="1:16" ht="17" customHeight="1">
      <c r="A7" s="14" t="s">
        <v>16</v>
      </c>
      <c r="B7" s="15">
        <v>0.67537232430510596</v>
      </c>
      <c r="C7" s="16">
        <v>11.256205405085099</v>
      </c>
      <c r="D7" s="17">
        <v>92.612662189628907</v>
      </c>
      <c r="E7" s="20"/>
      <c r="F7" s="20"/>
      <c r="G7" s="21"/>
      <c r="H7" s="22"/>
      <c r="I7" s="38" t="s">
        <v>17</v>
      </c>
      <c r="J7" s="39">
        <v>6.5566300260866697E-2</v>
      </c>
      <c r="K7" s="40">
        <v>0.14023428436169</v>
      </c>
      <c r="L7" s="41">
        <v>-0.805086353631281</v>
      </c>
      <c r="M7" s="38" t="s">
        <v>17</v>
      </c>
      <c r="N7" s="35">
        <f t="shared" si="0"/>
        <v>4.6041207262863523E-2</v>
      </c>
      <c r="O7" s="36">
        <f t="shared" si="1"/>
        <v>0.11242150792319283</v>
      </c>
      <c r="P7" s="37">
        <f t="shared" si="2"/>
        <v>-0.70692359488699397</v>
      </c>
    </row>
    <row r="8" spans="1:16" ht="17" customHeight="1">
      <c r="A8" s="14" t="s">
        <v>18</v>
      </c>
      <c r="B8" s="15">
        <v>0.43858271086782002</v>
      </c>
      <c r="C8" s="16">
        <v>7.30971184779699</v>
      </c>
      <c r="D8" s="17">
        <v>99.922374037425897</v>
      </c>
      <c r="E8" s="20"/>
      <c r="F8" s="20"/>
      <c r="G8" s="21"/>
      <c r="H8" s="22"/>
      <c r="I8" s="38" t="s">
        <v>19</v>
      </c>
      <c r="J8" s="39">
        <v>-0.22247300398248801</v>
      </c>
      <c r="K8" s="40">
        <v>9.1616921202687301E-2</v>
      </c>
      <c r="L8" s="41">
        <v>0.78073675427777001</v>
      </c>
      <c r="M8" s="38" t="s">
        <v>19</v>
      </c>
      <c r="N8" s="35">
        <f t="shared" si="0"/>
        <v>-0.15622241373992993</v>
      </c>
      <c r="O8" s="36">
        <f t="shared" si="1"/>
        <v>7.3446464819698382E-2</v>
      </c>
      <c r="P8" s="37">
        <f t="shared" si="2"/>
        <v>0.68554289922446943</v>
      </c>
    </row>
    <row r="9" spans="1:16" ht="17" customHeight="1">
      <c r="A9" s="23" t="s">
        <v>20</v>
      </c>
      <c r="B9" s="24">
        <v>4.6575577544470496E-3</v>
      </c>
      <c r="C9" s="25">
        <v>7.7625962574117593E-2</v>
      </c>
      <c r="D9" s="26">
        <v>100</v>
      </c>
      <c r="E9" s="27"/>
      <c r="F9" s="27"/>
      <c r="G9" s="28"/>
      <c r="H9" s="29"/>
      <c r="I9" s="42" t="s">
        <v>21</v>
      </c>
      <c r="J9" s="43">
        <v>-0.18797643962541599</v>
      </c>
      <c r="K9" s="44">
        <v>0.85869333072464804</v>
      </c>
      <c r="L9" s="45">
        <v>7.9346145518323502E-2</v>
      </c>
      <c r="M9" s="42" t="s">
        <v>21</v>
      </c>
      <c r="N9" s="35">
        <f t="shared" si="0"/>
        <v>-0.13199863623377986</v>
      </c>
      <c r="O9" s="36">
        <f t="shared" si="1"/>
        <v>0.68838800385411314</v>
      </c>
      <c r="P9" s="37">
        <f t="shared" si="2"/>
        <v>6.9671609979777449E-2</v>
      </c>
    </row>
    <row r="10" spans="1:16" ht="13" customHeight="1">
      <c r="A10" s="60" t="s">
        <v>22</v>
      </c>
      <c r="B10" s="61"/>
      <c r="C10" s="61"/>
      <c r="D10" s="61"/>
      <c r="E10" s="61"/>
      <c r="F10" s="61"/>
      <c r="G10" s="62"/>
      <c r="H10" s="30"/>
    </row>
  </sheetData>
  <mergeCells count="11">
    <mergeCell ref="A10:G10"/>
    <mergeCell ref="A2:A3"/>
    <mergeCell ref="I2:I3"/>
    <mergeCell ref="M2:M3"/>
    <mergeCell ref="A1:G1"/>
    <mergeCell ref="I1:L1"/>
    <mergeCell ref="M1:P1"/>
    <mergeCell ref="B2:D2"/>
    <mergeCell ref="E2:G2"/>
    <mergeCell ref="J2:L2"/>
    <mergeCell ref="N2:P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Xumingchuan</cp:lastModifiedBy>
  <dcterms:created xsi:type="dcterms:W3CDTF">2011-08-01T14:22:00Z</dcterms:created>
  <dcterms:modified xsi:type="dcterms:W3CDTF">2020-03-06T11:07:23Z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