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4805" windowHeight="6390" activeTab="7"/>
  </bookViews>
  <sheets>
    <sheet name="Sheet1" sheetId="1" r:id="rId1"/>
    <sheet name="极大型指标标准化" sheetId="2" r:id="rId2"/>
    <sheet name="中间型指标" sheetId="3" r:id="rId3"/>
    <sheet name="极小型指标" sheetId="4" r:id="rId4"/>
    <sheet name="Sheet3" sheetId="5" r:id="rId5"/>
    <sheet name="处理后数据" sheetId="6" r:id="rId6"/>
    <sheet name="Sheet5" sheetId="7" r:id="rId7"/>
    <sheet name="Sheet6" sheetId="8" r:id="rId8"/>
  </sheets>
  <calcPr calcId="145621"/>
</workbook>
</file>

<file path=xl/calcChain.xml><?xml version="1.0" encoding="utf-8"?>
<calcChain xmlns="http://schemas.openxmlformats.org/spreadsheetml/2006/main">
  <c r="AD34" i="7" l="1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33" i="7"/>
  <c r="N67" i="3" l="1"/>
  <c r="O67" i="3"/>
  <c r="P67" i="3"/>
  <c r="Q67" i="3"/>
  <c r="R67" i="3"/>
  <c r="S67" i="3"/>
  <c r="T67" i="3"/>
  <c r="U67" i="3"/>
  <c r="V67" i="3"/>
  <c r="Y67" i="3"/>
  <c r="Z67" i="3"/>
  <c r="AA67" i="3"/>
  <c r="AB67" i="3"/>
  <c r="N68" i="3"/>
  <c r="O68" i="3"/>
  <c r="P68" i="3"/>
  <c r="Q68" i="3"/>
  <c r="R68" i="3"/>
  <c r="S68" i="3"/>
  <c r="T68" i="3"/>
  <c r="U68" i="3"/>
  <c r="V68" i="3"/>
  <c r="Y68" i="3"/>
  <c r="Z68" i="3"/>
  <c r="AA68" i="3"/>
  <c r="AB68" i="3"/>
  <c r="N69" i="3"/>
  <c r="O69" i="3"/>
  <c r="P69" i="3"/>
  <c r="Q69" i="3"/>
  <c r="R69" i="3"/>
  <c r="S69" i="3"/>
  <c r="T69" i="3"/>
  <c r="U69" i="3"/>
  <c r="V69" i="3"/>
  <c r="Y69" i="3"/>
  <c r="Z69" i="3"/>
  <c r="AA69" i="3"/>
  <c r="AB69" i="3"/>
  <c r="N70" i="3"/>
  <c r="O70" i="3"/>
  <c r="P70" i="3"/>
  <c r="Q70" i="3"/>
  <c r="R70" i="3"/>
  <c r="S70" i="3"/>
  <c r="T70" i="3"/>
  <c r="U70" i="3"/>
  <c r="V70" i="3"/>
  <c r="Y70" i="3"/>
  <c r="Z70" i="3"/>
  <c r="AA70" i="3"/>
  <c r="AB70" i="3"/>
  <c r="N71" i="3"/>
  <c r="O71" i="3"/>
  <c r="P71" i="3"/>
  <c r="Q71" i="3"/>
  <c r="R71" i="3"/>
  <c r="S71" i="3"/>
  <c r="T71" i="3"/>
  <c r="U71" i="3"/>
  <c r="V71" i="3"/>
  <c r="Y71" i="3"/>
  <c r="Z71" i="3"/>
  <c r="AA71" i="3"/>
  <c r="AB71" i="3"/>
  <c r="N72" i="3"/>
  <c r="O72" i="3"/>
  <c r="P72" i="3"/>
  <c r="Q72" i="3"/>
  <c r="R72" i="3"/>
  <c r="S72" i="3"/>
  <c r="T72" i="3"/>
  <c r="U72" i="3"/>
  <c r="V72" i="3"/>
  <c r="Y72" i="3"/>
  <c r="Z72" i="3"/>
  <c r="AA72" i="3"/>
  <c r="AB72" i="3"/>
  <c r="N73" i="3"/>
  <c r="O73" i="3"/>
  <c r="P73" i="3"/>
  <c r="Q73" i="3"/>
  <c r="R73" i="3"/>
  <c r="S73" i="3"/>
  <c r="T73" i="3"/>
  <c r="U73" i="3"/>
  <c r="V73" i="3"/>
  <c r="Y73" i="3"/>
  <c r="Z73" i="3"/>
  <c r="AA73" i="3"/>
  <c r="AB73" i="3"/>
  <c r="N74" i="3"/>
  <c r="O74" i="3"/>
  <c r="P74" i="3"/>
  <c r="Q74" i="3"/>
  <c r="R74" i="3"/>
  <c r="S74" i="3"/>
  <c r="T74" i="3"/>
  <c r="U74" i="3"/>
  <c r="V74" i="3"/>
  <c r="Y74" i="3"/>
  <c r="Z74" i="3"/>
  <c r="AA74" i="3"/>
  <c r="AB74" i="3"/>
  <c r="N75" i="3"/>
  <c r="O75" i="3"/>
  <c r="P75" i="3"/>
  <c r="Q75" i="3"/>
  <c r="R75" i="3"/>
  <c r="S75" i="3"/>
  <c r="T75" i="3"/>
  <c r="U75" i="3"/>
  <c r="V75" i="3"/>
  <c r="Y75" i="3"/>
  <c r="Z75" i="3"/>
  <c r="AA75" i="3"/>
  <c r="AB75" i="3"/>
  <c r="N76" i="3"/>
  <c r="O76" i="3"/>
  <c r="P76" i="3"/>
  <c r="Q76" i="3"/>
  <c r="R76" i="3"/>
  <c r="S76" i="3"/>
  <c r="T76" i="3"/>
  <c r="U76" i="3"/>
  <c r="V76" i="3"/>
  <c r="Y76" i="3"/>
  <c r="Z76" i="3"/>
  <c r="AA76" i="3"/>
  <c r="AB76" i="3"/>
  <c r="N77" i="3"/>
  <c r="O77" i="3"/>
  <c r="P77" i="3"/>
  <c r="Q77" i="3"/>
  <c r="R77" i="3"/>
  <c r="S77" i="3"/>
  <c r="T77" i="3"/>
  <c r="U77" i="3"/>
  <c r="V77" i="3"/>
  <c r="Y77" i="3"/>
  <c r="Z77" i="3"/>
  <c r="AA77" i="3"/>
  <c r="AB77" i="3"/>
  <c r="N78" i="3"/>
  <c r="O78" i="3"/>
  <c r="P78" i="3"/>
  <c r="Q78" i="3"/>
  <c r="R78" i="3"/>
  <c r="S78" i="3"/>
  <c r="T78" i="3"/>
  <c r="U78" i="3"/>
  <c r="V78" i="3"/>
  <c r="Y78" i="3"/>
  <c r="Z78" i="3"/>
  <c r="AA78" i="3"/>
  <c r="AB78" i="3"/>
  <c r="N79" i="3"/>
  <c r="O79" i="3"/>
  <c r="P79" i="3"/>
  <c r="Q79" i="3"/>
  <c r="R79" i="3"/>
  <c r="S79" i="3"/>
  <c r="T79" i="3"/>
  <c r="U79" i="3"/>
  <c r="V79" i="3"/>
  <c r="Y79" i="3"/>
  <c r="Z79" i="3"/>
  <c r="AA79" i="3"/>
  <c r="AB79" i="3"/>
  <c r="N80" i="3"/>
  <c r="O80" i="3"/>
  <c r="P80" i="3"/>
  <c r="Q80" i="3"/>
  <c r="R80" i="3"/>
  <c r="S80" i="3"/>
  <c r="T80" i="3"/>
  <c r="U80" i="3"/>
  <c r="V80" i="3"/>
  <c r="Y80" i="3"/>
  <c r="Z80" i="3"/>
  <c r="AA80" i="3"/>
  <c r="AB80" i="3"/>
  <c r="N81" i="3"/>
  <c r="O81" i="3"/>
  <c r="P81" i="3"/>
  <c r="Q81" i="3"/>
  <c r="R81" i="3"/>
  <c r="S81" i="3"/>
  <c r="T81" i="3"/>
  <c r="U81" i="3"/>
  <c r="V81" i="3"/>
  <c r="Y81" i="3"/>
  <c r="Z81" i="3"/>
  <c r="AA81" i="3"/>
  <c r="AB81" i="3"/>
  <c r="N82" i="3"/>
  <c r="O82" i="3"/>
  <c r="P82" i="3"/>
  <c r="Q82" i="3"/>
  <c r="R82" i="3"/>
  <c r="S82" i="3"/>
  <c r="T82" i="3"/>
  <c r="U82" i="3"/>
  <c r="V82" i="3"/>
  <c r="Y82" i="3"/>
  <c r="Z82" i="3"/>
  <c r="AA82" i="3"/>
  <c r="AB82" i="3"/>
  <c r="N83" i="3"/>
  <c r="O83" i="3"/>
  <c r="P83" i="3"/>
  <c r="Q83" i="3"/>
  <c r="R83" i="3"/>
  <c r="S83" i="3"/>
  <c r="T83" i="3"/>
  <c r="U83" i="3"/>
  <c r="V83" i="3"/>
  <c r="Y83" i="3"/>
  <c r="Z83" i="3"/>
  <c r="AA83" i="3"/>
  <c r="AB83" i="3"/>
  <c r="N84" i="3"/>
  <c r="O84" i="3"/>
  <c r="P84" i="3"/>
  <c r="Q84" i="3"/>
  <c r="R84" i="3"/>
  <c r="S84" i="3"/>
  <c r="T84" i="3"/>
  <c r="U84" i="3"/>
  <c r="V84" i="3"/>
  <c r="Y84" i="3"/>
  <c r="Z84" i="3"/>
  <c r="AA84" i="3"/>
  <c r="AB84" i="3"/>
  <c r="N85" i="3"/>
  <c r="O85" i="3"/>
  <c r="P85" i="3"/>
  <c r="Q85" i="3"/>
  <c r="R85" i="3"/>
  <c r="S85" i="3"/>
  <c r="T85" i="3"/>
  <c r="U85" i="3"/>
  <c r="V85" i="3"/>
  <c r="Y85" i="3"/>
  <c r="Z85" i="3"/>
  <c r="AA85" i="3"/>
  <c r="AB85" i="3"/>
  <c r="N86" i="3"/>
  <c r="O86" i="3"/>
  <c r="P86" i="3"/>
  <c r="Q86" i="3"/>
  <c r="R86" i="3"/>
  <c r="S86" i="3"/>
  <c r="T86" i="3"/>
  <c r="U86" i="3"/>
  <c r="V86" i="3"/>
  <c r="Y86" i="3"/>
  <c r="Z86" i="3"/>
  <c r="AA86" i="3"/>
  <c r="AB86" i="3"/>
  <c r="N87" i="3"/>
  <c r="O87" i="3"/>
  <c r="P87" i="3"/>
  <c r="Q87" i="3"/>
  <c r="R87" i="3"/>
  <c r="S87" i="3"/>
  <c r="T87" i="3"/>
  <c r="U87" i="3"/>
  <c r="V87" i="3"/>
  <c r="Y87" i="3"/>
  <c r="Z87" i="3"/>
  <c r="AA87" i="3"/>
  <c r="AB87" i="3"/>
  <c r="N88" i="3"/>
  <c r="O88" i="3"/>
  <c r="P88" i="3"/>
  <c r="Q88" i="3"/>
  <c r="R88" i="3"/>
  <c r="S88" i="3"/>
  <c r="T88" i="3"/>
  <c r="U88" i="3"/>
  <c r="V88" i="3"/>
  <c r="Y88" i="3"/>
  <c r="Z88" i="3"/>
  <c r="AA88" i="3"/>
  <c r="AB88" i="3"/>
  <c r="N89" i="3"/>
  <c r="O89" i="3"/>
  <c r="P89" i="3"/>
  <c r="Q89" i="3"/>
  <c r="R89" i="3"/>
  <c r="S89" i="3"/>
  <c r="T89" i="3"/>
  <c r="U89" i="3"/>
  <c r="V89" i="3"/>
  <c r="Y89" i="3"/>
  <c r="Z89" i="3"/>
  <c r="AA89" i="3"/>
  <c r="AB89" i="3"/>
  <c r="N90" i="3"/>
  <c r="O90" i="3"/>
  <c r="P90" i="3"/>
  <c r="Q90" i="3"/>
  <c r="R90" i="3"/>
  <c r="S90" i="3"/>
  <c r="T90" i="3"/>
  <c r="U90" i="3"/>
  <c r="V90" i="3"/>
  <c r="Y90" i="3"/>
  <c r="Z90" i="3"/>
  <c r="AA90" i="3"/>
  <c r="AB90" i="3"/>
  <c r="N91" i="3"/>
  <c r="O91" i="3"/>
  <c r="P91" i="3"/>
  <c r="Q91" i="3"/>
  <c r="R91" i="3"/>
  <c r="S91" i="3"/>
  <c r="T91" i="3"/>
  <c r="U91" i="3"/>
  <c r="V91" i="3"/>
  <c r="Y91" i="3"/>
  <c r="Z91" i="3"/>
  <c r="AA91" i="3"/>
  <c r="AB91" i="3"/>
  <c r="N92" i="3"/>
  <c r="O92" i="3"/>
  <c r="P92" i="3"/>
  <c r="Q92" i="3"/>
  <c r="R92" i="3"/>
  <c r="S92" i="3"/>
  <c r="T92" i="3"/>
  <c r="U92" i="3"/>
  <c r="V92" i="3"/>
  <c r="Y92" i="3"/>
  <c r="Z92" i="3"/>
  <c r="AA92" i="3"/>
  <c r="AB92" i="3"/>
  <c r="N93" i="3"/>
  <c r="O93" i="3"/>
  <c r="P93" i="3"/>
  <c r="Q93" i="3"/>
  <c r="R93" i="3"/>
  <c r="S93" i="3"/>
  <c r="T93" i="3"/>
  <c r="U93" i="3"/>
  <c r="V93" i="3"/>
  <c r="Y93" i="3"/>
  <c r="Z93" i="3"/>
  <c r="AA93" i="3"/>
  <c r="AB93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67" i="3"/>
  <c r="B101" i="5"/>
  <c r="C101" i="5"/>
  <c r="B102" i="5"/>
  <c r="C102" i="5"/>
  <c r="B103" i="5"/>
  <c r="C103" i="5"/>
  <c r="B104" i="5"/>
  <c r="C104" i="5"/>
  <c r="B105" i="5"/>
  <c r="C105" i="5"/>
  <c r="B106" i="5"/>
  <c r="C106" i="5"/>
  <c r="B107" i="5"/>
  <c r="C107" i="5"/>
  <c r="B108" i="5"/>
  <c r="C108" i="5"/>
  <c r="B109" i="5"/>
  <c r="C109" i="5"/>
  <c r="B110" i="5"/>
  <c r="C110" i="5"/>
  <c r="B111" i="5"/>
  <c r="C111" i="5"/>
  <c r="B112" i="5"/>
  <c r="C112" i="5"/>
  <c r="B113" i="5"/>
  <c r="C113" i="5"/>
  <c r="B114" i="5"/>
  <c r="C114" i="5"/>
  <c r="B115" i="5"/>
  <c r="C115" i="5"/>
  <c r="B116" i="5"/>
  <c r="C116" i="5"/>
  <c r="B117" i="5"/>
  <c r="C117" i="5"/>
  <c r="B118" i="5"/>
  <c r="C118" i="5"/>
  <c r="B119" i="5"/>
  <c r="C119" i="5"/>
  <c r="B120" i="5"/>
  <c r="C120" i="5"/>
  <c r="B121" i="5"/>
  <c r="C121" i="5"/>
  <c r="B122" i="5"/>
  <c r="C122" i="5"/>
  <c r="B123" i="5"/>
  <c r="C123" i="5"/>
  <c r="B124" i="5"/>
  <c r="C124" i="5"/>
  <c r="B125" i="5"/>
  <c r="C125" i="5"/>
  <c r="B126" i="5"/>
  <c r="C126" i="5"/>
  <c r="C100" i="5"/>
  <c r="B100" i="5"/>
  <c r="C96" i="5"/>
  <c r="B96" i="5"/>
  <c r="C95" i="5"/>
  <c r="B95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67" i="5"/>
  <c r="C38" i="5"/>
  <c r="C41" i="5"/>
  <c r="C42" i="5"/>
  <c r="C46" i="5"/>
  <c r="C50" i="5"/>
  <c r="C54" i="5"/>
  <c r="C58" i="5"/>
  <c r="B36" i="5"/>
  <c r="C35" i="5"/>
  <c r="B37" i="5"/>
  <c r="C31" i="5"/>
  <c r="B31" i="5"/>
  <c r="C30" i="5"/>
  <c r="B30" i="5"/>
  <c r="R66" i="4"/>
  <c r="S66" i="4"/>
  <c r="T66" i="4"/>
  <c r="U66" i="4"/>
  <c r="V66" i="4"/>
  <c r="R67" i="4"/>
  <c r="S67" i="4"/>
  <c r="T67" i="4"/>
  <c r="U67" i="4"/>
  <c r="V67" i="4"/>
  <c r="R68" i="4"/>
  <c r="S68" i="4"/>
  <c r="T68" i="4"/>
  <c r="U68" i="4"/>
  <c r="V68" i="4"/>
  <c r="R69" i="4"/>
  <c r="S69" i="4"/>
  <c r="T69" i="4"/>
  <c r="U69" i="4"/>
  <c r="V69" i="4"/>
  <c r="R70" i="4"/>
  <c r="S70" i="4"/>
  <c r="T70" i="4"/>
  <c r="U70" i="4"/>
  <c r="V70" i="4"/>
  <c r="R71" i="4"/>
  <c r="S71" i="4"/>
  <c r="T71" i="4"/>
  <c r="U71" i="4"/>
  <c r="V71" i="4"/>
  <c r="R72" i="4"/>
  <c r="S72" i="4"/>
  <c r="T72" i="4"/>
  <c r="U72" i="4"/>
  <c r="V72" i="4"/>
  <c r="R73" i="4"/>
  <c r="S73" i="4"/>
  <c r="T73" i="4"/>
  <c r="U73" i="4"/>
  <c r="V73" i="4"/>
  <c r="R74" i="4"/>
  <c r="S74" i="4"/>
  <c r="T74" i="4"/>
  <c r="U74" i="4"/>
  <c r="V74" i="4"/>
  <c r="R75" i="4"/>
  <c r="S75" i="4"/>
  <c r="T75" i="4"/>
  <c r="U75" i="4"/>
  <c r="V75" i="4"/>
  <c r="R76" i="4"/>
  <c r="S76" i="4"/>
  <c r="T76" i="4"/>
  <c r="U76" i="4"/>
  <c r="V76" i="4"/>
  <c r="R77" i="4"/>
  <c r="S77" i="4"/>
  <c r="T77" i="4"/>
  <c r="U77" i="4"/>
  <c r="V77" i="4"/>
  <c r="R78" i="4"/>
  <c r="S78" i="4"/>
  <c r="T78" i="4"/>
  <c r="U78" i="4"/>
  <c r="V78" i="4"/>
  <c r="R79" i="4"/>
  <c r="S79" i="4"/>
  <c r="T79" i="4"/>
  <c r="U79" i="4"/>
  <c r="V79" i="4"/>
  <c r="R80" i="4"/>
  <c r="S80" i="4"/>
  <c r="T80" i="4"/>
  <c r="U80" i="4"/>
  <c r="V80" i="4"/>
  <c r="R81" i="4"/>
  <c r="S81" i="4"/>
  <c r="T81" i="4"/>
  <c r="U81" i="4"/>
  <c r="V81" i="4"/>
  <c r="R82" i="4"/>
  <c r="S82" i="4"/>
  <c r="T82" i="4"/>
  <c r="U82" i="4"/>
  <c r="V82" i="4"/>
  <c r="R83" i="4"/>
  <c r="S83" i="4"/>
  <c r="T83" i="4"/>
  <c r="U83" i="4"/>
  <c r="V83" i="4"/>
  <c r="R84" i="4"/>
  <c r="S84" i="4"/>
  <c r="T84" i="4"/>
  <c r="U84" i="4"/>
  <c r="V84" i="4"/>
  <c r="R85" i="4"/>
  <c r="S85" i="4"/>
  <c r="T85" i="4"/>
  <c r="U85" i="4"/>
  <c r="V85" i="4"/>
  <c r="R86" i="4"/>
  <c r="S86" i="4"/>
  <c r="T86" i="4"/>
  <c r="U86" i="4"/>
  <c r="V86" i="4"/>
  <c r="R87" i="4"/>
  <c r="S87" i="4"/>
  <c r="T87" i="4"/>
  <c r="U87" i="4"/>
  <c r="V87" i="4"/>
  <c r="R88" i="4"/>
  <c r="S88" i="4"/>
  <c r="T88" i="4"/>
  <c r="U88" i="4"/>
  <c r="V88" i="4"/>
  <c r="R89" i="4"/>
  <c r="S89" i="4"/>
  <c r="T89" i="4"/>
  <c r="U89" i="4"/>
  <c r="V89" i="4"/>
  <c r="R90" i="4"/>
  <c r="S90" i="4"/>
  <c r="T90" i="4"/>
  <c r="U90" i="4"/>
  <c r="V90" i="4"/>
  <c r="R91" i="4"/>
  <c r="S91" i="4"/>
  <c r="T91" i="4"/>
  <c r="U91" i="4"/>
  <c r="V91" i="4"/>
  <c r="R92" i="4"/>
  <c r="S92" i="4"/>
  <c r="T92" i="4"/>
  <c r="U92" i="4"/>
  <c r="V92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66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R34" i="4"/>
  <c r="S34" i="4"/>
  <c r="T34" i="4"/>
  <c r="U34" i="4"/>
  <c r="R35" i="4"/>
  <c r="S35" i="4"/>
  <c r="T35" i="4"/>
  <c r="U35" i="4"/>
  <c r="R36" i="4"/>
  <c r="S36" i="4"/>
  <c r="T36" i="4"/>
  <c r="U36" i="4"/>
  <c r="R37" i="4"/>
  <c r="S37" i="4"/>
  <c r="T37" i="4"/>
  <c r="U37" i="4"/>
  <c r="R38" i="4"/>
  <c r="S38" i="4"/>
  <c r="T38" i="4"/>
  <c r="U38" i="4"/>
  <c r="R39" i="4"/>
  <c r="S39" i="4"/>
  <c r="T39" i="4"/>
  <c r="U39" i="4"/>
  <c r="R40" i="4"/>
  <c r="S40" i="4"/>
  <c r="T40" i="4"/>
  <c r="U40" i="4"/>
  <c r="R41" i="4"/>
  <c r="S41" i="4"/>
  <c r="T41" i="4"/>
  <c r="U41" i="4"/>
  <c r="R42" i="4"/>
  <c r="S42" i="4"/>
  <c r="T42" i="4"/>
  <c r="U42" i="4"/>
  <c r="R43" i="4"/>
  <c r="S43" i="4"/>
  <c r="T43" i="4"/>
  <c r="U43" i="4"/>
  <c r="R44" i="4"/>
  <c r="S44" i="4"/>
  <c r="T44" i="4"/>
  <c r="U44" i="4"/>
  <c r="R45" i="4"/>
  <c r="S45" i="4"/>
  <c r="T45" i="4"/>
  <c r="U45" i="4"/>
  <c r="R46" i="4"/>
  <c r="S46" i="4"/>
  <c r="T46" i="4"/>
  <c r="U46" i="4"/>
  <c r="R47" i="4"/>
  <c r="S47" i="4"/>
  <c r="T47" i="4"/>
  <c r="U47" i="4"/>
  <c r="R48" i="4"/>
  <c r="S48" i="4"/>
  <c r="T48" i="4"/>
  <c r="U48" i="4"/>
  <c r="R49" i="4"/>
  <c r="S49" i="4"/>
  <c r="T49" i="4"/>
  <c r="U49" i="4"/>
  <c r="R50" i="4"/>
  <c r="S50" i="4"/>
  <c r="T50" i="4"/>
  <c r="U50" i="4"/>
  <c r="R51" i="4"/>
  <c r="S51" i="4"/>
  <c r="T51" i="4"/>
  <c r="U51" i="4"/>
  <c r="R52" i="4"/>
  <c r="S52" i="4"/>
  <c r="T52" i="4"/>
  <c r="U52" i="4"/>
  <c r="R53" i="4"/>
  <c r="S53" i="4"/>
  <c r="T53" i="4"/>
  <c r="U53" i="4"/>
  <c r="R54" i="4"/>
  <c r="S54" i="4"/>
  <c r="T54" i="4"/>
  <c r="U54" i="4"/>
  <c r="R55" i="4"/>
  <c r="S55" i="4"/>
  <c r="T55" i="4"/>
  <c r="U55" i="4"/>
  <c r="R56" i="4"/>
  <c r="S56" i="4"/>
  <c r="T56" i="4"/>
  <c r="U56" i="4"/>
  <c r="R57" i="4"/>
  <c r="S57" i="4"/>
  <c r="T57" i="4"/>
  <c r="U57" i="4"/>
  <c r="R58" i="4"/>
  <c r="S58" i="4"/>
  <c r="T58" i="4"/>
  <c r="U58" i="4"/>
  <c r="R59" i="4"/>
  <c r="S59" i="4"/>
  <c r="T59" i="4"/>
  <c r="U59" i="4"/>
  <c r="R60" i="4"/>
  <c r="S60" i="4"/>
  <c r="T60" i="4"/>
  <c r="U60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34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X32" i="3"/>
  <c r="X46" i="3" s="1"/>
  <c r="W35" i="3"/>
  <c r="W32" i="3"/>
  <c r="W36" i="3" s="1"/>
  <c r="N63" i="3"/>
  <c r="O63" i="3"/>
  <c r="P63" i="3"/>
  <c r="Q63" i="3"/>
  <c r="R63" i="3"/>
  <c r="S63" i="3"/>
  <c r="T63" i="3"/>
  <c r="U63" i="3"/>
  <c r="V63" i="3"/>
  <c r="Y63" i="3"/>
  <c r="Z63" i="3"/>
  <c r="AA63" i="3"/>
  <c r="AB63" i="3"/>
  <c r="N64" i="3"/>
  <c r="O64" i="3"/>
  <c r="P64" i="3"/>
  <c r="Q64" i="3"/>
  <c r="R64" i="3"/>
  <c r="S64" i="3"/>
  <c r="T64" i="3"/>
  <c r="U64" i="3"/>
  <c r="V64" i="3"/>
  <c r="Y64" i="3"/>
  <c r="Z64" i="3"/>
  <c r="AA64" i="3"/>
  <c r="AB64" i="3"/>
  <c r="N35" i="3"/>
  <c r="O35" i="3"/>
  <c r="P35" i="3"/>
  <c r="Q35" i="3"/>
  <c r="R35" i="3"/>
  <c r="S35" i="3"/>
  <c r="T35" i="3"/>
  <c r="U35" i="3"/>
  <c r="V35" i="3"/>
  <c r="Y35" i="3"/>
  <c r="Z35" i="3"/>
  <c r="AA35" i="3"/>
  <c r="AB35" i="3"/>
  <c r="N36" i="3"/>
  <c r="O36" i="3"/>
  <c r="P36" i="3"/>
  <c r="Q36" i="3"/>
  <c r="R36" i="3"/>
  <c r="S36" i="3"/>
  <c r="T36" i="3"/>
  <c r="U36" i="3"/>
  <c r="V36" i="3"/>
  <c r="Y36" i="3"/>
  <c r="Z36" i="3"/>
  <c r="AA36" i="3"/>
  <c r="AB36" i="3"/>
  <c r="N37" i="3"/>
  <c r="O37" i="3"/>
  <c r="P37" i="3"/>
  <c r="Q37" i="3"/>
  <c r="R37" i="3"/>
  <c r="S37" i="3"/>
  <c r="T37" i="3"/>
  <c r="U37" i="3"/>
  <c r="V37" i="3"/>
  <c r="Y37" i="3"/>
  <c r="Z37" i="3"/>
  <c r="AA37" i="3"/>
  <c r="AB37" i="3"/>
  <c r="N38" i="3"/>
  <c r="O38" i="3"/>
  <c r="P38" i="3"/>
  <c r="Q38" i="3"/>
  <c r="R38" i="3"/>
  <c r="S38" i="3"/>
  <c r="T38" i="3"/>
  <c r="U38" i="3"/>
  <c r="V38" i="3"/>
  <c r="W38" i="3"/>
  <c r="Y38" i="3"/>
  <c r="Z38" i="3"/>
  <c r="AA38" i="3"/>
  <c r="AB38" i="3"/>
  <c r="N39" i="3"/>
  <c r="O39" i="3"/>
  <c r="P39" i="3"/>
  <c r="Q39" i="3"/>
  <c r="R39" i="3"/>
  <c r="S39" i="3"/>
  <c r="T39" i="3"/>
  <c r="U39" i="3"/>
  <c r="V39" i="3"/>
  <c r="Y39" i="3"/>
  <c r="Z39" i="3"/>
  <c r="AA39" i="3"/>
  <c r="AB39" i="3"/>
  <c r="N40" i="3"/>
  <c r="O40" i="3"/>
  <c r="P40" i="3"/>
  <c r="Q40" i="3"/>
  <c r="R40" i="3"/>
  <c r="S40" i="3"/>
  <c r="T40" i="3"/>
  <c r="U40" i="3"/>
  <c r="V40" i="3"/>
  <c r="Y40" i="3"/>
  <c r="Z40" i="3"/>
  <c r="AA40" i="3"/>
  <c r="AB40" i="3"/>
  <c r="N41" i="3"/>
  <c r="O41" i="3"/>
  <c r="P41" i="3"/>
  <c r="Q41" i="3"/>
  <c r="R41" i="3"/>
  <c r="S41" i="3"/>
  <c r="T41" i="3"/>
  <c r="U41" i="3"/>
  <c r="V41" i="3"/>
  <c r="W41" i="3"/>
  <c r="Y41" i="3"/>
  <c r="Z41" i="3"/>
  <c r="AA41" i="3"/>
  <c r="AB41" i="3"/>
  <c r="N42" i="3"/>
  <c r="O42" i="3"/>
  <c r="P42" i="3"/>
  <c r="Q42" i="3"/>
  <c r="R42" i="3"/>
  <c r="S42" i="3"/>
  <c r="T42" i="3"/>
  <c r="U42" i="3"/>
  <c r="V42" i="3"/>
  <c r="Y42" i="3"/>
  <c r="Z42" i="3"/>
  <c r="AA42" i="3"/>
  <c r="AB42" i="3"/>
  <c r="N43" i="3"/>
  <c r="O43" i="3"/>
  <c r="P43" i="3"/>
  <c r="Q43" i="3"/>
  <c r="R43" i="3"/>
  <c r="S43" i="3"/>
  <c r="T43" i="3"/>
  <c r="U43" i="3"/>
  <c r="V43" i="3"/>
  <c r="W43" i="3"/>
  <c r="Y43" i="3"/>
  <c r="Z43" i="3"/>
  <c r="AA43" i="3"/>
  <c r="AB43" i="3"/>
  <c r="N44" i="3"/>
  <c r="O44" i="3"/>
  <c r="P44" i="3"/>
  <c r="Q44" i="3"/>
  <c r="R44" i="3"/>
  <c r="S44" i="3"/>
  <c r="T44" i="3"/>
  <c r="U44" i="3"/>
  <c r="V44" i="3"/>
  <c r="Y44" i="3"/>
  <c r="Z44" i="3"/>
  <c r="AA44" i="3"/>
  <c r="AB44" i="3"/>
  <c r="N45" i="3"/>
  <c r="O45" i="3"/>
  <c r="P45" i="3"/>
  <c r="Q45" i="3"/>
  <c r="R45" i="3"/>
  <c r="S45" i="3"/>
  <c r="T45" i="3"/>
  <c r="U45" i="3"/>
  <c r="V45" i="3"/>
  <c r="W45" i="3"/>
  <c r="Y45" i="3"/>
  <c r="Z45" i="3"/>
  <c r="AA45" i="3"/>
  <c r="AB45" i="3"/>
  <c r="N46" i="3"/>
  <c r="O46" i="3"/>
  <c r="P46" i="3"/>
  <c r="Q46" i="3"/>
  <c r="R46" i="3"/>
  <c r="S46" i="3"/>
  <c r="T46" i="3"/>
  <c r="U46" i="3"/>
  <c r="V46" i="3"/>
  <c r="Y46" i="3"/>
  <c r="Z46" i="3"/>
  <c r="AA46" i="3"/>
  <c r="AB46" i="3"/>
  <c r="N47" i="3"/>
  <c r="O47" i="3"/>
  <c r="P47" i="3"/>
  <c r="Q47" i="3"/>
  <c r="R47" i="3"/>
  <c r="S47" i="3"/>
  <c r="T47" i="3"/>
  <c r="U47" i="3"/>
  <c r="V47" i="3"/>
  <c r="Y47" i="3"/>
  <c r="Z47" i="3"/>
  <c r="AA47" i="3"/>
  <c r="AB47" i="3"/>
  <c r="N48" i="3"/>
  <c r="O48" i="3"/>
  <c r="P48" i="3"/>
  <c r="Q48" i="3"/>
  <c r="R48" i="3"/>
  <c r="S48" i="3"/>
  <c r="T48" i="3"/>
  <c r="U48" i="3"/>
  <c r="V48" i="3"/>
  <c r="Y48" i="3"/>
  <c r="Z48" i="3"/>
  <c r="AA48" i="3"/>
  <c r="AB48" i="3"/>
  <c r="N49" i="3"/>
  <c r="O49" i="3"/>
  <c r="P49" i="3"/>
  <c r="Q49" i="3"/>
  <c r="R49" i="3"/>
  <c r="S49" i="3"/>
  <c r="T49" i="3"/>
  <c r="U49" i="3"/>
  <c r="V49" i="3"/>
  <c r="Y49" i="3"/>
  <c r="Z49" i="3"/>
  <c r="AA49" i="3"/>
  <c r="AB49" i="3"/>
  <c r="N50" i="3"/>
  <c r="O50" i="3"/>
  <c r="P50" i="3"/>
  <c r="Q50" i="3"/>
  <c r="R50" i="3"/>
  <c r="S50" i="3"/>
  <c r="T50" i="3"/>
  <c r="U50" i="3"/>
  <c r="V50" i="3"/>
  <c r="Y50" i="3"/>
  <c r="Z50" i="3"/>
  <c r="AA50" i="3"/>
  <c r="AB50" i="3"/>
  <c r="N51" i="3"/>
  <c r="O51" i="3"/>
  <c r="P51" i="3"/>
  <c r="Q51" i="3"/>
  <c r="R51" i="3"/>
  <c r="S51" i="3"/>
  <c r="T51" i="3"/>
  <c r="U51" i="3"/>
  <c r="V51" i="3"/>
  <c r="W51" i="3"/>
  <c r="Y51" i="3"/>
  <c r="Z51" i="3"/>
  <c r="AA51" i="3"/>
  <c r="AB51" i="3"/>
  <c r="N52" i="3"/>
  <c r="O52" i="3"/>
  <c r="P52" i="3"/>
  <c r="Q52" i="3"/>
  <c r="R52" i="3"/>
  <c r="S52" i="3"/>
  <c r="T52" i="3"/>
  <c r="U52" i="3"/>
  <c r="V52" i="3"/>
  <c r="Y52" i="3"/>
  <c r="Z52" i="3"/>
  <c r="AA52" i="3"/>
  <c r="AB52" i="3"/>
  <c r="N53" i="3"/>
  <c r="O53" i="3"/>
  <c r="P53" i="3"/>
  <c r="Q53" i="3"/>
  <c r="R53" i="3"/>
  <c r="S53" i="3"/>
  <c r="T53" i="3"/>
  <c r="U53" i="3"/>
  <c r="V53" i="3"/>
  <c r="Y53" i="3"/>
  <c r="Z53" i="3"/>
  <c r="AA53" i="3"/>
  <c r="AB53" i="3"/>
  <c r="N54" i="3"/>
  <c r="O54" i="3"/>
  <c r="P54" i="3"/>
  <c r="Q54" i="3"/>
  <c r="R54" i="3"/>
  <c r="S54" i="3"/>
  <c r="T54" i="3"/>
  <c r="U54" i="3"/>
  <c r="V54" i="3"/>
  <c r="W54" i="3"/>
  <c r="Y54" i="3"/>
  <c r="Z54" i="3"/>
  <c r="AA54" i="3"/>
  <c r="AB54" i="3"/>
  <c r="N55" i="3"/>
  <c r="O55" i="3"/>
  <c r="P55" i="3"/>
  <c r="Q55" i="3"/>
  <c r="R55" i="3"/>
  <c r="S55" i="3"/>
  <c r="T55" i="3"/>
  <c r="U55" i="3"/>
  <c r="V55" i="3"/>
  <c r="Y55" i="3"/>
  <c r="Z55" i="3"/>
  <c r="AA55" i="3"/>
  <c r="AB55" i="3"/>
  <c r="N56" i="3"/>
  <c r="O56" i="3"/>
  <c r="P56" i="3"/>
  <c r="Q56" i="3"/>
  <c r="R56" i="3"/>
  <c r="S56" i="3"/>
  <c r="T56" i="3"/>
  <c r="U56" i="3"/>
  <c r="V56" i="3"/>
  <c r="W56" i="3"/>
  <c r="Y56" i="3"/>
  <c r="Z56" i="3"/>
  <c r="AA56" i="3"/>
  <c r="AB56" i="3"/>
  <c r="N57" i="3"/>
  <c r="O57" i="3"/>
  <c r="P57" i="3"/>
  <c r="Q57" i="3"/>
  <c r="R57" i="3"/>
  <c r="S57" i="3"/>
  <c r="T57" i="3"/>
  <c r="U57" i="3"/>
  <c r="V57" i="3"/>
  <c r="Y57" i="3"/>
  <c r="Z57" i="3"/>
  <c r="AA57" i="3"/>
  <c r="AB57" i="3"/>
  <c r="N58" i="3"/>
  <c r="O58" i="3"/>
  <c r="P58" i="3"/>
  <c r="Q58" i="3"/>
  <c r="R58" i="3"/>
  <c r="S58" i="3"/>
  <c r="T58" i="3"/>
  <c r="U58" i="3"/>
  <c r="V58" i="3"/>
  <c r="W58" i="3"/>
  <c r="Y58" i="3"/>
  <c r="Z58" i="3"/>
  <c r="AA58" i="3"/>
  <c r="AB58" i="3"/>
  <c r="N59" i="3"/>
  <c r="O59" i="3"/>
  <c r="P59" i="3"/>
  <c r="Q59" i="3"/>
  <c r="R59" i="3"/>
  <c r="S59" i="3"/>
  <c r="T59" i="3"/>
  <c r="U59" i="3"/>
  <c r="V59" i="3"/>
  <c r="Y59" i="3"/>
  <c r="Z59" i="3"/>
  <c r="AA59" i="3"/>
  <c r="AB59" i="3"/>
  <c r="N60" i="3"/>
  <c r="O60" i="3"/>
  <c r="P60" i="3"/>
  <c r="Q60" i="3"/>
  <c r="R60" i="3"/>
  <c r="S60" i="3"/>
  <c r="T60" i="3"/>
  <c r="U60" i="3"/>
  <c r="V60" i="3"/>
  <c r="W60" i="3"/>
  <c r="Y60" i="3"/>
  <c r="Z60" i="3"/>
  <c r="AA60" i="3"/>
  <c r="AB60" i="3"/>
  <c r="N61" i="3"/>
  <c r="O61" i="3"/>
  <c r="P61" i="3"/>
  <c r="Q61" i="3"/>
  <c r="R61" i="3"/>
  <c r="S61" i="3"/>
  <c r="T61" i="3"/>
  <c r="U61" i="3"/>
  <c r="V61" i="3"/>
  <c r="Y61" i="3"/>
  <c r="Z61" i="3"/>
  <c r="AA61" i="3"/>
  <c r="AB61" i="3"/>
  <c r="M36" i="3"/>
  <c r="M63" i="3" s="1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35" i="3"/>
  <c r="N32" i="3"/>
  <c r="O32" i="3"/>
  <c r="P32" i="3"/>
  <c r="Q32" i="3"/>
  <c r="R32" i="3"/>
  <c r="S32" i="3"/>
  <c r="T32" i="3"/>
  <c r="U32" i="3"/>
  <c r="V32" i="3"/>
  <c r="Y32" i="3"/>
  <c r="Z32" i="3"/>
  <c r="AA32" i="3"/>
  <c r="AB32" i="3"/>
  <c r="M32" i="3"/>
  <c r="L32" i="3"/>
  <c r="K32" i="3"/>
  <c r="J32" i="3"/>
  <c r="I32" i="3"/>
  <c r="H32" i="3"/>
  <c r="G32" i="3"/>
  <c r="F32" i="3"/>
  <c r="E32" i="3"/>
  <c r="D32" i="3"/>
  <c r="C32" i="3"/>
  <c r="B32" i="3"/>
  <c r="AB31" i="3"/>
  <c r="AA31" i="3"/>
  <c r="Z31" i="3"/>
  <c r="Y31" i="3"/>
  <c r="X31" i="3"/>
  <c r="X38" i="3" s="1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B30" i="3"/>
  <c r="AA30" i="3"/>
  <c r="Z30" i="3"/>
  <c r="Y30" i="3"/>
  <c r="X30" i="3"/>
  <c r="X40" i="3" s="1"/>
  <c r="W30" i="3"/>
  <c r="W39" i="3" s="1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35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F32" i="1"/>
  <c r="D32" i="1"/>
  <c r="E32" i="1"/>
  <c r="C32" i="1"/>
  <c r="B32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B31" i="1"/>
  <c r="B30" i="1"/>
  <c r="B60" i="5" l="1"/>
  <c r="B56" i="5"/>
  <c r="B52" i="5"/>
  <c r="B48" i="5"/>
  <c r="B44" i="5"/>
  <c r="B40" i="5"/>
  <c r="B59" i="5"/>
  <c r="B55" i="5"/>
  <c r="B51" i="5"/>
  <c r="B47" i="5"/>
  <c r="B43" i="5"/>
  <c r="B39" i="5"/>
  <c r="B35" i="5"/>
  <c r="B58" i="5"/>
  <c r="B54" i="5"/>
  <c r="B50" i="5"/>
  <c r="B46" i="5"/>
  <c r="B42" i="5"/>
  <c r="B38" i="5"/>
  <c r="B61" i="5"/>
  <c r="B57" i="5"/>
  <c r="B53" i="5"/>
  <c r="B49" i="5"/>
  <c r="B45" i="5"/>
  <c r="B41" i="5"/>
  <c r="C61" i="5"/>
  <c r="C57" i="5"/>
  <c r="C53" i="5"/>
  <c r="C49" i="5"/>
  <c r="C45" i="5"/>
  <c r="C37" i="5"/>
  <c r="C60" i="5"/>
  <c r="C56" i="5"/>
  <c r="C52" i="5"/>
  <c r="C48" i="5"/>
  <c r="C44" i="5"/>
  <c r="C40" i="5"/>
  <c r="C36" i="5"/>
  <c r="C59" i="5"/>
  <c r="C55" i="5"/>
  <c r="C51" i="5"/>
  <c r="C47" i="5"/>
  <c r="C43" i="5"/>
  <c r="C39" i="5"/>
  <c r="W55" i="3"/>
  <c r="W42" i="3"/>
  <c r="W59" i="3"/>
  <c r="W49" i="3"/>
  <c r="W46" i="3"/>
  <c r="W37" i="3"/>
  <c r="X54" i="3"/>
  <c r="X41" i="3"/>
  <c r="X35" i="3"/>
  <c r="X36" i="3"/>
  <c r="X60" i="3"/>
  <c r="X57" i="3"/>
  <c r="X55" i="3"/>
  <c r="X52" i="3"/>
  <c r="X58" i="3"/>
  <c r="X48" i="3"/>
  <c r="X37" i="3"/>
  <c r="X61" i="3"/>
  <c r="X53" i="3"/>
  <c r="X51" i="3"/>
  <c r="X49" i="3"/>
  <c r="X43" i="3"/>
  <c r="X44" i="3"/>
  <c r="X47" i="3"/>
  <c r="X59" i="3"/>
  <c r="X56" i="3"/>
  <c r="X50" i="3"/>
  <c r="X45" i="3"/>
  <c r="X42" i="3"/>
  <c r="X39" i="3"/>
  <c r="W61" i="3"/>
  <c r="W57" i="3"/>
  <c r="W53" i="3"/>
  <c r="W50" i="3"/>
  <c r="W47" i="3"/>
  <c r="W52" i="3"/>
  <c r="W48" i="3"/>
  <c r="W44" i="3"/>
  <c r="W40" i="3"/>
  <c r="M64" i="3"/>
  <c r="C64" i="5" l="1"/>
  <c r="C63" i="5"/>
  <c r="B64" i="5"/>
  <c r="B63" i="5"/>
  <c r="X64" i="3"/>
  <c r="X63" i="3"/>
  <c r="W63" i="3"/>
  <c r="W64" i="3"/>
</calcChain>
</file>

<file path=xl/sharedStrings.xml><?xml version="1.0" encoding="utf-8"?>
<sst xmlns="http://schemas.openxmlformats.org/spreadsheetml/2006/main" count="363" uniqueCount="35">
  <si>
    <t>酒样品</t>
  </si>
  <si>
    <t>澄清度</t>
  </si>
  <si>
    <t>色调</t>
  </si>
  <si>
    <t>纯正度</t>
  </si>
  <si>
    <t>浓度</t>
  </si>
  <si>
    <t>质量</t>
  </si>
  <si>
    <t>持久性</t>
  </si>
  <si>
    <t>整体评价</t>
    <phoneticPr fontId="2" type="noConversion"/>
  </si>
  <si>
    <t>单宁</t>
    <phoneticPr fontId="1" type="noConversion"/>
  </si>
  <si>
    <t>DPPH自由基</t>
    <phoneticPr fontId="1" type="noConversion"/>
  </si>
  <si>
    <t>总酚</t>
    <phoneticPr fontId="1" type="noConversion"/>
  </si>
  <si>
    <t>葡萄总黄酮</t>
    <phoneticPr fontId="1" type="noConversion"/>
  </si>
  <si>
    <t>总糖</t>
    <phoneticPr fontId="1" type="noConversion"/>
  </si>
  <si>
    <t>可溶性固形物</t>
    <phoneticPr fontId="1" type="noConversion"/>
  </si>
  <si>
    <t>干物质含量</t>
    <phoneticPr fontId="1" type="noConversion"/>
  </si>
  <si>
    <t>苹果酸</t>
    <phoneticPr fontId="1" type="noConversion"/>
  </si>
  <si>
    <t>褐变度</t>
    <phoneticPr fontId="2" type="noConversion"/>
  </si>
  <si>
    <t>果穗质量</t>
    <phoneticPr fontId="1" type="noConversion"/>
  </si>
  <si>
    <t>果皮质量</t>
    <phoneticPr fontId="1" type="noConversion"/>
  </si>
  <si>
    <t>a*(+红；-绿)</t>
  </si>
  <si>
    <t>b*（+黄;-蓝）</t>
  </si>
  <si>
    <t>可滴定酸</t>
    <phoneticPr fontId="1" type="noConversion"/>
  </si>
  <si>
    <t>固酸比</t>
  </si>
  <si>
    <t>黄酮醇</t>
    <phoneticPr fontId="1" type="noConversion"/>
  </si>
  <si>
    <t>酒石酸（g/L）</t>
  </si>
  <si>
    <t>max</t>
    <phoneticPr fontId="1" type="noConversion"/>
  </si>
  <si>
    <t>min</t>
    <phoneticPr fontId="1" type="noConversion"/>
  </si>
  <si>
    <t>average</t>
    <phoneticPr fontId="1" type="noConversion"/>
  </si>
  <si>
    <t>max</t>
    <phoneticPr fontId="1" type="noConversion"/>
  </si>
  <si>
    <t>min</t>
    <phoneticPr fontId="1" type="noConversion"/>
  </si>
  <si>
    <t>权重</t>
    <phoneticPr fontId="1" type="noConversion"/>
  </si>
  <si>
    <t>总得分</t>
    <phoneticPr fontId="1" type="noConversion"/>
  </si>
  <si>
    <t>分数</t>
    <phoneticPr fontId="1" type="noConversion"/>
  </si>
  <si>
    <t>名次</t>
    <phoneticPr fontId="1" type="noConversion"/>
  </si>
  <si>
    <t>葡萄样品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</si>
</sst>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0" formatCode="0.000_ "/>
    <numFmt numFmtId="181" formatCode="0.000_);[Red]\(0.000\)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color indexed="10"/>
      <name val="宋体"/>
      <family val="3"/>
      <charset val="134"/>
    </font>
    <font>
      <sz val="12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</cellStyleXfs>
  <cellXfs count="50">
    <xf numFmtId="0" fontId="0" fillId="0" borderId="0" xfId="0"/>
    <xf numFmtId="0" fontId="0" fillId="0" borderId="0" xfId="0" applyAlignment="1">
      <alignment vertical="center"/>
    </xf>
    <xf numFmtId="180" fontId="0" fillId="0" borderId="0" xfId="0" applyNumberFormat="1" applyAlignment="1">
      <alignment vertical="center"/>
    </xf>
    <xf numFmtId="0" fontId="0" fillId="0" borderId="0" xfId="0" applyFill="1" applyAlignment="1">
      <alignment vertical="center"/>
    </xf>
    <xf numFmtId="181" fontId="0" fillId="0" borderId="0" xfId="0" applyNumberFormat="1" applyAlignment="1">
      <alignment vertical="center"/>
    </xf>
    <xf numFmtId="180" fontId="0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1" applyNumberFormat="1" applyFont="1" applyAlignment="1" applyProtection="1"/>
    <xf numFmtId="0" fontId="5" fillId="0" borderId="0" xfId="2" applyNumberFormat="1" applyFont="1" applyAlignment="1" applyProtection="1"/>
    <xf numFmtId="0" fontId="6" fillId="0" borderId="0" xfId="0" applyNumberFormat="1" applyFont="1"/>
    <xf numFmtId="0" fontId="5" fillId="0" borderId="0" xfId="0" applyNumberFormat="1" applyFont="1" applyAlignment="1">
      <alignment vertical="center"/>
    </xf>
    <xf numFmtId="0" fontId="5" fillId="0" borderId="0" xfId="0" applyNumberFormat="1" applyFont="1" applyFill="1" applyAlignment="1">
      <alignment vertical="center"/>
    </xf>
    <xf numFmtId="0" fontId="5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vertical="center"/>
    </xf>
    <xf numFmtId="0" fontId="6" fillId="0" borderId="0" xfId="0" applyNumberFormat="1" applyFont="1" applyFill="1" applyAlignment="1">
      <alignment vertical="center"/>
    </xf>
    <xf numFmtId="0" fontId="6" fillId="0" borderId="0" xfId="0" applyNumberFormat="1" applyFont="1" applyFill="1" applyAlignment="1">
      <alignment horizontal="left" vertical="center"/>
    </xf>
    <xf numFmtId="0" fontId="5" fillId="2" borderId="0" xfId="0" applyNumberFormat="1" applyFont="1" applyFill="1" applyAlignment="1">
      <alignment vertical="center"/>
    </xf>
    <xf numFmtId="0" fontId="6" fillId="2" borderId="0" xfId="0" applyNumberFormat="1" applyFont="1" applyFill="1" applyAlignment="1">
      <alignment vertical="center"/>
    </xf>
    <xf numFmtId="181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5" fillId="2" borderId="0" xfId="0" applyNumberFormat="1" applyFont="1" applyFill="1" applyBorder="1" applyAlignment="1">
      <alignment vertical="center"/>
    </xf>
    <xf numFmtId="0" fontId="6" fillId="2" borderId="0" xfId="0" applyNumberFormat="1" applyFont="1" applyFill="1" applyBorder="1" applyAlignment="1">
      <alignment horizontal="center" vertical="center"/>
    </xf>
    <xf numFmtId="180" fontId="0" fillId="2" borderId="0" xfId="0" applyNumberFormat="1" applyFont="1" applyFill="1" applyBorder="1" applyAlignment="1">
      <alignment horizontal="center" vertical="center"/>
    </xf>
    <xf numFmtId="0" fontId="0" fillId="2" borderId="0" xfId="0" applyNumberFormat="1" applyFill="1" applyAlignment="1">
      <alignment vertical="center"/>
    </xf>
    <xf numFmtId="0" fontId="5" fillId="3" borderId="0" xfId="0" applyNumberFormat="1" applyFont="1" applyFill="1" applyAlignment="1">
      <alignment vertical="center"/>
    </xf>
    <xf numFmtId="0" fontId="6" fillId="3" borderId="0" xfId="0" applyNumberFormat="1" applyFont="1" applyFill="1" applyAlignment="1">
      <alignment vertical="center"/>
    </xf>
    <xf numFmtId="0" fontId="0" fillId="3" borderId="0" xfId="0" applyFill="1" applyAlignment="1">
      <alignment vertical="center"/>
    </xf>
    <xf numFmtId="181" fontId="0" fillId="3" borderId="0" xfId="0" applyNumberFormat="1" applyFill="1" applyAlignment="1">
      <alignment vertical="center"/>
    </xf>
    <xf numFmtId="0" fontId="6" fillId="3" borderId="0" xfId="3" applyNumberFormat="1" applyFont="1" applyFill="1">
      <alignment vertical="center"/>
    </xf>
    <xf numFmtId="180" fontId="4" fillId="3" borderId="0" xfId="0" applyNumberFormat="1" applyFont="1" applyFill="1" applyAlignment="1">
      <alignment vertical="center"/>
    </xf>
    <xf numFmtId="0" fontId="0" fillId="4" borderId="0" xfId="0" applyFill="1"/>
    <xf numFmtId="0" fontId="6" fillId="4" borderId="0" xfId="0" applyNumberFormat="1" applyFont="1" applyFill="1" applyAlignment="1">
      <alignment vertical="center"/>
    </xf>
    <xf numFmtId="0" fontId="0" fillId="0" borderId="0" xfId="0" applyFill="1"/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5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/>
    <xf numFmtId="0" fontId="5" fillId="0" borderId="0" xfId="1" applyNumberFormat="1" applyFont="1" applyFill="1" applyBorder="1" applyAlignment="1" applyProtection="1"/>
    <xf numFmtId="0" fontId="5" fillId="0" borderId="0" xfId="2" applyNumberFormat="1" applyFont="1" applyFill="1" applyBorder="1" applyAlignment="1" applyProtection="1"/>
    <xf numFmtId="0" fontId="5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horizontal="center" vertical="center"/>
    </xf>
  </cellXfs>
  <cellStyles count="4">
    <cellStyle name="常规" xfId="0" builtinId="0"/>
    <cellStyle name="常规_Sheet1_1" xfId="1"/>
    <cellStyle name="常规_Sheet1_2" xfId="2"/>
    <cellStyle name="常规_Sheet1_9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1"/>
  <sheetViews>
    <sheetView zoomScaleNormal="100" workbookViewId="0">
      <selection sqref="A1:XFD1"/>
    </sheetView>
  </sheetViews>
  <sheetFormatPr defaultRowHeight="13.5" x14ac:dyDescent="0.15"/>
  <cols>
    <col min="2" max="11" width="9" customWidth="1"/>
    <col min="12" max="12" width="13.625" style="1" customWidth="1"/>
    <col min="13" max="13" width="10.375" style="19" bestFit="1" customWidth="1"/>
    <col min="14" max="14" width="9.375" style="1" customWidth="1"/>
    <col min="15" max="15" width="10.375" style="1" bestFit="1" customWidth="1"/>
    <col min="16" max="16" width="9.375" style="19" bestFit="1" customWidth="1"/>
    <col min="17" max="17" width="10.875" style="26" customWidth="1"/>
    <col min="18" max="18" width="9" style="26"/>
    <col min="19" max="19" width="15.625" style="19" customWidth="1"/>
    <col min="20" max="20" width="10.375" style="26" bestFit="1" customWidth="1"/>
    <col min="21" max="22" width="9" style="26"/>
    <col min="23" max="23" width="13.25" style="19" customWidth="1"/>
    <col min="24" max="24" width="12.625" style="19" customWidth="1"/>
    <col min="25" max="25" width="9" style="19"/>
    <col min="26" max="26" width="9" style="1"/>
    <col min="27" max="27" width="16.875" style="1" customWidth="1"/>
    <col min="28" max="28" width="13.25" style="19" customWidth="1"/>
  </cols>
  <sheetData>
    <row r="1" spans="1:28" ht="14.25" x14ac:dyDescent="0.15">
      <c r="A1" s="9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3</v>
      </c>
      <c r="H1" s="7" t="s">
        <v>4</v>
      </c>
      <c r="I1" s="7" t="s">
        <v>6</v>
      </c>
      <c r="J1" s="7" t="s">
        <v>5</v>
      </c>
      <c r="K1" s="8" t="s">
        <v>7</v>
      </c>
      <c r="L1" s="10" t="s">
        <v>11</v>
      </c>
      <c r="M1" s="16" t="s">
        <v>10</v>
      </c>
      <c r="N1" s="11" t="s">
        <v>9</v>
      </c>
      <c r="O1" s="10" t="s">
        <v>8</v>
      </c>
      <c r="P1" s="16" t="s">
        <v>12</v>
      </c>
      <c r="Q1" s="24" t="s">
        <v>13</v>
      </c>
      <c r="R1" s="24" t="s">
        <v>14</v>
      </c>
      <c r="S1" s="20" t="s">
        <v>15</v>
      </c>
      <c r="T1" s="24" t="s">
        <v>16</v>
      </c>
      <c r="U1" s="24" t="s">
        <v>18</v>
      </c>
      <c r="V1" s="24" t="s">
        <v>17</v>
      </c>
      <c r="W1" s="16" t="s">
        <v>19</v>
      </c>
      <c r="X1" s="16" t="s">
        <v>20</v>
      </c>
      <c r="Y1" s="16" t="s">
        <v>21</v>
      </c>
      <c r="Z1" s="10" t="s">
        <v>22</v>
      </c>
      <c r="AA1" s="12" t="s">
        <v>23</v>
      </c>
      <c r="AB1" s="20" t="s">
        <v>24</v>
      </c>
    </row>
    <row r="2" spans="1:28" x14ac:dyDescent="0.15">
      <c r="A2" s="9">
        <v>1</v>
      </c>
      <c r="B2" s="13">
        <v>2.2999999999999998</v>
      </c>
      <c r="C2" s="13">
        <v>6.4</v>
      </c>
      <c r="D2" s="13">
        <v>4.3</v>
      </c>
      <c r="E2" s="13">
        <v>5.4</v>
      </c>
      <c r="F2" s="13">
        <v>12.2</v>
      </c>
      <c r="G2" s="13">
        <v>2.9</v>
      </c>
      <c r="H2" s="13">
        <v>4.5</v>
      </c>
      <c r="I2" s="13">
        <v>5.2</v>
      </c>
      <c r="J2" s="13">
        <v>11.8</v>
      </c>
      <c r="K2" s="13">
        <v>7.7</v>
      </c>
      <c r="L2" s="14">
        <v>9.4795193558615392</v>
      </c>
      <c r="M2" s="17">
        <v>23.604457655792469</v>
      </c>
      <c r="N2" s="14">
        <v>0.43012003560441237</v>
      </c>
      <c r="O2" s="15">
        <v>22.019033355375331</v>
      </c>
      <c r="P2" s="17">
        <v>208.17460317460299</v>
      </c>
      <c r="Q2" s="28">
        <v>226.4666666666667</v>
      </c>
      <c r="R2" s="25">
        <v>25.918000000000003</v>
      </c>
      <c r="S2" s="21">
        <v>18.21</v>
      </c>
      <c r="T2" s="25">
        <v>1119.8525358119934</v>
      </c>
      <c r="U2" s="25">
        <v>0.11</v>
      </c>
      <c r="V2" s="25">
        <v>182.92999999999998</v>
      </c>
      <c r="W2" s="17">
        <v>0.77999999999999992</v>
      </c>
      <c r="X2" s="17">
        <v>0.26</v>
      </c>
      <c r="Y2" s="17">
        <v>5.8566666666666665</v>
      </c>
      <c r="Z2" s="13">
        <v>38.656037044513162</v>
      </c>
      <c r="AA2" s="13">
        <v>17.677968307682299</v>
      </c>
      <c r="AB2" s="21">
        <v>2.06</v>
      </c>
    </row>
    <row r="3" spans="1:28" x14ac:dyDescent="0.15">
      <c r="A3" s="9">
        <v>2</v>
      </c>
      <c r="B3" s="13">
        <v>2.9</v>
      </c>
      <c r="C3" s="13">
        <v>7.2</v>
      </c>
      <c r="D3" s="13">
        <v>4.5</v>
      </c>
      <c r="E3" s="13">
        <v>6.5</v>
      </c>
      <c r="F3" s="13">
        <v>13</v>
      </c>
      <c r="G3" s="13">
        <v>4.7</v>
      </c>
      <c r="H3" s="13">
        <v>6.8</v>
      </c>
      <c r="I3" s="13">
        <v>6.7</v>
      </c>
      <c r="J3" s="13">
        <v>18.399999999999999</v>
      </c>
      <c r="K3" s="13">
        <v>9.6</v>
      </c>
      <c r="L3" s="14">
        <v>13.8056288499599</v>
      </c>
      <c r="M3" s="17">
        <v>26.875268419667847</v>
      </c>
      <c r="N3" s="14">
        <v>0.46435641400074329</v>
      </c>
      <c r="O3" s="15">
        <v>23.361311993494667</v>
      </c>
      <c r="P3" s="17">
        <v>205</v>
      </c>
      <c r="Q3" s="28">
        <v>228.80000000000004</v>
      </c>
      <c r="R3" s="25">
        <v>25.986000000000001</v>
      </c>
      <c r="S3" s="21">
        <v>4.75</v>
      </c>
      <c r="T3" s="25">
        <v>762.52493165693602</v>
      </c>
      <c r="U3" s="25">
        <v>0.16333333333333336</v>
      </c>
      <c r="V3" s="25">
        <v>81.61666666666666</v>
      </c>
      <c r="W3" s="17">
        <v>0.64666666666666661</v>
      </c>
      <c r="X3" s="17">
        <v>-1.25</v>
      </c>
      <c r="Y3" s="17">
        <v>5.1933333333333334</v>
      </c>
      <c r="Z3" s="13">
        <v>44.052716905223768</v>
      </c>
      <c r="AA3" s="13">
        <v>27.455027461619899</v>
      </c>
      <c r="AB3" s="21">
        <v>9.93</v>
      </c>
    </row>
    <row r="4" spans="1:28" x14ac:dyDescent="0.15">
      <c r="A4" s="9">
        <v>3</v>
      </c>
      <c r="B4" s="13">
        <v>3.4</v>
      </c>
      <c r="C4" s="13">
        <v>8.6</v>
      </c>
      <c r="D4" s="13">
        <v>4.7</v>
      </c>
      <c r="E4" s="13">
        <v>6.2</v>
      </c>
      <c r="F4" s="13">
        <v>13.2</v>
      </c>
      <c r="G4" s="13">
        <v>4.7</v>
      </c>
      <c r="H4" s="13">
        <v>6.2</v>
      </c>
      <c r="I4" s="13">
        <v>6.7</v>
      </c>
      <c r="J4" s="13">
        <v>17.3</v>
      </c>
      <c r="K4" s="13">
        <v>9.4</v>
      </c>
      <c r="L4" s="14">
        <v>10.794258531464633</v>
      </c>
      <c r="M4" s="17">
        <v>21.684819196587338</v>
      </c>
      <c r="N4" s="14">
        <v>0.40899882246655667</v>
      </c>
      <c r="O4" s="15">
        <v>20.372870936436609</v>
      </c>
      <c r="P4" s="17">
        <v>256.19047619047632</v>
      </c>
      <c r="Q4" s="28">
        <v>257.63333333333338</v>
      </c>
      <c r="R4" s="25">
        <v>28.997333333333334</v>
      </c>
      <c r="S4" s="21">
        <v>2.96</v>
      </c>
      <c r="T4" s="25">
        <v>266.63979874587801</v>
      </c>
      <c r="U4" s="25">
        <v>0.17</v>
      </c>
      <c r="V4" s="25">
        <v>83.13</v>
      </c>
      <c r="W4" s="17">
        <v>1.0866666666666667</v>
      </c>
      <c r="X4" s="17">
        <v>-0.6166666666666667</v>
      </c>
      <c r="Y4" s="17">
        <v>7.16</v>
      </c>
      <c r="Z4" s="13">
        <v>35.993721240186638</v>
      </c>
      <c r="AA4" s="13">
        <v>164.99270816225999</v>
      </c>
      <c r="AB4" s="21">
        <v>8.08</v>
      </c>
    </row>
    <row r="5" spans="1:28" x14ac:dyDescent="0.15">
      <c r="A5" s="9">
        <v>4</v>
      </c>
      <c r="B5" s="13">
        <v>4</v>
      </c>
      <c r="C5" s="13">
        <v>8</v>
      </c>
      <c r="D5" s="13">
        <v>3.4</v>
      </c>
      <c r="E5" s="13">
        <v>4.7</v>
      </c>
      <c r="F5" s="13">
        <v>11.2</v>
      </c>
      <c r="G5" s="13">
        <v>3.4</v>
      </c>
      <c r="H5" s="13">
        <v>5.4</v>
      </c>
      <c r="I5" s="13">
        <v>5.6</v>
      </c>
      <c r="J5" s="13">
        <v>14.5</v>
      </c>
      <c r="K5" s="13">
        <v>8.4</v>
      </c>
      <c r="L5" s="14">
        <v>4.4816605283027267</v>
      </c>
      <c r="M5" s="17">
        <v>10.698446283685266</v>
      </c>
      <c r="N5" s="14">
        <v>0.26554673163932402</v>
      </c>
      <c r="O5" s="15">
        <v>8.6384365502348626</v>
      </c>
      <c r="P5" s="17">
        <v>189.72222222222203</v>
      </c>
      <c r="Q5" s="28">
        <v>203.33333333333334</v>
      </c>
      <c r="R5" s="25">
        <v>23.721333333333334</v>
      </c>
      <c r="S5" s="21">
        <v>5.23</v>
      </c>
      <c r="T5" s="25">
        <v>72.904870403935632</v>
      </c>
      <c r="U5" s="25">
        <v>0.17400000000000002</v>
      </c>
      <c r="V5" s="25">
        <v>137.97</v>
      </c>
      <c r="W5" s="17">
        <v>1.8399999999999999</v>
      </c>
      <c r="X5" s="17">
        <v>-0.3666666666666667</v>
      </c>
      <c r="Y5" s="17">
        <v>7.1066666666666665</v>
      </c>
      <c r="Z5" s="13">
        <v>28.609559663837064</v>
      </c>
      <c r="AA5" s="13">
        <v>26.967905130624299</v>
      </c>
      <c r="AB5" s="21">
        <v>3.77</v>
      </c>
    </row>
    <row r="6" spans="1:28" x14ac:dyDescent="0.15">
      <c r="A6" s="9">
        <v>5</v>
      </c>
      <c r="B6" s="13">
        <v>4.3</v>
      </c>
      <c r="C6" s="13">
        <v>8.4</v>
      </c>
      <c r="D6" s="13">
        <v>4.5</v>
      </c>
      <c r="E6" s="13">
        <v>5.9</v>
      </c>
      <c r="F6" s="13">
        <v>12.6</v>
      </c>
      <c r="G6" s="13">
        <v>4</v>
      </c>
      <c r="H6" s="13">
        <v>4.9000000000000004</v>
      </c>
      <c r="I6" s="13">
        <v>5.3</v>
      </c>
      <c r="J6" s="13">
        <v>14.8</v>
      </c>
      <c r="K6" s="13">
        <v>8.6</v>
      </c>
      <c r="L6" s="14">
        <v>10.274734629688732</v>
      </c>
      <c r="M6" s="17">
        <v>17.617810353987931</v>
      </c>
      <c r="N6" s="14">
        <v>0.39609664890782431</v>
      </c>
      <c r="O6" s="15">
        <v>14.485773440657901</v>
      </c>
      <c r="P6" s="17">
        <v>209.66269841269866</v>
      </c>
      <c r="Q6" s="28">
        <v>212.93333333333331</v>
      </c>
      <c r="R6" s="25">
        <v>24.083666666666669</v>
      </c>
      <c r="S6" s="21">
        <v>3.77</v>
      </c>
      <c r="T6" s="25">
        <v>143.51330634719898</v>
      </c>
      <c r="U6" s="25">
        <v>0.27</v>
      </c>
      <c r="V6" s="25">
        <v>515.46333333333337</v>
      </c>
      <c r="W6" s="17">
        <v>0.88</v>
      </c>
      <c r="X6" s="17">
        <v>-0.33333333333333331</v>
      </c>
      <c r="Y6" s="17">
        <v>6.6533333333333333</v>
      </c>
      <c r="Z6" s="13">
        <v>32.002672306784369</v>
      </c>
      <c r="AA6" s="13">
        <v>6.6501522908431099</v>
      </c>
      <c r="AB6" s="21">
        <v>9.49</v>
      </c>
    </row>
    <row r="7" spans="1:28" x14ac:dyDescent="0.15">
      <c r="A7" s="9">
        <v>6</v>
      </c>
      <c r="B7" s="13">
        <v>3.9</v>
      </c>
      <c r="C7" s="13">
        <v>7</v>
      </c>
      <c r="D7" s="13">
        <v>4.5</v>
      </c>
      <c r="E7" s="13">
        <v>6</v>
      </c>
      <c r="F7" s="13">
        <v>12.2</v>
      </c>
      <c r="G7" s="13">
        <v>3.6</v>
      </c>
      <c r="H7" s="13">
        <v>5.3</v>
      </c>
      <c r="I7" s="13">
        <v>6</v>
      </c>
      <c r="J7" s="13">
        <v>15.1</v>
      </c>
      <c r="K7" s="13">
        <v>8.6</v>
      </c>
      <c r="L7" s="14">
        <v>6.8384454769450871</v>
      </c>
      <c r="M7" s="17">
        <v>10.671467205214865</v>
      </c>
      <c r="N7" s="14">
        <v>0.27501220700921664</v>
      </c>
      <c r="O7" s="15">
        <v>15.172985061428413</v>
      </c>
      <c r="P7" s="17">
        <v>244.38492063492035</v>
      </c>
      <c r="Q7" s="28">
        <v>246.13333333333333</v>
      </c>
      <c r="R7" s="25">
        <v>27.376333333333331</v>
      </c>
      <c r="S7" s="21">
        <v>2.21</v>
      </c>
      <c r="T7" s="25">
        <v>115.94265253411334</v>
      </c>
      <c r="U7" s="25">
        <v>0.19333333333333333</v>
      </c>
      <c r="V7" s="25">
        <v>202.23666666666668</v>
      </c>
      <c r="W7" s="17">
        <v>1.8066666666666666</v>
      </c>
      <c r="X7" s="17">
        <v>-0.16</v>
      </c>
      <c r="Y7" s="17">
        <v>9.3133333333333326</v>
      </c>
      <c r="Z7" s="13">
        <v>26.426604394131768</v>
      </c>
      <c r="AA7" s="13">
        <v>7.7271536433755301</v>
      </c>
      <c r="AB7" s="21">
        <v>2.83</v>
      </c>
    </row>
    <row r="8" spans="1:28" x14ac:dyDescent="0.15">
      <c r="A8" s="9">
        <v>7</v>
      </c>
      <c r="B8" s="13">
        <v>4</v>
      </c>
      <c r="C8" s="13">
        <v>5.8</v>
      </c>
      <c r="D8" s="13">
        <v>4.2</v>
      </c>
      <c r="E8" s="13">
        <v>5.7</v>
      </c>
      <c r="F8" s="13">
        <v>11.6</v>
      </c>
      <c r="G8" s="13">
        <v>4.3</v>
      </c>
      <c r="H8" s="13">
        <v>5.5</v>
      </c>
      <c r="I8" s="13">
        <v>6.1</v>
      </c>
      <c r="J8" s="13">
        <v>15.4</v>
      </c>
      <c r="K8" s="13">
        <v>8.9</v>
      </c>
      <c r="L8" s="14">
        <v>3.4681544414898702</v>
      </c>
      <c r="M8" s="17">
        <v>9.2143905985677623</v>
      </c>
      <c r="N8" s="14">
        <v>0.17555513236663534</v>
      </c>
      <c r="O8" s="15">
        <v>5.6191862745098033</v>
      </c>
      <c r="P8" s="17">
        <v>209.861111111111</v>
      </c>
      <c r="Q8" s="28">
        <v>211.36666666666667</v>
      </c>
      <c r="R8" s="25">
        <v>26.437666666666669</v>
      </c>
      <c r="S8" s="21">
        <v>7.74</v>
      </c>
      <c r="T8" s="25">
        <v>433.75084155894166</v>
      </c>
      <c r="U8" s="25">
        <v>0.14133333333333334</v>
      </c>
      <c r="V8" s="25">
        <v>63.610000000000007</v>
      </c>
      <c r="W8" s="17">
        <v>2.0500000000000003</v>
      </c>
      <c r="X8" s="17">
        <v>-0.37999999999999995</v>
      </c>
      <c r="Y8" s="17">
        <v>8.1366666666666667</v>
      </c>
      <c r="Z8" s="13">
        <v>25.979153930305568</v>
      </c>
      <c r="AA8" s="13">
        <v>9.8647523342824996</v>
      </c>
      <c r="AB8" s="21">
        <v>5.82</v>
      </c>
    </row>
    <row r="9" spans="1:28" x14ac:dyDescent="0.15">
      <c r="A9" s="9">
        <v>8</v>
      </c>
      <c r="B9" s="13">
        <v>2.7</v>
      </c>
      <c r="C9" s="13">
        <v>7</v>
      </c>
      <c r="D9" s="13">
        <v>4.7</v>
      </c>
      <c r="E9" s="13">
        <v>6.4</v>
      </c>
      <c r="F9" s="13">
        <v>13.6</v>
      </c>
      <c r="G9" s="13">
        <v>3.7</v>
      </c>
      <c r="H9" s="13">
        <v>5.8</v>
      </c>
      <c r="I9" s="13">
        <v>5.8</v>
      </c>
      <c r="J9" s="13">
        <v>14.2</v>
      </c>
      <c r="K9" s="13">
        <v>8.4</v>
      </c>
      <c r="L9" s="14">
        <v>8.4832490255140112</v>
      </c>
      <c r="M9" s="17">
        <v>15.240642803993934</v>
      </c>
      <c r="N9" s="14">
        <v>0.41484362126643032</v>
      </c>
      <c r="O9" s="15">
        <v>22.488991303178391</v>
      </c>
      <c r="P9" s="17">
        <v>198.84920634920636</v>
      </c>
      <c r="Q9" s="28">
        <v>226.46666666666667</v>
      </c>
      <c r="R9" s="25">
        <v>25.620333333333331</v>
      </c>
      <c r="S9" s="21">
        <v>13.55</v>
      </c>
      <c r="T9" s="25">
        <v>1305.5947655471034</v>
      </c>
      <c r="U9" s="25">
        <v>0.26</v>
      </c>
      <c r="V9" s="25">
        <v>213.08666666666667</v>
      </c>
      <c r="W9" s="17">
        <v>0.80333333333333334</v>
      </c>
      <c r="X9" s="17">
        <v>-0.51</v>
      </c>
      <c r="Y9" s="17">
        <v>6.4733333333333336</v>
      </c>
      <c r="Z9" s="13">
        <v>34.989614014373707</v>
      </c>
      <c r="AA9" s="13">
        <v>115.5545825609</v>
      </c>
      <c r="AB9" s="21">
        <v>5.71</v>
      </c>
    </row>
    <row r="10" spans="1:28" x14ac:dyDescent="0.15">
      <c r="A10" s="9">
        <v>9</v>
      </c>
      <c r="B10" s="13">
        <v>3.1</v>
      </c>
      <c r="C10" s="13">
        <v>7.4</v>
      </c>
      <c r="D10" s="13">
        <v>5.5</v>
      </c>
      <c r="E10" s="13">
        <v>7.3</v>
      </c>
      <c r="F10" s="13">
        <v>14.4</v>
      </c>
      <c r="G10" s="13">
        <v>4.7</v>
      </c>
      <c r="H10" s="13">
        <v>6.4</v>
      </c>
      <c r="I10" s="13">
        <v>6.4</v>
      </c>
      <c r="J10" s="13">
        <v>16.600000000000001</v>
      </c>
      <c r="K10" s="13">
        <v>9.6999999999999993</v>
      </c>
      <c r="L10" s="14">
        <v>20.490056424231867</v>
      </c>
      <c r="M10" s="17">
        <v>30.114005296863699</v>
      </c>
      <c r="N10" s="14">
        <v>0.66575350192937266</v>
      </c>
      <c r="O10" s="15">
        <v>24.362274558518894</v>
      </c>
      <c r="P10" s="17">
        <v>193.69047619047635</v>
      </c>
      <c r="Q10" s="28">
        <v>203.36666666666667</v>
      </c>
      <c r="R10" s="25">
        <v>23.761333333333337</v>
      </c>
      <c r="S10" s="21">
        <v>4.12</v>
      </c>
      <c r="T10" s="25">
        <v>424.10842800085834</v>
      </c>
      <c r="U10" s="25">
        <v>0.13</v>
      </c>
      <c r="V10" s="25">
        <v>186.61666666666667</v>
      </c>
      <c r="W10" s="17">
        <v>1.4400000000000002</v>
      </c>
      <c r="X10" s="17">
        <v>-0.37666666666666665</v>
      </c>
      <c r="Y10" s="17">
        <v>5.8833333333333329</v>
      </c>
      <c r="Z10" s="13">
        <v>34.575785836010539</v>
      </c>
      <c r="AA10" s="13">
        <v>58.540722252934899</v>
      </c>
      <c r="AB10" s="21">
        <v>13.23</v>
      </c>
    </row>
    <row r="11" spans="1:28" x14ac:dyDescent="0.15">
      <c r="A11" s="9">
        <v>10</v>
      </c>
      <c r="B11" s="13">
        <v>4</v>
      </c>
      <c r="C11" s="13">
        <v>6.8</v>
      </c>
      <c r="D11" s="13">
        <v>4.7</v>
      </c>
      <c r="E11" s="13">
        <v>6.2</v>
      </c>
      <c r="F11" s="13">
        <v>12.6</v>
      </c>
      <c r="G11" s="13">
        <v>4.0999999999999996</v>
      </c>
      <c r="H11" s="13">
        <v>5.7</v>
      </c>
      <c r="I11" s="13">
        <v>5.9</v>
      </c>
      <c r="J11" s="13">
        <v>15.4</v>
      </c>
      <c r="K11" s="13">
        <v>8.8000000000000007</v>
      </c>
      <c r="L11" s="14">
        <v>4.6314783755846038</v>
      </c>
      <c r="M11" s="17">
        <v>9.4759440013151703</v>
      </c>
      <c r="N11" s="14">
        <v>0.32551736861425334</v>
      </c>
      <c r="O11" s="15">
        <v>16.687701593013706</v>
      </c>
      <c r="P11" s="17">
        <v>167.20238095238133</v>
      </c>
      <c r="Q11" s="28">
        <v>181.22666666666669</v>
      </c>
      <c r="R11" s="25">
        <v>19.676000000000002</v>
      </c>
      <c r="S11" s="21">
        <v>2.2999999999999998</v>
      </c>
      <c r="T11" s="25">
        <v>459.56851285382692</v>
      </c>
      <c r="U11" s="25">
        <v>0.19999999999999998</v>
      </c>
      <c r="V11" s="25">
        <v>255.43999999999997</v>
      </c>
      <c r="W11" s="17">
        <v>2.1666666666666665</v>
      </c>
      <c r="X11" s="17">
        <v>-1.1200000000000001</v>
      </c>
      <c r="Y11" s="17">
        <v>6.6733333333333329</v>
      </c>
      <c r="Z11" s="13">
        <v>27.158448142634899</v>
      </c>
      <c r="AA11" s="13">
        <v>28.747532139577601</v>
      </c>
      <c r="AB11" s="21">
        <v>2.4500000000000002</v>
      </c>
    </row>
    <row r="12" spans="1:28" x14ac:dyDescent="0.15">
      <c r="A12" s="9">
        <v>11</v>
      </c>
      <c r="B12" s="13">
        <v>4</v>
      </c>
      <c r="C12" s="13">
        <v>4.5999999999999996</v>
      </c>
      <c r="D12" s="13">
        <v>4.4000000000000004</v>
      </c>
      <c r="E12" s="13">
        <v>6.4</v>
      </c>
      <c r="F12" s="13">
        <v>12.6</v>
      </c>
      <c r="G12" s="13">
        <v>3.9</v>
      </c>
      <c r="H12" s="13">
        <v>5.7</v>
      </c>
      <c r="I12" s="13">
        <v>5.9</v>
      </c>
      <c r="J12" s="13">
        <v>14.2</v>
      </c>
      <c r="K12" s="13">
        <v>8.4</v>
      </c>
      <c r="L12" s="14">
        <v>2.5169444178190763</v>
      </c>
      <c r="M12" s="17">
        <v>6.0746744235336108</v>
      </c>
      <c r="N12" s="14">
        <v>0.27900525773800228</v>
      </c>
      <c r="O12" s="15">
        <v>4.5430096837045584</v>
      </c>
      <c r="P12" s="17">
        <v>209.56349206349202</v>
      </c>
      <c r="Q12" s="28">
        <v>210.20000000000002</v>
      </c>
      <c r="R12" s="25">
        <v>24.526999999999997</v>
      </c>
      <c r="S12" s="21">
        <v>8.61</v>
      </c>
      <c r="T12" s="25">
        <v>91.468289360607329</v>
      </c>
      <c r="U12" s="25">
        <v>0.10199999999999999</v>
      </c>
      <c r="V12" s="25">
        <v>177.83</v>
      </c>
      <c r="W12" s="17">
        <v>12.15</v>
      </c>
      <c r="X12" s="17">
        <v>3.8733333333333331</v>
      </c>
      <c r="Y12" s="17">
        <v>5.496666666666667</v>
      </c>
      <c r="Z12" s="13">
        <v>38.243647499543833</v>
      </c>
      <c r="AA12" s="13">
        <v>25.575128815549199</v>
      </c>
      <c r="AB12" s="21">
        <v>9.2899999999999991</v>
      </c>
    </row>
    <row r="13" spans="1:28" x14ac:dyDescent="0.15">
      <c r="A13" s="9">
        <v>12</v>
      </c>
      <c r="B13" s="13">
        <v>1.1000000000000001</v>
      </c>
      <c r="C13" s="13">
        <v>4</v>
      </c>
      <c r="D13" s="13">
        <v>2.7</v>
      </c>
      <c r="E13" s="13">
        <v>4.2</v>
      </c>
      <c r="F13" s="13">
        <v>9</v>
      </c>
      <c r="G13" s="13">
        <v>2.8</v>
      </c>
      <c r="H13" s="13">
        <v>4.5</v>
      </c>
      <c r="I13" s="13">
        <v>5</v>
      </c>
      <c r="J13" s="13">
        <v>12.7</v>
      </c>
      <c r="K13" s="13">
        <v>7.9</v>
      </c>
      <c r="L13" s="14">
        <v>3.8966512909926099</v>
      </c>
      <c r="M13" s="17">
        <v>12.058988122955768</v>
      </c>
      <c r="N13" s="14">
        <v>0.19726591879065766</v>
      </c>
      <c r="O13" s="15">
        <v>7.1689611758497378</v>
      </c>
      <c r="P13" s="17">
        <v>247.65873015873035</v>
      </c>
      <c r="Q13" s="28">
        <v>261.09999999999997</v>
      </c>
      <c r="R13" s="25">
        <v>27.614333333333335</v>
      </c>
      <c r="S13" s="21">
        <v>5.33</v>
      </c>
      <c r="T13" s="25">
        <v>132.21621568250134</v>
      </c>
      <c r="U13" s="25">
        <v>0.24333333333333332</v>
      </c>
      <c r="V13" s="25">
        <v>191.94666666666663</v>
      </c>
      <c r="W13" s="17">
        <v>2.0433333333333334</v>
      </c>
      <c r="X13" s="17">
        <v>6.6666666666666723E-3</v>
      </c>
      <c r="Y13" s="17">
        <v>8.5366666666666671</v>
      </c>
      <c r="Z13" s="13">
        <v>30.58407181014697</v>
      </c>
      <c r="AA13" s="13">
        <v>2.4802056347150301</v>
      </c>
      <c r="AB13" s="21">
        <v>6.08</v>
      </c>
    </row>
    <row r="14" spans="1:28" x14ac:dyDescent="0.15">
      <c r="A14" s="9">
        <v>13</v>
      </c>
      <c r="B14" s="13">
        <v>2.6</v>
      </c>
      <c r="C14" s="13">
        <v>7.6</v>
      </c>
      <c r="D14" s="13">
        <v>4.5999999999999996</v>
      </c>
      <c r="E14" s="13">
        <v>5.8</v>
      </c>
      <c r="F14" s="13">
        <v>12.8</v>
      </c>
      <c r="G14" s="13">
        <v>4.3</v>
      </c>
      <c r="H14" s="13">
        <v>5.9</v>
      </c>
      <c r="I14" s="13">
        <v>6.1</v>
      </c>
      <c r="J14" s="13">
        <v>16</v>
      </c>
      <c r="K14" s="13">
        <v>8.9</v>
      </c>
      <c r="L14" s="14">
        <v>7.3304501840700169</v>
      </c>
      <c r="M14" s="17">
        <v>14.385259039829535</v>
      </c>
      <c r="N14" s="14">
        <v>0.44059114580661235</v>
      </c>
      <c r="O14" s="15">
        <v>9.8219843144882741</v>
      </c>
      <c r="P14" s="17">
        <v>197.857142857143</v>
      </c>
      <c r="Q14" s="28">
        <v>203.36666666666665</v>
      </c>
      <c r="R14" s="25">
        <v>23.352666666666664</v>
      </c>
      <c r="S14" s="21">
        <v>0.83</v>
      </c>
      <c r="T14" s="25">
        <v>99.880987381323635</v>
      </c>
      <c r="U14" s="25">
        <v>0.16</v>
      </c>
      <c r="V14" s="25">
        <v>159.97</v>
      </c>
      <c r="W14" s="17">
        <v>1.0433333333333332</v>
      </c>
      <c r="X14" s="17">
        <v>-1.5666666666666667</v>
      </c>
      <c r="Y14" s="17">
        <v>4.3366666666666669</v>
      </c>
      <c r="Z14" s="13">
        <v>23.749919959289432</v>
      </c>
      <c r="AA14" s="13">
        <v>40.758550247117</v>
      </c>
      <c r="AB14" s="21">
        <v>4.3</v>
      </c>
    </row>
    <row r="15" spans="1:28" x14ac:dyDescent="0.15">
      <c r="A15" s="9">
        <v>14</v>
      </c>
      <c r="B15" s="13">
        <v>3.7</v>
      </c>
      <c r="C15" s="13">
        <v>8.1999999999999993</v>
      </c>
      <c r="D15" s="13">
        <v>4</v>
      </c>
      <c r="E15" s="13">
        <v>4.8</v>
      </c>
      <c r="F15" s="13">
        <v>11.6</v>
      </c>
      <c r="G15" s="13">
        <v>4</v>
      </c>
      <c r="H15" s="13">
        <v>5.8</v>
      </c>
      <c r="I15" s="13">
        <v>5.9</v>
      </c>
      <c r="J15" s="13">
        <v>16.3</v>
      </c>
      <c r="K15" s="13">
        <v>8.6999999999999993</v>
      </c>
      <c r="L15" s="14">
        <v>7.80851358113022</v>
      </c>
      <c r="M15" s="17">
        <v>14.657456231063291</v>
      </c>
      <c r="N15" s="14">
        <v>0.35970699284632063</v>
      </c>
      <c r="O15" s="15">
        <v>13.940541083958292</v>
      </c>
      <c r="P15" s="17">
        <v>191.50793650793665</v>
      </c>
      <c r="Q15" s="28">
        <v>193.86666666666665</v>
      </c>
      <c r="R15" s="25">
        <v>24.060000000000002</v>
      </c>
      <c r="S15" s="21">
        <v>4.12</v>
      </c>
      <c r="T15" s="25">
        <v>991.04586992997258</v>
      </c>
      <c r="U15" s="25">
        <v>0.255</v>
      </c>
      <c r="V15" s="25">
        <v>209.10666666666668</v>
      </c>
      <c r="W15" s="17">
        <v>1.1933333333333334</v>
      </c>
      <c r="X15" s="17">
        <v>-0.56666666666666665</v>
      </c>
      <c r="Y15" s="17">
        <v>5.4000000000000012</v>
      </c>
      <c r="Z15" s="13">
        <v>35.9033916196246</v>
      </c>
      <c r="AA15" s="13">
        <v>134.63750574788099</v>
      </c>
      <c r="AB15" s="21">
        <v>5.73</v>
      </c>
    </row>
    <row r="16" spans="1:28" x14ac:dyDescent="0.15">
      <c r="A16" s="9">
        <v>15</v>
      </c>
      <c r="B16" s="13">
        <v>3.9</v>
      </c>
      <c r="C16" s="13">
        <v>7.6</v>
      </c>
      <c r="D16" s="13">
        <v>2.4</v>
      </c>
      <c r="E16" s="13">
        <v>4</v>
      </c>
      <c r="F16" s="13">
        <v>9</v>
      </c>
      <c r="G16" s="13">
        <v>2.9</v>
      </c>
      <c r="H16" s="13">
        <v>3.9</v>
      </c>
      <c r="I16" s="13">
        <v>5</v>
      </c>
      <c r="J16" s="13">
        <v>12.4</v>
      </c>
      <c r="K16" s="13">
        <v>7.6</v>
      </c>
      <c r="L16" s="14">
        <v>5.5113345967730369</v>
      </c>
      <c r="M16" s="17">
        <v>11.9007107992951</v>
      </c>
      <c r="N16" s="14">
        <v>0.21893371857385169</v>
      </c>
      <c r="O16" s="15">
        <v>25.417006774064845</v>
      </c>
      <c r="P16" s="17">
        <v>179.107142857143</v>
      </c>
      <c r="Q16" s="28">
        <v>214.86666666666667</v>
      </c>
      <c r="R16" s="25">
        <v>25.012</v>
      </c>
      <c r="S16" s="21">
        <v>3.63</v>
      </c>
      <c r="T16" s="25">
        <v>157.99739849086001</v>
      </c>
      <c r="U16" s="25">
        <v>0.21299999999999999</v>
      </c>
      <c r="V16" s="25">
        <v>159.31000000000003</v>
      </c>
      <c r="W16" s="17">
        <v>1.9799999999999998</v>
      </c>
      <c r="X16" s="17">
        <v>-0.01</v>
      </c>
      <c r="Y16" s="17">
        <v>8.5666666666666647</v>
      </c>
      <c r="Z16" s="13">
        <v>25.092804656753032</v>
      </c>
      <c r="AA16" s="13">
        <v>9.7179378485016503</v>
      </c>
      <c r="AB16" s="21">
        <v>6.23</v>
      </c>
    </row>
    <row r="17" spans="1:28" x14ac:dyDescent="0.15">
      <c r="A17" s="9">
        <v>16</v>
      </c>
      <c r="B17" s="13">
        <v>3.1</v>
      </c>
      <c r="C17" s="13">
        <v>7.4</v>
      </c>
      <c r="D17" s="13">
        <v>4.7</v>
      </c>
      <c r="E17" s="13">
        <v>6</v>
      </c>
      <c r="F17" s="13">
        <v>12.6</v>
      </c>
      <c r="G17" s="13">
        <v>4.2</v>
      </c>
      <c r="H17" s="13">
        <v>6.1</v>
      </c>
      <c r="I17" s="13">
        <v>6</v>
      </c>
      <c r="J17" s="13">
        <v>15.7</v>
      </c>
      <c r="K17" s="13">
        <v>9.1</v>
      </c>
      <c r="L17" s="14">
        <v>9.1567387951328403</v>
      </c>
      <c r="M17" s="17">
        <v>11.213872908630721</v>
      </c>
      <c r="N17" s="14">
        <v>0.23673627411399434</v>
      </c>
      <c r="O17" s="15">
        <v>10.086173139915843</v>
      </c>
      <c r="P17" s="17">
        <v>204.00793650793631</v>
      </c>
      <c r="Q17" s="28">
        <v>205.63333333333335</v>
      </c>
      <c r="R17" s="25">
        <v>22.345666666666663</v>
      </c>
      <c r="S17" s="21">
        <v>7.28</v>
      </c>
      <c r="T17" s="25">
        <v>529.96928954977</v>
      </c>
      <c r="U17" s="25">
        <v>0.13500000000000001</v>
      </c>
      <c r="V17" s="25">
        <v>119.17333333333333</v>
      </c>
      <c r="W17" s="17">
        <v>1.3333333333333333</v>
      </c>
      <c r="X17" s="17">
        <v>-0.34333333333333332</v>
      </c>
      <c r="Y17" s="17">
        <v>4.9233333333333329</v>
      </c>
      <c r="Z17" s="13">
        <v>41.760662184100568</v>
      </c>
      <c r="AA17" s="13">
        <v>8.1900307493121893</v>
      </c>
      <c r="AB17" s="21">
        <v>9.0299999999999994</v>
      </c>
    </row>
    <row r="18" spans="1:28" x14ac:dyDescent="0.15">
      <c r="A18" s="9">
        <v>17</v>
      </c>
      <c r="B18" s="13">
        <v>3.9</v>
      </c>
      <c r="C18" s="13">
        <v>7.8</v>
      </c>
      <c r="D18" s="13">
        <v>4.8</v>
      </c>
      <c r="E18" s="13">
        <v>5.9</v>
      </c>
      <c r="F18" s="13">
        <v>12.8</v>
      </c>
      <c r="G18" s="13">
        <v>4.7</v>
      </c>
      <c r="H18" s="13">
        <v>6.6</v>
      </c>
      <c r="I18" s="13">
        <v>6.4</v>
      </c>
      <c r="J18" s="13">
        <v>17.2</v>
      </c>
      <c r="K18" s="13">
        <v>9.1999999999999993</v>
      </c>
      <c r="L18" s="14">
        <v>8.7008394094837698</v>
      </c>
      <c r="M18" s="17">
        <v>15.335770324244416</v>
      </c>
      <c r="N18" s="14">
        <v>0.35852328261598232</v>
      </c>
      <c r="O18" s="15">
        <v>15.730337865028156</v>
      </c>
      <c r="P18" s="17">
        <v>212.73809523809504</v>
      </c>
      <c r="Q18" s="28">
        <v>238.19999999999996</v>
      </c>
      <c r="R18" s="25">
        <v>26.276333333333337</v>
      </c>
      <c r="S18" s="21">
        <v>5.1100000000000003</v>
      </c>
      <c r="T18" s="25">
        <v>129.580843445613</v>
      </c>
      <c r="U18" s="25">
        <v>0.33</v>
      </c>
      <c r="V18" s="25">
        <v>446.6366666666666</v>
      </c>
      <c r="W18" s="17">
        <v>1.18</v>
      </c>
      <c r="X18" s="17">
        <v>-0.24666666666666667</v>
      </c>
      <c r="Y18" s="17">
        <v>8.66</v>
      </c>
      <c r="Z18" s="13">
        <v>27.512014282839868</v>
      </c>
      <c r="AA18" s="13">
        <v>43.812120370975101</v>
      </c>
      <c r="AB18" s="21">
        <v>5.88</v>
      </c>
    </row>
    <row r="19" spans="1:28" x14ac:dyDescent="0.15">
      <c r="A19" s="9">
        <v>18</v>
      </c>
      <c r="B19" s="13">
        <v>1.9</v>
      </c>
      <c r="C19" s="13">
        <v>5</v>
      </c>
      <c r="D19" s="13">
        <v>2.9</v>
      </c>
      <c r="E19" s="13">
        <v>5.0999999999999996</v>
      </c>
      <c r="F19" s="13">
        <v>10</v>
      </c>
      <c r="G19" s="13">
        <v>3.3</v>
      </c>
      <c r="H19" s="13">
        <v>5</v>
      </c>
      <c r="I19" s="13">
        <v>5.4</v>
      </c>
      <c r="J19" s="13">
        <v>13.6</v>
      </c>
      <c r="K19" s="13">
        <v>7.9</v>
      </c>
      <c r="L19" s="14">
        <v>5.2446125180466598</v>
      </c>
      <c r="M19" s="17">
        <v>7.3809437883534672</v>
      </c>
      <c r="N19" s="14">
        <v>0.225596621106086</v>
      </c>
      <c r="O19" s="15">
        <v>5.3881585015103788</v>
      </c>
      <c r="P19" s="17">
        <v>226.031746031746</v>
      </c>
      <c r="Q19" s="28">
        <v>226.56666666666669</v>
      </c>
      <c r="R19" s="25">
        <v>26.337666666666667</v>
      </c>
      <c r="S19" s="21">
        <v>5.59</v>
      </c>
      <c r="T19" s="25">
        <v>158.86990493507</v>
      </c>
      <c r="U19" s="25">
        <v>0.16</v>
      </c>
      <c r="V19" s="25">
        <v>196.00666666666666</v>
      </c>
      <c r="W19" s="17">
        <v>2.8666666666666667</v>
      </c>
      <c r="X19" s="17">
        <v>0.21333333333333335</v>
      </c>
      <c r="Y19" s="17">
        <v>8.0333333333333332</v>
      </c>
      <c r="Z19" s="13">
        <v>28.207003689926299</v>
      </c>
      <c r="AA19" s="13">
        <v>6.5160659973182504</v>
      </c>
      <c r="AB19" s="21">
        <v>3.6</v>
      </c>
    </row>
    <row r="20" spans="1:28" x14ac:dyDescent="0.15">
      <c r="A20" s="9">
        <v>19</v>
      </c>
      <c r="B20" s="13">
        <v>3.9</v>
      </c>
      <c r="C20" s="13">
        <v>8</v>
      </c>
      <c r="D20" s="13">
        <v>4.5999999999999996</v>
      </c>
      <c r="E20" s="13">
        <v>6.4</v>
      </c>
      <c r="F20" s="13">
        <v>13</v>
      </c>
      <c r="G20" s="13">
        <v>4.2</v>
      </c>
      <c r="H20" s="13">
        <v>6.5</v>
      </c>
      <c r="I20" s="13">
        <v>6.5</v>
      </c>
      <c r="J20" s="13">
        <v>16.3</v>
      </c>
      <c r="K20" s="13">
        <v>9.1999999999999993</v>
      </c>
      <c r="L20" s="14">
        <v>9.45403034517369</v>
      </c>
      <c r="M20" s="17">
        <v>17.425935365457601</v>
      </c>
      <c r="N20" s="14">
        <v>0.37957868519681431</v>
      </c>
      <c r="O20" s="15">
        <v>13.700023529411766</v>
      </c>
      <c r="P20" s="17">
        <v>205.7936507936507</v>
      </c>
      <c r="Q20" s="28">
        <v>214.9</v>
      </c>
      <c r="R20" s="25">
        <v>23.441333333333333</v>
      </c>
      <c r="S20" s="21">
        <v>4.2699999999999996</v>
      </c>
      <c r="T20" s="25">
        <v>202.96241589025033</v>
      </c>
      <c r="U20" s="25">
        <v>0.16233333333333333</v>
      </c>
      <c r="V20" s="25">
        <v>173.09333333333333</v>
      </c>
      <c r="W20" s="17">
        <v>0.79666666666666675</v>
      </c>
      <c r="X20" s="17">
        <v>-1.5133333333333334</v>
      </c>
      <c r="Y20" s="17">
        <v>6.8133333333333335</v>
      </c>
      <c r="Z20" s="13">
        <v>31.537228834068532</v>
      </c>
      <c r="AA20" s="13">
        <v>31.264901521788499</v>
      </c>
      <c r="AB20" s="21">
        <v>5.56</v>
      </c>
    </row>
    <row r="21" spans="1:28" x14ac:dyDescent="0.15">
      <c r="A21" s="9">
        <v>20</v>
      </c>
      <c r="B21" s="13">
        <v>3.7</v>
      </c>
      <c r="C21" s="13">
        <v>6.2</v>
      </c>
      <c r="D21" s="13">
        <v>5.2</v>
      </c>
      <c r="E21" s="13">
        <v>7.3</v>
      </c>
      <c r="F21" s="13">
        <v>14</v>
      </c>
      <c r="G21" s="13">
        <v>4.4000000000000004</v>
      </c>
      <c r="H21" s="13">
        <v>6.4</v>
      </c>
      <c r="I21" s="13">
        <v>6.2</v>
      </c>
      <c r="J21" s="13">
        <v>16.600000000000001</v>
      </c>
      <c r="K21" s="13">
        <v>9.1999999999999993</v>
      </c>
      <c r="L21" s="14">
        <v>8.1550682663114973</v>
      </c>
      <c r="M21" s="17">
        <v>12.676986246784999</v>
      </c>
      <c r="N21" s="14">
        <v>0.28191754378617301</v>
      </c>
      <c r="O21" s="15">
        <v>8.1149324112708037</v>
      </c>
      <c r="P21" s="17">
        <v>193.19444444444434</v>
      </c>
      <c r="Q21" s="28">
        <v>209.1</v>
      </c>
      <c r="R21" s="25">
        <v>22.933333333333334</v>
      </c>
      <c r="S21" s="21">
        <v>0.92</v>
      </c>
      <c r="T21" s="25">
        <v>89.770366453177004</v>
      </c>
      <c r="U21" s="25">
        <v>0.23166666666666669</v>
      </c>
      <c r="V21" s="25">
        <v>307.14333333333332</v>
      </c>
      <c r="W21" s="17">
        <v>1.9566666666666668</v>
      </c>
      <c r="X21" s="17">
        <v>-0.43333333333333335</v>
      </c>
      <c r="Y21" s="17">
        <v>5.166666666666667</v>
      </c>
      <c r="Z21" s="13">
        <v>40.479321526633967</v>
      </c>
      <c r="AA21" s="13">
        <v>9.6262439833485107</v>
      </c>
      <c r="AB21" s="21">
        <v>3.51</v>
      </c>
    </row>
    <row r="22" spans="1:28" x14ac:dyDescent="0.15">
      <c r="A22" s="9">
        <v>21</v>
      </c>
      <c r="B22" s="13">
        <v>3.5</v>
      </c>
      <c r="C22" s="13">
        <v>8</v>
      </c>
      <c r="D22" s="13">
        <v>4.4000000000000004</v>
      </c>
      <c r="E22" s="13">
        <v>6.4</v>
      </c>
      <c r="F22" s="13">
        <v>12.2</v>
      </c>
      <c r="G22" s="13">
        <v>4.2</v>
      </c>
      <c r="H22" s="13">
        <v>6.3</v>
      </c>
      <c r="I22" s="13">
        <v>6</v>
      </c>
      <c r="J22" s="13">
        <v>16.899999999999999</v>
      </c>
      <c r="K22" s="13">
        <v>9.1999999999999993</v>
      </c>
      <c r="L22" s="14">
        <v>7.5145097936804603</v>
      </c>
      <c r="M22" s="17">
        <v>16.192342895621497</v>
      </c>
      <c r="N22" s="14">
        <v>0.37931768051155862</v>
      </c>
      <c r="O22" s="15">
        <v>13.613037271533138</v>
      </c>
      <c r="P22" s="17">
        <v>205.7936507936507</v>
      </c>
      <c r="Q22" s="28">
        <v>216.9</v>
      </c>
      <c r="R22" s="25">
        <v>26.947666666666667</v>
      </c>
      <c r="S22" s="21">
        <v>2.93</v>
      </c>
      <c r="T22" s="25">
        <v>194.26207631724401</v>
      </c>
      <c r="U22" s="25">
        <v>0.10833333333333334</v>
      </c>
      <c r="V22" s="25">
        <v>147.66</v>
      </c>
      <c r="W22" s="17">
        <v>1.2133333333333334</v>
      </c>
      <c r="X22" s="17">
        <v>-3.3333333333333361E-3</v>
      </c>
      <c r="Y22" s="17">
        <v>6.7833333333333323</v>
      </c>
      <c r="Z22" s="13">
        <v>31.991664767306034</v>
      </c>
      <c r="AA22" s="13">
        <v>47.219575861733503</v>
      </c>
      <c r="AB22" s="21">
        <v>15.51</v>
      </c>
    </row>
    <row r="23" spans="1:28" x14ac:dyDescent="0.15">
      <c r="A23" s="9">
        <v>22</v>
      </c>
      <c r="B23" s="13">
        <v>3.9</v>
      </c>
      <c r="C23" s="13">
        <v>8</v>
      </c>
      <c r="D23" s="13">
        <v>4.5</v>
      </c>
      <c r="E23" s="13">
        <v>6.7</v>
      </c>
      <c r="F23" s="13">
        <v>12.8</v>
      </c>
      <c r="G23" s="13">
        <v>4.5999999999999996</v>
      </c>
      <c r="H23" s="13">
        <v>6.2</v>
      </c>
      <c r="I23" s="13">
        <v>5.8</v>
      </c>
      <c r="J23" s="13">
        <v>15.7</v>
      </c>
      <c r="K23" s="13">
        <v>9</v>
      </c>
      <c r="L23" s="14">
        <v>7.8460548523551665</v>
      </c>
      <c r="M23" s="17">
        <v>16.442344574607045</v>
      </c>
      <c r="N23" s="14">
        <v>0.283676174694804</v>
      </c>
      <c r="O23" s="15">
        <v>12.155104313392568</v>
      </c>
      <c r="P23" s="17">
        <v>224.14682539682531</v>
      </c>
      <c r="Q23" s="28">
        <v>234.70000000000002</v>
      </c>
      <c r="R23" s="25">
        <v>25.674333333333333</v>
      </c>
      <c r="S23" s="21">
        <v>7.73</v>
      </c>
      <c r="T23" s="25">
        <v>417.66527698647104</v>
      </c>
      <c r="U23" s="25">
        <v>0.14699999999999999</v>
      </c>
      <c r="V23" s="25">
        <v>106.61333333333334</v>
      </c>
      <c r="W23" s="17">
        <v>1.5200000000000002</v>
      </c>
      <c r="X23" s="17">
        <v>-7.0000000000000007E-2</v>
      </c>
      <c r="Y23" s="17">
        <v>5.9666666666666659</v>
      </c>
      <c r="Z23" s="13">
        <v>39.360819447902237</v>
      </c>
      <c r="AA23" s="13">
        <v>13.800291521180601</v>
      </c>
      <c r="AB23" s="21">
        <v>6.49</v>
      </c>
    </row>
    <row r="24" spans="1:28" x14ac:dyDescent="0.15">
      <c r="A24" s="9">
        <v>23</v>
      </c>
      <c r="B24" s="13">
        <v>3.2</v>
      </c>
      <c r="C24" s="13">
        <v>8.1999999999999993</v>
      </c>
      <c r="D24" s="13">
        <v>5.3</v>
      </c>
      <c r="E24" s="13">
        <v>7.4</v>
      </c>
      <c r="F24" s="13">
        <v>14.6</v>
      </c>
      <c r="G24" s="13">
        <v>4.8</v>
      </c>
      <c r="H24" s="13">
        <v>7</v>
      </c>
      <c r="I24" s="13">
        <v>7</v>
      </c>
      <c r="J24" s="13">
        <v>18.100000000000001</v>
      </c>
      <c r="K24" s="13">
        <v>10</v>
      </c>
      <c r="L24" s="14">
        <v>24.294911906979099</v>
      </c>
      <c r="M24" s="17">
        <v>29.704168673152136</v>
      </c>
      <c r="N24" s="14">
        <v>0.57248780436076396</v>
      </c>
      <c r="O24" s="15">
        <v>24.256939215686277</v>
      </c>
      <c r="P24" s="17">
        <v>207.67857142857167</v>
      </c>
      <c r="Q24" s="28">
        <v>208.76666666666665</v>
      </c>
      <c r="R24" s="25">
        <v>23.383333333333336</v>
      </c>
      <c r="S24" s="21">
        <v>5.2</v>
      </c>
      <c r="T24" s="25">
        <v>427.02805812964903</v>
      </c>
      <c r="U24" s="25">
        <v>0.23333333333333331</v>
      </c>
      <c r="V24" s="25">
        <v>278.75</v>
      </c>
      <c r="W24" s="17">
        <v>1.3833333333333335</v>
      </c>
      <c r="X24" s="17">
        <v>-0.42</v>
      </c>
      <c r="Y24" s="17">
        <v>6.9066666666666663</v>
      </c>
      <c r="Z24" s="13">
        <v>30.232561487053232</v>
      </c>
      <c r="AA24" s="13">
        <v>44.747568934573302</v>
      </c>
      <c r="AB24" s="21">
        <v>4.08</v>
      </c>
    </row>
    <row r="25" spans="1:28" x14ac:dyDescent="0.15">
      <c r="A25" s="9">
        <v>24</v>
      </c>
      <c r="B25" s="13">
        <v>4.0999999999999996</v>
      </c>
      <c r="C25" s="13">
        <v>8</v>
      </c>
      <c r="D25" s="13">
        <v>4.5</v>
      </c>
      <c r="E25" s="13">
        <v>6.6</v>
      </c>
      <c r="F25" s="13">
        <v>12.6</v>
      </c>
      <c r="G25" s="13">
        <v>4.3</v>
      </c>
      <c r="H25" s="13">
        <v>6.3</v>
      </c>
      <c r="I25" s="13">
        <v>5.9</v>
      </c>
      <c r="J25" s="13">
        <v>16.600000000000001</v>
      </c>
      <c r="K25" s="13">
        <v>9.1</v>
      </c>
      <c r="L25" s="14">
        <v>8.2055901661471573</v>
      </c>
      <c r="M25" s="17">
        <v>8.7508833633615932</v>
      </c>
      <c r="N25" s="14">
        <v>0.28299621796666735</v>
      </c>
      <c r="O25" s="15">
        <v>14.416568219086978</v>
      </c>
      <c r="P25" s="17">
        <v>201.82539682539667</v>
      </c>
      <c r="Q25" s="28">
        <v>203.33333333333334</v>
      </c>
      <c r="R25" s="25">
        <v>25.815333333333331</v>
      </c>
      <c r="S25" s="21">
        <v>4.5999999999999996</v>
      </c>
      <c r="T25" s="25">
        <v>144.72914299426367</v>
      </c>
      <c r="U25" s="25">
        <v>0.24666666666666667</v>
      </c>
      <c r="V25" s="25">
        <v>517.45444444444433</v>
      </c>
      <c r="W25" s="17">
        <v>0.89666666666666683</v>
      </c>
      <c r="X25" s="17">
        <v>-0.28666666666666668</v>
      </c>
      <c r="Y25" s="17">
        <v>7.2666666666666657</v>
      </c>
      <c r="Z25" s="13">
        <v>27.983307138567032</v>
      </c>
      <c r="AA25" s="13">
        <v>14.380306603773599</v>
      </c>
      <c r="AB25" s="21">
        <v>8.36</v>
      </c>
    </row>
    <row r="26" spans="1:28" x14ac:dyDescent="0.15">
      <c r="A26" s="9">
        <v>25</v>
      </c>
      <c r="B26" s="13">
        <v>4</v>
      </c>
      <c r="C26" s="13">
        <v>6.4</v>
      </c>
      <c r="D26" s="13">
        <v>4.4000000000000004</v>
      </c>
      <c r="E26" s="13">
        <v>5.3</v>
      </c>
      <c r="F26" s="13">
        <v>12</v>
      </c>
      <c r="G26" s="13">
        <v>4.0999999999999996</v>
      </c>
      <c r="H26" s="13">
        <v>4.9000000000000004</v>
      </c>
      <c r="I26" s="13">
        <v>5.6</v>
      </c>
      <c r="J26" s="13">
        <v>14.2</v>
      </c>
      <c r="K26" s="13">
        <v>8.3000000000000007</v>
      </c>
      <c r="L26" s="14">
        <v>5.373138873430114</v>
      </c>
      <c r="M26" s="17">
        <v>11.502445418588154</v>
      </c>
      <c r="N26" s="14">
        <v>0.35089484080720729</v>
      </c>
      <c r="O26" s="15">
        <v>9.3242970373972529</v>
      </c>
      <c r="P26" s="17">
        <v>150.33730158730134</v>
      </c>
      <c r="Q26" s="28">
        <v>194.63333333333333</v>
      </c>
      <c r="R26" s="25">
        <v>18.515333333333334</v>
      </c>
      <c r="S26" s="21">
        <v>2.48</v>
      </c>
      <c r="T26" s="25">
        <v>140.94594102796799</v>
      </c>
      <c r="U26" s="25">
        <v>0.22033333333333335</v>
      </c>
      <c r="V26" s="25">
        <v>288.69</v>
      </c>
      <c r="W26" s="17">
        <v>1.5200000000000002</v>
      </c>
      <c r="X26" s="17">
        <v>-0.92</v>
      </c>
      <c r="Y26" s="17">
        <v>8.5333333333333332</v>
      </c>
      <c r="Z26" s="13">
        <v>22.808762480898736</v>
      </c>
      <c r="AA26" s="13">
        <v>30.211158603717401</v>
      </c>
      <c r="AB26" s="21">
        <v>2.87</v>
      </c>
    </row>
    <row r="27" spans="1:28" x14ac:dyDescent="0.15">
      <c r="A27" s="9">
        <v>26</v>
      </c>
      <c r="B27" s="13">
        <v>3.6</v>
      </c>
      <c r="C27" s="13">
        <v>7.8</v>
      </c>
      <c r="D27" s="13">
        <v>4.7</v>
      </c>
      <c r="E27" s="13">
        <v>6</v>
      </c>
      <c r="F27" s="13">
        <v>12.8</v>
      </c>
      <c r="G27" s="13">
        <v>4.0999999999999996</v>
      </c>
      <c r="H27" s="13">
        <v>5.4</v>
      </c>
      <c r="I27" s="13">
        <v>5.7</v>
      </c>
      <c r="J27" s="13">
        <v>14.8</v>
      </c>
      <c r="K27" s="13">
        <v>8.9</v>
      </c>
      <c r="L27" s="14">
        <v>3.3834577605081564</v>
      </c>
      <c r="M27" s="17">
        <v>7.3476756340721936</v>
      </c>
      <c r="N27" s="14">
        <v>0.31715464283963696</v>
      </c>
      <c r="O27" s="15">
        <v>3.7779215826441983</v>
      </c>
      <c r="P27" s="17">
        <v>173.35317460317466</v>
      </c>
      <c r="Q27" s="28">
        <v>195.73333333333335</v>
      </c>
      <c r="R27" s="25">
        <v>19.758333333333336</v>
      </c>
      <c r="S27" s="21">
        <v>1.4</v>
      </c>
      <c r="T27" s="25">
        <v>82.358736526173104</v>
      </c>
      <c r="U27" s="25">
        <v>0.22999999999999998</v>
      </c>
      <c r="V27" s="25">
        <v>793.4666666666667</v>
      </c>
      <c r="W27" s="17">
        <v>1.0933333333333335</v>
      </c>
      <c r="X27" s="17">
        <v>-0.82666666666666666</v>
      </c>
      <c r="Y27" s="17">
        <v>4.58</v>
      </c>
      <c r="Z27" s="13">
        <v>42.735274843848799</v>
      </c>
      <c r="AA27" s="13">
        <v>13.916560363719601</v>
      </c>
      <c r="AB27" s="21">
        <v>7.15</v>
      </c>
    </row>
    <row r="28" spans="1:28" x14ac:dyDescent="0.15">
      <c r="A28" s="9">
        <v>27</v>
      </c>
      <c r="B28" s="13">
        <v>3.7</v>
      </c>
      <c r="C28" s="13">
        <v>6.2</v>
      </c>
      <c r="D28" s="13">
        <v>4.2</v>
      </c>
      <c r="E28" s="13">
        <v>5.6</v>
      </c>
      <c r="F28" s="13">
        <v>11.8</v>
      </c>
      <c r="G28" s="13">
        <v>4.4000000000000004</v>
      </c>
      <c r="H28" s="13">
        <v>6</v>
      </c>
      <c r="I28" s="13">
        <v>6.1</v>
      </c>
      <c r="J28" s="13">
        <v>16</v>
      </c>
      <c r="K28" s="13">
        <v>9</v>
      </c>
      <c r="L28" s="14">
        <v>4.71118539519974</v>
      </c>
      <c r="M28" s="17">
        <v>8.89707966282017</v>
      </c>
      <c r="N28" s="14">
        <v>0.26487516769872133</v>
      </c>
      <c r="O28" s="15">
        <v>10.309595789661666</v>
      </c>
      <c r="P28" s="17">
        <v>196.666666666667</v>
      </c>
      <c r="Q28" s="28">
        <v>206.9</v>
      </c>
      <c r="R28" s="25">
        <v>23.329000000000004</v>
      </c>
      <c r="S28" s="21">
        <v>1.39</v>
      </c>
      <c r="T28" s="25">
        <v>592.19860401992503</v>
      </c>
      <c r="U28" s="25">
        <v>0.19966666666666666</v>
      </c>
      <c r="V28" s="25">
        <v>282.08666666666664</v>
      </c>
      <c r="W28" s="17">
        <v>2.3333333333333335</v>
      </c>
      <c r="X28" s="17">
        <v>-1.2266666666666666</v>
      </c>
      <c r="Y28" s="17">
        <v>6.9733333333333336</v>
      </c>
      <c r="Z28" s="13">
        <v>29.669584203568064</v>
      </c>
      <c r="AA28" s="13">
        <v>15.9808956111093</v>
      </c>
      <c r="AB28" s="21">
        <v>6.23</v>
      </c>
    </row>
    <row r="29" spans="1:28" ht="14.25" x14ac:dyDescent="0.15">
      <c r="L29" s="2"/>
      <c r="M29" s="18"/>
      <c r="O29" s="4"/>
      <c r="P29" s="18"/>
      <c r="Q29" s="29"/>
      <c r="R29" s="27"/>
      <c r="S29" s="22"/>
      <c r="U29" s="27"/>
      <c r="V29" s="27"/>
      <c r="X29" s="23"/>
      <c r="Y29" s="18"/>
      <c r="Z29" s="5"/>
      <c r="AB29" s="22"/>
    </row>
    <row r="30" spans="1:28" x14ac:dyDescent="0.15">
      <c r="A30" t="s">
        <v>25</v>
      </c>
      <c r="B30">
        <f>MAX(B2:B28)</f>
        <v>4.3</v>
      </c>
      <c r="C30">
        <f t="shared" ref="C30:AB30" si="0">MAX(C2:C28)</f>
        <v>8.6</v>
      </c>
      <c r="D30">
        <f t="shared" si="0"/>
        <v>5.5</v>
      </c>
      <c r="E30">
        <f t="shared" si="0"/>
        <v>7.4</v>
      </c>
      <c r="F30">
        <f t="shared" si="0"/>
        <v>14.6</v>
      </c>
      <c r="G30">
        <f t="shared" si="0"/>
        <v>4.8</v>
      </c>
      <c r="H30">
        <f t="shared" si="0"/>
        <v>7</v>
      </c>
      <c r="I30">
        <f t="shared" si="0"/>
        <v>7</v>
      </c>
      <c r="J30">
        <f t="shared" si="0"/>
        <v>18.399999999999999</v>
      </c>
      <c r="K30">
        <f t="shared" si="0"/>
        <v>10</v>
      </c>
      <c r="L30">
        <f t="shared" si="0"/>
        <v>24.294911906979099</v>
      </c>
      <c r="M30">
        <f t="shared" si="0"/>
        <v>30.114005296863699</v>
      </c>
      <c r="N30">
        <f t="shared" si="0"/>
        <v>0.66575350192937266</v>
      </c>
      <c r="O30">
        <f t="shared" si="0"/>
        <v>25.417006774064845</v>
      </c>
      <c r="P30">
        <f t="shared" si="0"/>
        <v>256.19047619047632</v>
      </c>
      <c r="Q30">
        <f t="shared" si="0"/>
        <v>261.09999999999997</v>
      </c>
      <c r="R30">
        <f t="shared" si="0"/>
        <v>28.997333333333334</v>
      </c>
      <c r="S30">
        <f t="shared" si="0"/>
        <v>18.21</v>
      </c>
      <c r="T30">
        <f t="shared" si="0"/>
        <v>1305.5947655471034</v>
      </c>
      <c r="U30">
        <f t="shared" si="0"/>
        <v>0.33</v>
      </c>
      <c r="V30">
        <f t="shared" si="0"/>
        <v>793.4666666666667</v>
      </c>
      <c r="W30">
        <f t="shared" si="0"/>
        <v>12.15</v>
      </c>
      <c r="X30">
        <f t="shared" si="0"/>
        <v>3.8733333333333331</v>
      </c>
      <c r="Y30">
        <f t="shared" si="0"/>
        <v>9.3133333333333326</v>
      </c>
      <c r="Z30">
        <f t="shared" si="0"/>
        <v>44.052716905223768</v>
      </c>
      <c r="AA30">
        <f t="shared" si="0"/>
        <v>164.99270816225999</v>
      </c>
      <c r="AB30">
        <f t="shared" si="0"/>
        <v>15.51</v>
      </c>
    </row>
    <row r="31" spans="1:28" x14ac:dyDescent="0.15">
      <c r="A31" t="s">
        <v>26</v>
      </c>
      <c r="B31">
        <f>MIN(B2:B28)</f>
        <v>1.1000000000000001</v>
      </c>
      <c r="C31">
        <f t="shared" ref="C31:AB31" si="1">MIN(C2:C28)</f>
        <v>4</v>
      </c>
      <c r="D31">
        <f t="shared" si="1"/>
        <v>2.4</v>
      </c>
      <c r="E31">
        <f t="shared" si="1"/>
        <v>4</v>
      </c>
      <c r="F31">
        <f t="shared" si="1"/>
        <v>9</v>
      </c>
      <c r="G31">
        <f t="shared" si="1"/>
        <v>2.8</v>
      </c>
      <c r="H31">
        <f t="shared" si="1"/>
        <v>3.9</v>
      </c>
      <c r="I31">
        <f t="shared" si="1"/>
        <v>5</v>
      </c>
      <c r="J31">
        <f t="shared" si="1"/>
        <v>11.8</v>
      </c>
      <c r="K31">
        <f t="shared" si="1"/>
        <v>7.6</v>
      </c>
      <c r="L31">
        <f t="shared" si="1"/>
        <v>2.5169444178190763</v>
      </c>
      <c r="M31">
        <f t="shared" si="1"/>
        <v>6.0746744235336108</v>
      </c>
      <c r="N31">
        <f t="shared" si="1"/>
        <v>0.17555513236663534</v>
      </c>
      <c r="O31">
        <f t="shared" si="1"/>
        <v>3.7779215826441983</v>
      </c>
      <c r="P31">
        <f t="shared" si="1"/>
        <v>150.33730158730134</v>
      </c>
      <c r="Q31">
        <f t="shared" si="1"/>
        <v>181.22666666666669</v>
      </c>
      <c r="R31">
        <f t="shared" si="1"/>
        <v>18.515333333333334</v>
      </c>
      <c r="S31">
        <f t="shared" si="1"/>
        <v>0.83</v>
      </c>
      <c r="T31">
        <f t="shared" si="1"/>
        <v>72.904870403935632</v>
      </c>
      <c r="U31">
        <f t="shared" si="1"/>
        <v>0.10199999999999999</v>
      </c>
      <c r="V31">
        <f t="shared" si="1"/>
        <v>63.610000000000007</v>
      </c>
      <c r="W31">
        <f t="shared" si="1"/>
        <v>0.64666666666666661</v>
      </c>
      <c r="X31">
        <f t="shared" si="1"/>
        <v>-1.5666666666666667</v>
      </c>
      <c r="Y31">
        <f t="shared" si="1"/>
        <v>4.3366666666666669</v>
      </c>
      <c r="Z31">
        <f t="shared" si="1"/>
        <v>22.808762480898736</v>
      </c>
      <c r="AA31">
        <f t="shared" si="1"/>
        <v>2.4802056347150301</v>
      </c>
      <c r="AB31">
        <f t="shared" si="1"/>
        <v>2.06</v>
      </c>
    </row>
    <row r="32" spans="1:28" x14ac:dyDescent="0.15">
      <c r="A32" t="s">
        <v>27</v>
      </c>
      <c r="B32">
        <f>AVERAGE(B2:B28)</f>
        <v>3.4222222222222221</v>
      </c>
      <c r="C32">
        <f>AVERAGE(C2:C28)</f>
        <v>7.0962962962962948</v>
      </c>
      <c r="D32">
        <f>AVERAGE(D2:D28)</f>
        <v>4.344444444444445</v>
      </c>
      <c r="E32">
        <f>AVERAGE(E2:E28)</f>
        <v>5.9333333333333336</v>
      </c>
      <c r="F32">
        <f>AVERAGE(F2:F28)</f>
        <v>12.325925925925928</v>
      </c>
      <c r="G32">
        <f t="shared" ref="G32:AB32" si="2">AVERAGE(G2:G28)</f>
        <v>4.0481481481481483</v>
      </c>
      <c r="H32">
        <f t="shared" si="2"/>
        <v>5.7407407407407405</v>
      </c>
      <c r="I32">
        <f t="shared" si="2"/>
        <v>5.9333333333333327</v>
      </c>
      <c r="J32">
        <f t="shared" si="2"/>
        <v>15.43703703703704</v>
      </c>
      <c r="K32">
        <f t="shared" si="2"/>
        <v>8.8037037037037038</v>
      </c>
      <c r="L32">
        <f t="shared" si="2"/>
        <v>8.2167117700843075</v>
      </c>
      <c r="M32">
        <f t="shared" si="2"/>
        <v>14.709066269927687</v>
      </c>
      <c r="N32">
        <f t="shared" si="2"/>
        <v>0.34263179456513415</v>
      </c>
      <c r="O32">
        <f t="shared" si="2"/>
        <v>13.887894702794563</v>
      </c>
      <c r="P32">
        <f t="shared" si="2"/>
        <v>204.0740740740741</v>
      </c>
      <c r="Q32">
        <f t="shared" si="2"/>
        <v>216.16641975308642</v>
      </c>
      <c r="R32">
        <f t="shared" si="2"/>
        <v>24.477839506172838</v>
      </c>
      <c r="S32">
        <f t="shared" si="2"/>
        <v>5.046666666666666</v>
      </c>
      <c r="T32">
        <f t="shared" si="2"/>
        <v>358.79074298450462</v>
      </c>
      <c r="U32">
        <f t="shared" si="2"/>
        <v>0.19220987654320995</v>
      </c>
      <c r="V32">
        <f t="shared" si="2"/>
        <v>239.89028806584363</v>
      </c>
      <c r="W32">
        <f t="shared" si="2"/>
        <v>1.8519753086419755</v>
      </c>
      <c r="X32">
        <f t="shared" si="2"/>
        <v>-0.34049382716049381</v>
      </c>
      <c r="Y32">
        <f t="shared" si="2"/>
        <v>6.7182716049382725</v>
      </c>
      <c r="Z32">
        <f t="shared" si="2"/>
        <v>32.455420515187882</v>
      </c>
      <c r="AA32">
        <f t="shared" si="2"/>
        <v>35.444946396311629</v>
      </c>
      <c r="AB32">
        <f t="shared" si="2"/>
        <v>6.417407407407409</v>
      </c>
    </row>
    <row r="60" spans="12:26" ht="14.25" x14ac:dyDescent="0.15">
      <c r="Z60" s="6"/>
    </row>
    <row r="61" spans="12:26" ht="14.25" x14ac:dyDescent="0.15">
      <c r="L61" s="3"/>
      <c r="Z61" s="6"/>
    </row>
    <row r="62" spans="12:26" x14ac:dyDescent="0.15">
      <c r="L62" s="3"/>
    </row>
    <row r="63" spans="12:26" x14ac:dyDescent="0.15">
      <c r="L63" s="3"/>
    </row>
    <row r="64" spans="12:26" x14ac:dyDescent="0.15">
      <c r="L64" s="3"/>
    </row>
    <row r="65" spans="12:12" x14ac:dyDescent="0.15">
      <c r="L65" s="3"/>
    </row>
    <row r="66" spans="12:12" x14ac:dyDescent="0.15">
      <c r="L66" s="3"/>
    </row>
    <row r="67" spans="12:12" x14ac:dyDescent="0.15">
      <c r="L67" s="3"/>
    </row>
    <row r="68" spans="12:12" x14ac:dyDescent="0.15">
      <c r="L68" s="3"/>
    </row>
    <row r="69" spans="12:12" x14ac:dyDescent="0.15">
      <c r="L69" s="3"/>
    </row>
    <row r="70" spans="12:12" x14ac:dyDescent="0.15">
      <c r="L70" s="3"/>
    </row>
    <row r="71" spans="12:12" x14ac:dyDescent="0.15">
      <c r="L71" s="3"/>
    </row>
    <row r="72" spans="12:12" x14ac:dyDescent="0.15">
      <c r="L72" s="3"/>
    </row>
    <row r="73" spans="12:12" x14ac:dyDescent="0.15">
      <c r="L73" s="3"/>
    </row>
    <row r="74" spans="12:12" x14ac:dyDescent="0.15">
      <c r="L74" s="3"/>
    </row>
    <row r="75" spans="12:12" x14ac:dyDescent="0.15">
      <c r="L75" s="3"/>
    </row>
    <row r="76" spans="12:12" x14ac:dyDescent="0.15">
      <c r="L76" s="3"/>
    </row>
    <row r="77" spans="12:12" x14ac:dyDescent="0.15">
      <c r="L77" s="3"/>
    </row>
    <row r="78" spans="12:12" x14ac:dyDescent="0.15">
      <c r="L78" s="3"/>
    </row>
    <row r="79" spans="12:12" x14ac:dyDescent="0.15">
      <c r="L79" s="3"/>
    </row>
    <row r="80" spans="12:12" x14ac:dyDescent="0.15">
      <c r="L80" s="3"/>
    </row>
    <row r="81" spans="12:12" x14ac:dyDescent="0.15">
      <c r="L81" s="3"/>
    </row>
    <row r="82" spans="12:12" x14ac:dyDescent="0.15">
      <c r="L82" s="3"/>
    </row>
    <row r="83" spans="12:12" x14ac:dyDescent="0.15">
      <c r="L83" s="3"/>
    </row>
    <row r="84" spans="12:12" x14ac:dyDescent="0.15">
      <c r="L84" s="3"/>
    </row>
    <row r="85" spans="12:12" x14ac:dyDescent="0.15">
      <c r="L85" s="3"/>
    </row>
    <row r="86" spans="12:12" x14ac:dyDescent="0.15">
      <c r="L86" s="3"/>
    </row>
    <row r="87" spans="12:12" x14ac:dyDescent="0.15">
      <c r="L87" s="3"/>
    </row>
    <row r="88" spans="12:12" x14ac:dyDescent="0.15">
      <c r="L88" s="3"/>
    </row>
    <row r="89" spans="12:12" x14ac:dyDescent="0.15">
      <c r="L89" s="3"/>
    </row>
    <row r="90" spans="12:12" x14ac:dyDescent="0.15">
      <c r="L90" s="3"/>
    </row>
    <row r="91" spans="12:12" x14ac:dyDescent="0.15">
      <c r="L91" s="3"/>
    </row>
    <row r="92" spans="12:12" x14ac:dyDescent="0.15">
      <c r="L92" s="3"/>
    </row>
    <row r="93" spans="12:12" x14ac:dyDescent="0.15">
      <c r="L93" s="3"/>
    </row>
    <row r="94" spans="12:12" x14ac:dyDescent="0.15">
      <c r="L94" s="3"/>
    </row>
    <row r="95" spans="12:12" x14ac:dyDescent="0.15">
      <c r="L95" s="3"/>
    </row>
    <row r="96" spans="12:12" x14ac:dyDescent="0.15">
      <c r="L96" s="3"/>
    </row>
    <row r="97" spans="12:12" x14ac:dyDescent="0.15">
      <c r="L97" s="3"/>
    </row>
    <row r="98" spans="12:12" x14ac:dyDescent="0.15">
      <c r="L98" s="3"/>
    </row>
    <row r="99" spans="12:12" x14ac:dyDescent="0.15">
      <c r="L99" s="3"/>
    </row>
    <row r="100" spans="12:12" x14ac:dyDescent="0.15">
      <c r="L100" s="3"/>
    </row>
    <row r="101" spans="12:12" x14ac:dyDescent="0.15">
      <c r="L101" s="3"/>
    </row>
    <row r="102" spans="12:12" x14ac:dyDescent="0.15">
      <c r="L102" s="3"/>
    </row>
    <row r="103" spans="12:12" x14ac:dyDescent="0.15">
      <c r="L103" s="3"/>
    </row>
    <row r="104" spans="12:12" x14ac:dyDescent="0.15">
      <c r="L104" s="3"/>
    </row>
    <row r="105" spans="12:12" x14ac:dyDescent="0.15">
      <c r="L105" s="3"/>
    </row>
    <row r="106" spans="12:12" x14ac:dyDescent="0.15">
      <c r="L106" s="3"/>
    </row>
    <row r="107" spans="12:12" x14ac:dyDescent="0.15">
      <c r="L107" s="3"/>
    </row>
    <row r="108" spans="12:12" x14ac:dyDescent="0.15">
      <c r="L108" s="3"/>
    </row>
    <row r="109" spans="12:12" x14ac:dyDescent="0.15">
      <c r="L109" s="3"/>
    </row>
    <row r="110" spans="12:12" x14ac:dyDescent="0.15">
      <c r="L110" s="3"/>
    </row>
    <row r="111" spans="12:12" x14ac:dyDescent="0.15">
      <c r="L111" s="3"/>
    </row>
    <row r="112" spans="12:12" x14ac:dyDescent="0.15">
      <c r="L112" s="3"/>
    </row>
    <row r="113" spans="12:12" x14ac:dyDescent="0.15">
      <c r="L113" s="3"/>
    </row>
    <row r="114" spans="12:12" x14ac:dyDescent="0.15">
      <c r="L114" s="3"/>
    </row>
    <row r="115" spans="12:12" x14ac:dyDescent="0.15">
      <c r="L115" s="3"/>
    </row>
    <row r="116" spans="12:12" x14ac:dyDescent="0.15">
      <c r="L116" s="3"/>
    </row>
    <row r="117" spans="12:12" x14ac:dyDescent="0.15">
      <c r="L117" s="3"/>
    </row>
    <row r="118" spans="12:12" x14ac:dyDescent="0.15">
      <c r="L118" s="3"/>
    </row>
    <row r="119" spans="12:12" x14ac:dyDescent="0.15">
      <c r="L119" s="3"/>
    </row>
    <row r="120" spans="12:12" x14ac:dyDescent="0.15">
      <c r="L120" s="3"/>
    </row>
    <row r="121" spans="12:12" x14ac:dyDescent="0.15">
      <c r="L121" s="3"/>
    </row>
    <row r="122" spans="12:12" x14ac:dyDescent="0.15">
      <c r="L122" s="3"/>
    </row>
    <row r="123" spans="12:12" x14ac:dyDescent="0.15">
      <c r="L123" s="3"/>
    </row>
    <row r="124" spans="12:12" x14ac:dyDescent="0.15">
      <c r="L124" s="3"/>
    </row>
    <row r="125" spans="12:12" x14ac:dyDescent="0.15">
      <c r="L125" s="3"/>
    </row>
    <row r="126" spans="12:12" x14ac:dyDescent="0.15">
      <c r="L126" s="3"/>
    </row>
    <row r="127" spans="12:12" x14ac:dyDescent="0.15">
      <c r="L127" s="3"/>
    </row>
    <row r="128" spans="12:12" x14ac:dyDescent="0.15">
      <c r="L128" s="3"/>
    </row>
    <row r="129" spans="12:12" x14ac:dyDescent="0.15">
      <c r="L129" s="3"/>
    </row>
    <row r="130" spans="12:12" x14ac:dyDescent="0.15">
      <c r="L130" s="3"/>
    </row>
    <row r="131" spans="12:12" x14ac:dyDescent="0.15">
      <c r="L131" s="3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1"/>
  <sheetViews>
    <sheetView topLeftCell="A37" zoomScale="70" zoomScaleNormal="70" workbookViewId="0">
      <selection activeCell="AA35" sqref="AA35:AA61"/>
    </sheetView>
  </sheetViews>
  <sheetFormatPr defaultRowHeight="13.5" x14ac:dyDescent="0.15"/>
  <cols>
    <col min="2" max="11" width="9" customWidth="1"/>
    <col min="12" max="12" width="13.625" style="1" customWidth="1"/>
    <col min="13" max="13" width="10.375" style="19" hidden="1" customWidth="1"/>
    <col min="14" max="14" width="14.25" style="1" customWidth="1"/>
    <col min="15" max="15" width="10.375" style="1" bestFit="1" customWidth="1"/>
    <col min="16" max="16" width="9.375" style="19" hidden="1" customWidth="1"/>
    <col min="17" max="17" width="10.875" style="26" hidden="1" customWidth="1"/>
    <col min="18" max="18" width="0" style="26" hidden="1" customWidth="1"/>
    <col min="19" max="19" width="15.625" style="19" hidden="1" customWidth="1"/>
    <col min="20" max="20" width="10.375" style="26" hidden="1" customWidth="1"/>
    <col min="21" max="22" width="0" style="26" hidden="1" customWidth="1"/>
    <col min="23" max="23" width="0" style="19" hidden="1" customWidth="1"/>
    <col min="24" max="24" width="12.625" style="19" hidden="1" customWidth="1"/>
    <col min="25" max="25" width="0" style="19" hidden="1" customWidth="1"/>
    <col min="26" max="26" width="9" style="1"/>
    <col min="27" max="27" width="16.875" style="1" customWidth="1"/>
    <col min="28" max="28" width="13.25" style="19" hidden="1" customWidth="1"/>
  </cols>
  <sheetData>
    <row r="1" spans="1:28" ht="14.25" x14ac:dyDescent="0.15">
      <c r="A1" s="9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3</v>
      </c>
      <c r="H1" s="7" t="s">
        <v>4</v>
      </c>
      <c r="I1" s="7" t="s">
        <v>6</v>
      </c>
      <c r="J1" s="7" t="s">
        <v>5</v>
      </c>
      <c r="K1" s="8" t="s">
        <v>7</v>
      </c>
      <c r="L1" s="10" t="s">
        <v>11</v>
      </c>
      <c r="M1" s="16" t="s">
        <v>10</v>
      </c>
      <c r="N1" s="11" t="s">
        <v>9</v>
      </c>
      <c r="O1" s="10" t="s">
        <v>8</v>
      </c>
      <c r="P1" s="16" t="s">
        <v>12</v>
      </c>
      <c r="Q1" s="24" t="s">
        <v>13</v>
      </c>
      <c r="R1" s="24" t="s">
        <v>14</v>
      </c>
      <c r="S1" s="20" t="s">
        <v>15</v>
      </c>
      <c r="T1" s="24" t="s">
        <v>16</v>
      </c>
      <c r="U1" s="24" t="s">
        <v>18</v>
      </c>
      <c r="V1" s="24" t="s">
        <v>17</v>
      </c>
      <c r="W1" s="16" t="s">
        <v>19</v>
      </c>
      <c r="X1" s="16" t="s">
        <v>20</v>
      </c>
      <c r="Y1" s="16" t="s">
        <v>21</v>
      </c>
      <c r="Z1" s="10" t="s">
        <v>22</v>
      </c>
      <c r="AA1" s="12" t="s">
        <v>23</v>
      </c>
      <c r="AB1" s="20" t="s">
        <v>24</v>
      </c>
    </row>
    <row r="2" spans="1:28" x14ac:dyDescent="0.15">
      <c r="A2" s="9">
        <v>1</v>
      </c>
      <c r="B2" s="13">
        <v>2.2999999999999998</v>
      </c>
      <c r="C2" s="13">
        <v>6.4</v>
      </c>
      <c r="D2" s="13">
        <v>4.3</v>
      </c>
      <c r="E2" s="13">
        <v>5.4</v>
      </c>
      <c r="F2" s="13">
        <v>12.2</v>
      </c>
      <c r="G2" s="13">
        <v>2.9</v>
      </c>
      <c r="H2" s="13">
        <v>4.5</v>
      </c>
      <c r="I2" s="13">
        <v>5.2</v>
      </c>
      <c r="J2" s="13">
        <v>11.8</v>
      </c>
      <c r="K2" s="13">
        <v>7.7</v>
      </c>
      <c r="L2" s="14">
        <v>9.4795193558615392</v>
      </c>
      <c r="M2" s="17">
        <v>23.604457655792469</v>
      </c>
      <c r="N2" s="14">
        <v>0.43012003560441237</v>
      </c>
      <c r="O2" s="15">
        <v>22.019033355375331</v>
      </c>
      <c r="P2" s="17">
        <v>208.17460317460299</v>
      </c>
      <c r="Q2" s="28">
        <v>226.4666666666667</v>
      </c>
      <c r="R2" s="25">
        <v>25.918000000000003</v>
      </c>
      <c r="S2" s="21">
        <v>18.21</v>
      </c>
      <c r="T2" s="25">
        <v>1119.8525358119934</v>
      </c>
      <c r="U2" s="25">
        <v>0.11</v>
      </c>
      <c r="V2" s="25">
        <v>182.92999999999998</v>
      </c>
      <c r="W2" s="17">
        <v>0.77999999999999992</v>
      </c>
      <c r="X2" s="17">
        <v>0.26</v>
      </c>
      <c r="Y2" s="17">
        <v>5.8566666666666665</v>
      </c>
      <c r="Z2" s="13">
        <v>38.656037044513162</v>
      </c>
      <c r="AA2" s="13">
        <v>17.677968307682299</v>
      </c>
      <c r="AB2" s="21">
        <v>2.06</v>
      </c>
    </row>
    <row r="3" spans="1:28" x14ac:dyDescent="0.15">
      <c r="A3" s="9">
        <v>2</v>
      </c>
      <c r="B3" s="13">
        <v>2.9</v>
      </c>
      <c r="C3" s="13">
        <v>7.2</v>
      </c>
      <c r="D3" s="13">
        <v>4.5</v>
      </c>
      <c r="E3" s="13">
        <v>6.5</v>
      </c>
      <c r="F3" s="13">
        <v>13</v>
      </c>
      <c r="G3" s="13">
        <v>4.7</v>
      </c>
      <c r="H3" s="13">
        <v>6.8</v>
      </c>
      <c r="I3" s="13">
        <v>6.7</v>
      </c>
      <c r="J3" s="13">
        <v>18.399999999999999</v>
      </c>
      <c r="K3" s="13">
        <v>9.6</v>
      </c>
      <c r="L3" s="14">
        <v>13.8056288499599</v>
      </c>
      <c r="M3" s="17">
        <v>26.875268419667847</v>
      </c>
      <c r="N3" s="14">
        <v>0.46435641400074329</v>
      </c>
      <c r="O3" s="15">
        <v>23.361311993494667</v>
      </c>
      <c r="P3" s="17">
        <v>205</v>
      </c>
      <c r="Q3" s="28">
        <v>228.80000000000004</v>
      </c>
      <c r="R3" s="25">
        <v>25.986000000000001</v>
      </c>
      <c r="S3" s="21">
        <v>4.75</v>
      </c>
      <c r="T3" s="25">
        <v>762.52493165693602</v>
      </c>
      <c r="U3" s="25">
        <v>0.16333333333333336</v>
      </c>
      <c r="V3" s="25">
        <v>81.61666666666666</v>
      </c>
      <c r="W3" s="17">
        <v>0.64666666666666661</v>
      </c>
      <c r="X3" s="17">
        <v>-1.25</v>
      </c>
      <c r="Y3" s="17">
        <v>5.1933333333333334</v>
      </c>
      <c r="Z3" s="13">
        <v>44.052716905223768</v>
      </c>
      <c r="AA3" s="13">
        <v>27.455027461619899</v>
      </c>
      <c r="AB3" s="21">
        <v>9.93</v>
      </c>
    </row>
    <row r="4" spans="1:28" x14ac:dyDescent="0.15">
      <c r="A4" s="9">
        <v>3</v>
      </c>
      <c r="B4" s="13">
        <v>3.4</v>
      </c>
      <c r="C4" s="13">
        <v>8.6</v>
      </c>
      <c r="D4" s="13">
        <v>4.7</v>
      </c>
      <c r="E4" s="13">
        <v>6.2</v>
      </c>
      <c r="F4" s="13">
        <v>13.2</v>
      </c>
      <c r="G4" s="13">
        <v>4.7</v>
      </c>
      <c r="H4" s="13">
        <v>6.2</v>
      </c>
      <c r="I4" s="13">
        <v>6.7</v>
      </c>
      <c r="J4" s="13">
        <v>17.3</v>
      </c>
      <c r="K4" s="13">
        <v>9.4</v>
      </c>
      <c r="L4" s="14">
        <v>10.794258531464633</v>
      </c>
      <c r="M4" s="17">
        <v>21.684819196587338</v>
      </c>
      <c r="N4" s="14">
        <v>0.40899882246655667</v>
      </c>
      <c r="O4" s="15">
        <v>20.372870936436609</v>
      </c>
      <c r="P4" s="17">
        <v>256.19047619047632</v>
      </c>
      <c r="Q4" s="28">
        <v>257.63333333333338</v>
      </c>
      <c r="R4" s="25">
        <v>28.997333333333334</v>
      </c>
      <c r="S4" s="21">
        <v>2.96</v>
      </c>
      <c r="T4" s="25">
        <v>266.63979874587801</v>
      </c>
      <c r="U4" s="25">
        <v>0.17</v>
      </c>
      <c r="V4" s="25">
        <v>83.13</v>
      </c>
      <c r="W4" s="17">
        <v>1.0866666666666667</v>
      </c>
      <c r="X4" s="17">
        <v>-0.6166666666666667</v>
      </c>
      <c r="Y4" s="17">
        <v>7.16</v>
      </c>
      <c r="Z4" s="13">
        <v>35.993721240186638</v>
      </c>
      <c r="AA4" s="13">
        <v>164.99270816225999</v>
      </c>
      <c r="AB4" s="21">
        <v>8.08</v>
      </c>
    </row>
    <row r="5" spans="1:28" x14ac:dyDescent="0.15">
      <c r="A5" s="9">
        <v>4</v>
      </c>
      <c r="B5" s="13">
        <v>4</v>
      </c>
      <c r="C5" s="13">
        <v>8</v>
      </c>
      <c r="D5" s="13">
        <v>3.4</v>
      </c>
      <c r="E5" s="13">
        <v>4.7</v>
      </c>
      <c r="F5" s="13">
        <v>11.2</v>
      </c>
      <c r="G5" s="13">
        <v>3.4</v>
      </c>
      <c r="H5" s="13">
        <v>5.4</v>
      </c>
      <c r="I5" s="13">
        <v>5.6</v>
      </c>
      <c r="J5" s="13">
        <v>14.5</v>
      </c>
      <c r="K5" s="13">
        <v>8.4</v>
      </c>
      <c r="L5" s="14">
        <v>4.4816605283027267</v>
      </c>
      <c r="M5" s="17">
        <v>10.698446283685266</v>
      </c>
      <c r="N5" s="14">
        <v>0.26554673163932402</v>
      </c>
      <c r="O5" s="15">
        <v>8.6384365502348626</v>
      </c>
      <c r="P5" s="17">
        <v>189.72222222222203</v>
      </c>
      <c r="Q5" s="28">
        <v>203.33333333333334</v>
      </c>
      <c r="R5" s="25">
        <v>23.721333333333334</v>
      </c>
      <c r="S5" s="21">
        <v>5.23</v>
      </c>
      <c r="T5" s="25">
        <v>72.904870403935632</v>
      </c>
      <c r="U5" s="25">
        <v>0.17400000000000002</v>
      </c>
      <c r="V5" s="25">
        <v>137.97</v>
      </c>
      <c r="W5" s="17">
        <v>1.8399999999999999</v>
      </c>
      <c r="X5" s="17">
        <v>-0.3666666666666667</v>
      </c>
      <c r="Y5" s="17">
        <v>7.1066666666666665</v>
      </c>
      <c r="Z5" s="13">
        <v>28.609559663837064</v>
      </c>
      <c r="AA5" s="13">
        <v>26.967905130624299</v>
      </c>
      <c r="AB5" s="21">
        <v>3.77</v>
      </c>
    </row>
    <row r="6" spans="1:28" x14ac:dyDescent="0.15">
      <c r="A6" s="9">
        <v>5</v>
      </c>
      <c r="B6" s="13">
        <v>4.3</v>
      </c>
      <c r="C6" s="13">
        <v>8.4</v>
      </c>
      <c r="D6" s="13">
        <v>4.5</v>
      </c>
      <c r="E6" s="13">
        <v>5.9</v>
      </c>
      <c r="F6" s="13">
        <v>12.6</v>
      </c>
      <c r="G6" s="13">
        <v>4</v>
      </c>
      <c r="H6" s="13">
        <v>4.9000000000000004</v>
      </c>
      <c r="I6" s="13">
        <v>5.3</v>
      </c>
      <c r="J6" s="13">
        <v>14.8</v>
      </c>
      <c r="K6" s="13">
        <v>8.6</v>
      </c>
      <c r="L6" s="14">
        <v>10.274734629688732</v>
      </c>
      <c r="M6" s="17">
        <v>17.617810353987931</v>
      </c>
      <c r="N6" s="14">
        <v>0.39609664890782431</v>
      </c>
      <c r="O6" s="15">
        <v>14.485773440657901</v>
      </c>
      <c r="P6" s="17">
        <v>209.66269841269866</v>
      </c>
      <c r="Q6" s="28">
        <v>212.93333333333331</v>
      </c>
      <c r="R6" s="25">
        <v>24.083666666666669</v>
      </c>
      <c r="S6" s="21">
        <v>3.77</v>
      </c>
      <c r="T6" s="25">
        <v>143.51330634719898</v>
      </c>
      <c r="U6" s="25">
        <v>0.27</v>
      </c>
      <c r="V6" s="25">
        <v>515.46333333333337</v>
      </c>
      <c r="W6" s="17">
        <v>0.88</v>
      </c>
      <c r="X6" s="17">
        <v>-0.33333333333333331</v>
      </c>
      <c r="Y6" s="17">
        <v>6.6533333333333333</v>
      </c>
      <c r="Z6" s="13">
        <v>32.002672306784369</v>
      </c>
      <c r="AA6" s="13">
        <v>6.6501522908431099</v>
      </c>
      <c r="AB6" s="21">
        <v>9.49</v>
      </c>
    </row>
    <row r="7" spans="1:28" x14ac:dyDescent="0.15">
      <c r="A7" s="9">
        <v>6</v>
      </c>
      <c r="B7" s="13">
        <v>3.9</v>
      </c>
      <c r="C7" s="13">
        <v>7</v>
      </c>
      <c r="D7" s="13">
        <v>4.5</v>
      </c>
      <c r="E7" s="13">
        <v>6</v>
      </c>
      <c r="F7" s="13">
        <v>12.2</v>
      </c>
      <c r="G7" s="13">
        <v>3.6</v>
      </c>
      <c r="H7" s="13">
        <v>5.3</v>
      </c>
      <c r="I7" s="13">
        <v>6</v>
      </c>
      <c r="J7" s="13">
        <v>15.1</v>
      </c>
      <c r="K7" s="13">
        <v>8.6</v>
      </c>
      <c r="L7" s="14">
        <v>6.8384454769450871</v>
      </c>
      <c r="M7" s="17">
        <v>10.671467205214865</v>
      </c>
      <c r="N7" s="14">
        <v>0.27501220700921664</v>
      </c>
      <c r="O7" s="15">
        <v>15.172985061428413</v>
      </c>
      <c r="P7" s="17">
        <v>244.38492063492035</v>
      </c>
      <c r="Q7" s="28">
        <v>246.13333333333333</v>
      </c>
      <c r="R7" s="25">
        <v>27.376333333333331</v>
      </c>
      <c r="S7" s="21">
        <v>2.21</v>
      </c>
      <c r="T7" s="25">
        <v>115.94265253411334</v>
      </c>
      <c r="U7" s="25">
        <v>0.19333333333333333</v>
      </c>
      <c r="V7" s="25">
        <v>202.23666666666668</v>
      </c>
      <c r="W7" s="17">
        <v>1.8066666666666666</v>
      </c>
      <c r="X7" s="17">
        <v>-0.16</v>
      </c>
      <c r="Y7" s="17">
        <v>9.3133333333333326</v>
      </c>
      <c r="Z7" s="13">
        <v>26.426604394131768</v>
      </c>
      <c r="AA7" s="13">
        <v>7.7271536433755301</v>
      </c>
      <c r="AB7" s="21">
        <v>2.83</v>
      </c>
    </row>
    <row r="8" spans="1:28" x14ac:dyDescent="0.15">
      <c r="A8" s="9">
        <v>7</v>
      </c>
      <c r="B8" s="13">
        <v>4</v>
      </c>
      <c r="C8" s="13">
        <v>5.8</v>
      </c>
      <c r="D8" s="13">
        <v>4.2</v>
      </c>
      <c r="E8" s="13">
        <v>5.7</v>
      </c>
      <c r="F8" s="13">
        <v>11.6</v>
      </c>
      <c r="G8" s="13">
        <v>4.3</v>
      </c>
      <c r="H8" s="13">
        <v>5.5</v>
      </c>
      <c r="I8" s="13">
        <v>6.1</v>
      </c>
      <c r="J8" s="13">
        <v>15.4</v>
      </c>
      <c r="K8" s="13">
        <v>8.9</v>
      </c>
      <c r="L8" s="14">
        <v>3.4681544414898702</v>
      </c>
      <c r="M8" s="17">
        <v>9.2143905985677623</v>
      </c>
      <c r="N8" s="14">
        <v>0.17555513236663534</v>
      </c>
      <c r="O8" s="15">
        <v>5.6191862745098033</v>
      </c>
      <c r="P8" s="17">
        <v>209.861111111111</v>
      </c>
      <c r="Q8" s="28">
        <v>211.36666666666667</v>
      </c>
      <c r="R8" s="25">
        <v>26.437666666666669</v>
      </c>
      <c r="S8" s="21">
        <v>7.74</v>
      </c>
      <c r="T8" s="25">
        <v>433.75084155894166</v>
      </c>
      <c r="U8" s="25">
        <v>0.14133333333333334</v>
      </c>
      <c r="V8" s="25">
        <v>63.610000000000007</v>
      </c>
      <c r="W8" s="17">
        <v>2.0500000000000003</v>
      </c>
      <c r="X8" s="17">
        <v>-0.37999999999999995</v>
      </c>
      <c r="Y8" s="17">
        <v>8.1366666666666667</v>
      </c>
      <c r="Z8" s="13">
        <v>25.979153930305568</v>
      </c>
      <c r="AA8" s="13">
        <v>9.8647523342824996</v>
      </c>
      <c r="AB8" s="21">
        <v>5.82</v>
      </c>
    </row>
    <row r="9" spans="1:28" x14ac:dyDescent="0.15">
      <c r="A9" s="9">
        <v>8</v>
      </c>
      <c r="B9" s="13">
        <v>2.7</v>
      </c>
      <c r="C9" s="13">
        <v>7</v>
      </c>
      <c r="D9" s="13">
        <v>4.7</v>
      </c>
      <c r="E9" s="13">
        <v>6.4</v>
      </c>
      <c r="F9" s="13">
        <v>13.6</v>
      </c>
      <c r="G9" s="13">
        <v>3.7</v>
      </c>
      <c r="H9" s="13">
        <v>5.8</v>
      </c>
      <c r="I9" s="13">
        <v>5.8</v>
      </c>
      <c r="J9" s="13">
        <v>14.2</v>
      </c>
      <c r="K9" s="13">
        <v>8.4</v>
      </c>
      <c r="L9" s="14">
        <v>8.4832490255140112</v>
      </c>
      <c r="M9" s="17">
        <v>15.240642803993934</v>
      </c>
      <c r="N9" s="14">
        <v>0.41484362126643032</v>
      </c>
      <c r="O9" s="15">
        <v>22.488991303178391</v>
      </c>
      <c r="P9" s="17">
        <v>198.84920634920636</v>
      </c>
      <c r="Q9" s="28">
        <v>226.46666666666667</v>
      </c>
      <c r="R9" s="25">
        <v>25.620333333333331</v>
      </c>
      <c r="S9" s="21">
        <v>13.55</v>
      </c>
      <c r="T9" s="25">
        <v>1305.5947655471034</v>
      </c>
      <c r="U9" s="25">
        <v>0.26</v>
      </c>
      <c r="V9" s="25">
        <v>213.08666666666667</v>
      </c>
      <c r="W9" s="17">
        <v>0.80333333333333334</v>
      </c>
      <c r="X9" s="17">
        <v>-0.51</v>
      </c>
      <c r="Y9" s="17">
        <v>6.4733333333333336</v>
      </c>
      <c r="Z9" s="13">
        <v>34.989614014373707</v>
      </c>
      <c r="AA9" s="13">
        <v>115.5545825609</v>
      </c>
      <c r="AB9" s="21">
        <v>5.71</v>
      </c>
    </row>
    <row r="10" spans="1:28" x14ac:dyDescent="0.15">
      <c r="A10" s="9">
        <v>9</v>
      </c>
      <c r="B10" s="13">
        <v>3.1</v>
      </c>
      <c r="C10" s="13">
        <v>7.4</v>
      </c>
      <c r="D10" s="13">
        <v>5.5</v>
      </c>
      <c r="E10" s="13">
        <v>7.3</v>
      </c>
      <c r="F10" s="13">
        <v>14.4</v>
      </c>
      <c r="G10" s="13">
        <v>4.7</v>
      </c>
      <c r="H10" s="13">
        <v>6.4</v>
      </c>
      <c r="I10" s="13">
        <v>6.4</v>
      </c>
      <c r="J10" s="13">
        <v>16.600000000000001</v>
      </c>
      <c r="K10" s="13">
        <v>9.6999999999999993</v>
      </c>
      <c r="L10" s="14">
        <v>20.490056424231867</v>
      </c>
      <c r="M10" s="17">
        <v>30.114005296863699</v>
      </c>
      <c r="N10" s="14">
        <v>0.66575350192937266</v>
      </c>
      <c r="O10" s="15">
        <v>24.362274558518894</v>
      </c>
      <c r="P10" s="17">
        <v>193.69047619047635</v>
      </c>
      <c r="Q10" s="28">
        <v>203.36666666666667</v>
      </c>
      <c r="R10" s="25">
        <v>23.761333333333337</v>
      </c>
      <c r="S10" s="21">
        <v>4.12</v>
      </c>
      <c r="T10" s="25">
        <v>424.10842800085834</v>
      </c>
      <c r="U10" s="25">
        <v>0.13</v>
      </c>
      <c r="V10" s="25">
        <v>186.61666666666667</v>
      </c>
      <c r="W10" s="17">
        <v>1.4400000000000002</v>
      </c>
      <c r="X10" s="17">
        <v>-0.37666666666666665</v>
      </c>
      <c r="Y10" s="17">
        <v>5.8833333333333329</v>
      </c>
      <c r="Z10" s="13">
        <v>34.575785836010539</v>
      </c>
      <c r="AA10" s="13">
        <v>58.540722252934899</v>
      </c>
      <c r="AB10" s="21">
        <v>13.23</v>
      </c>
    </row>
    <row r="11" spans="1:28" x14ac:dyDescent="0.15">
      <c r="A11" s="9">
        <v>10</v>
      </c>
      <c r="B11" s="13">
        <v>4</v>
      </c>
      <c r="C11" s="13">
        <v>6.8</v>
      </c>
      <c r="D11" s="13">
        <v>4.7</v>
      </c>
      <c r="E11" s="13">
        <v>6.2</v>
      </c>
      <c r="F11" s="13">
        <v>12.6</v>
      </c>
      <c r="G11" s="13">
        <v>4.0999999999999996</v>
      </c>
      <c r="H11" s="13">
        <v>5.7</v>
      </c>
      <c r="I11" s="13">
        <v>5.9</v>
      </c>
      <c r="J11" s="13">
        <v>15.4</v>
      </c>
      <c r="K11" s="13">
        <v>8.8000000000000007</v>
      </c>
      <c r="L11" s="14">
        <v>4.6314783755846038</v>
      </c>
      <c r="M11" s="17">
        <v>9.4759440013151703</v>
      </c>
      <c r="N11" s="14">
        <v>0.32551736861425334</v>
      </c>
      <c r="O11" s="15">
        <v>16.687701593013706</v>
      </c>
      <c r="P11" s="17">
        <v>167.20238095238133</v>
      </c>
      <c r="Q11" s="28">
        <v>181.22666666666669</v>
      </c>
      <c r="R11" s="25">
        <v>19.676000000000002</v>
      </c>
      <c r="S11" s="21">
        <v>2.2999999999999998</v>
      </c>
      <c r="T11" s="25">
        <v>459.56851285382692</v>
      </c>
      <c r="U11" s="25">
        <v>0.19999999999999998</v>
      </c>
      <c r="V11" s="25">
        <v>255.43999999999997</v>
      </c>
      <c r="W11" s="17">
        <v>2.1666666666666665</v>
      </c>
      <c r="X11" s="17">
        <v>-1.1200000000000001</v>
      </c>
      <c r="Y11" s="17">
        <v>6.6733333333333329</v>
      </c>
      <c r="Z11" s="13">
        <v>27.158448142634899</v>
      </c>
      <c r="AA11" s="13">
        <v>28.747532139577601</v>
      </c>
      <c r="AB11" s="21">
        <v>2.4500000000000002</v>
      </c>
    </row>
    <row r="12" spans="1:28" x14ac:dyDescent="0.15">
      <c r="A12" s="9">
        <v>11</v>
      </c>
      <c r="B12" s="13">
        <v>4</v>
      </c>
      <c r="C12" s="13">
        <v>4.5999999999999996</v>
      </c>
      <c r="D12" s="13">
        <v>4.4000000000000004</v>
      </c>
      <c r="E12" s="13">
        <v>6.4</v>
      </c>
      <c r="F12" s="13">
        <v>12.6</v>
      </c>
      <c r="G12" s="13">
        <v>3.9</v>
      </c>
      <c r="H12" s="13">
        <v>5.7</v>
      </c>
      <c r="I12" s="13">
        <v>5.9</v>
      </c>
      <c r="J12" s="13">
        <v>14.2</v>
      </c>
      <c r="K12" s="13">
        <v>8.4</v>
      </c>
      <c r="L12" s="14">
        <v>2.5169444178190763</v>
      </c>
      <c r="M12" s="17">
        <v>6.0746744235336108</v>
      </c>
      <c r="N12" s="14">
        <v>0.27900525773800228</v>
      </c>
      <c r="O12" s="15">
        <v>4.5430096837045584</v>
      </c>
      <c r="P12" s="17">
        <v>209.56349206349202</v>
      </c>
      <c r="Q12" s="28">
        <v>210.20000000000002</v>
      </c>
      <c r="R12" s="25">
        <v>24.526999999999997</v>
      </c>
      <c r="S12" s="21">
        <v>8.61</v>
      </c>
      <c r="T12" s="25">
        <v>91.468289360607329</v>
      </c>
      <c r="U12" s="25">
        <v>0.10199999999999999</v>
      </c>
      <c r="V12" s="25">
        <v>177.83</v>
      </c>
      <c r="W12" s="17">
        <v>12.15</v>
      </c>
      <c r="X12" s="17">
        <v>3.8733333333333331</v>
      </c>
      <c r="Y12" s="17">
        <v>5.496666666666667</v>
      </c>
      <c r="Z12" s="13">
        <v>38.243647499543833</v>
      </c>
      <c r="AA12" s="13">
        <v>25.575128815549199</v>
      </c>
      <c r="AB12" s="21">
        <v>9.2899999999999991</v>
      </c>
    </row>
    <row r="13" spans="1:28" x14ac:dyDescent="0.15">
      <c r="A13" s="9">
        <v>12</v>
      </c>
      <c r="B13" s="13">
        <v>1.1000000000000001</v>
      </c>
      <c r="C13" s="13">
        <v>4</v>
      </c>
      <c r="D13" s="13">
        <v>2.7</v>
      </c>
      <c r="E13" s="13">
        <v>4.2</v>
      </c>
      <c r="F13" s="13">
        <v>9</v>
      </c>
      <c r="G13" s="13">
        <v>2.8</v>
      </c>
      <c r="H13" s="13">
        <v>4.5</v>
      </c>
      <c r="I13" s="13">
        <v>5</v>
      </c>
      <c r="J13" s="13">
        <v>12.7</v>
      </c>
      <c r="K13" s="13">
        <v>7.9</v>
      </c>
      <c r="L13" s="14">
        <v>3.8966512909926099</v>
      </c>
      <c r="M13" s="17">
        <v>12.058988122955768</v>
      </c>
      <c r="N13" s="14">
        <v>0.19726591879065766</v>
      </c>
      <c r="O13" s="15">
        <v>7.1689611758497378</v>
      </c>
      <c r="P13" s="17">
        <v>247.65873015873035</v>
      </c>
      <c r="Q13" s="28">
        <v>261.09999999999997</v>
      </c>
      <c r="R13" s="25">
        <v>27.614333333333335</v>
      </c>
      <c r="S13" s="21">
        <v>5.33</v>
      </c>
      <c r="T13" s="25">
        <v>132.21621568250134</v>
      </c>
      <c r="U13" s="25">
        <v>0.24333333333333332</v>
      </c>
      <c r="V13" s="25">
        <v>191.94666666666663</v>
      </c>
      <c r="W13" s="17">
        <v>2.0433333333333334</v>
      </c>
      <c r="X13" s="17">
        <v>6.6666666666666723E-3</v>
      </c>
      <c r="Y13" s="17">
        <v>8.5366666666666671</v>
      </c>
      <c r="Z13" s="13">
        <v>30.58407181014697</v>
      </c>
      <c r="AA13" s="13">
        <v>2.4802056347150301</v>
      </c>
      <c r="AB13" s="21">
        <v>6.08</v>
      </c>
    </row>
    <row r="14" spans="1:28" x14ac:dyDescent="0.15">
      <c r="A14" s="9">
        <v>13</v>
      </c>
      <c r="B14" s="13">
        <v>2.6</v>
      </c>
      <c r="C14" s="13">
        <v>7.6</v>
      </c>
      <c r="D14" s="13">
        <v>4.5999999999999996</v>
      </c>
      <c r="E14" s="13">
        <v>5.8</v>
      </c>
      <c r="F14" s="13">
        <v>12.8</v>
      </c>
      <c r="G14" s="13">
        <v>4.3</v>
      </c>
      <c r="H14" s="13">
        <v>5.9</v>
      </c>
      <c r="I14" s="13">
        <v>6.1</v>
      </c>
      <c r="J14" s="13">
        <v>16</v>
      </c>
      <c r="K14" s="13">
        <v>8.9</v>
      </c>
      <c r="L14" s="14">
        <v>7.3304501840700169</v>
      </c>
      <c r="M14" s="17">
        <v>14.385259039829535</v>
      </c>
      <c r="N14" s="14">
        <v>0.44059114580661235</v>
      </c>
      <c r="O14" s="15">
        <v>9.8219843144882741</v>
      </c>
      <c r="P14" s="17">
        <v>197.857142857143</v>
      </c>
      <c r="Q14" s="28">
        <v>203.36666666666665</v>
      </c>
      <c r="R14" s="25">
        <v>23.352666666666664</v>
      </c>
      <c r="S14" s="21">
        <v>0.83</v>
      </c>
      <c r="T14" s="25">
        <v>99.880987381323635</v>
      </c>
      <c r="U14" s="25">
        <v>0.16</v>
      </c>
      <c r="V14" s="25">
        <v>159.97</v>
      </c>
      <c r="W14" s="17">
        <v>1.0433333333333332</v>
      </c>
      <c r="X14" s="17">
        <v>-1.5666666666666667</v>
      </c>
      <c r="Y14" s="17">
        <v>4.3366666666666669</v>
      </c>
      <c r="Z14" s="13">
        <v>23.749919959289432</v>
      </c>
      <c r="AA14" s="13">
        <v>40.758550247117</v>
      </c>
      <c r="AB14" s="21">
        <v>4.3</v>
      </c>
    </row>
    <row r="15" spans="1:28" x14ac:dyDescent="0.15">
      <c r="A15" s="9">
        <v>14</v>
      </c>
      <c r="B15" s="13">
        <v>3.7</v>
      </c>
      <c r="C15" s="13">
        <v>8.1999999999999993</v>
      </c>
      <c r="D15" s="13">
        <v>4</v>
      </c>
      <c r="E15" s="13">
        <v>4.8</v>
      </c>
      <c r="F15" s="13">
        <v>11.6</v>
      </c>
      <c r="G15" s="13">
        <v>4</v>
      </c>
      <c r="H15" s="13">
        <v>5.8</v>
      </c>
      <c r="I15" s="13">
        <v>5.9</v>
      </c>
      <c r="J15" s="13">
        <v>16.3</v>
      </c>
      <c r="K15" s="13">
        <v>8.6999999999999993</v>
      </c>
      <c r="L15" s="14">
        <v>7.80851358113022</v>
      </c>
      <c r="M15" s="17">
        <v>14.657456231063291</v>
      </c>
      <c r="N15" s="14">
        <v>0.35970699284632063</v>
      </c>
      <c r="O15" s="15">
        <v>13.940541083958292</v>
      </c>
      <c r="P15" s="17">
        <v>191.50793650793665</v>
      </c>
      <c r="Q15" s="28">
        <v>193.86666666666665</v>
      </c>
      <c r="R15" s="25">
        <v>24.060000000000002</v>
      </c>
      <c r="S15" s="21">
        <v>4.12</v>
      </c>
      <c r="T15" s="25">
        <v>991.04586992997258</v>
      </c>
      <c r="U15" s="25">
        <v>0.255</v>
      </c>
      <c r="V15" s="25">
        <v>209.10666666666668</v>
      </c>
      <c r="W15" s="17">
        <v>1.1933333333333334</v>
      </c>
      <c r="X15" s="17">
        <v>-0.56666666666666665</v>
      </c>
      <c r="Y15" s="17">
        <v>5.4000000000000012</v>
      </c>
      <c r="Z15" s="13">
        <v>35.9033916196246</v>
      </c>
      <c r="AA15" s="13">
        <v>134.63750574788099</v>
      </c>
      <c r="AB15" s="21">
        <v>5.73</v>
      </c>
    </row>
    <row r="16" spans="1:28" x14ac:dyDescent="0.15">
      <c r="A16" s="9">
        <v>15</v>
      </c>
      <c r="B16" s="13">
        <v>3.9</v>
      </c>
      <c r="C16" s="13">
        <v>7.6</v>
      </c>
      <c r="D16" s="13">
        <v>2.4</v>
      </c>
      <c r="E16" s="13">
        <v>4</v>
      </c>
      <c r="F16" s="13">
        <v>9</v>
      </c>
      <c r="G16" s="13">
        <v>2.9</v>
      </c>
      <c r="H16" s="13">
        <v>3.9</v>
      </c>
      <c r="I16" s="13">
        <v>5</v>
      </c>
      <c r="J16" s="13">
        <v>12.4</v>
      </c>
      <c r="K16" s="13">
        <v>7.6</v>
      </c>
      <c r="L16" s="14">
        <v>5.5113345967730369</v>
      </c>
      <c r="M16" s="17">
        <v>11.9007107992951</v>
      </c>
      <c r="N16" s="14">
        <v>0.21893371857385169</v>
      </c>
      <c r="O16" s="15">
        <v>25.417006774064845</v>
      </c>
      <c r="P16" s="17">
        <v>179.107142857143</v>
      </c>
      <c r="Q16" s="28">
        <v>214.86666666666667</v>
      </c>
      <c r="R16" s="25">
        <v>25.012</v>
      </c>
      <c r="S16" s="21">
        <v>3.63</v>
      </c>
      <c r="T16" s="25">
        <v>157.99739849086001</v>
      </c>
      <c r="U16" s="25">
        <v>0.21299999999999999</v>
      </c>
      <c r="V16" s="25">
        <v>159.31000000000003</v>
      </c>
      <c r="W16" s="17">
        <v>1.9799999999999998</v>
      </c>
      <c r="X16" s="17">
        <v>-0.01</v>
      </c>
      <c r="Y16" s="17">
        <v>8.5666666666666647</v>
      </c>
      <c r="Z16" s="13">
        <v>25.092804656753032</v>
      </c>
      <c r="AA16" s="13">
        <v>9.7179378485016503</v>
      </c>
      <c r="AB16" s="21">
        <v>6.23</v>
      </c>
    </row>
    <row r="17" spans="1:28" x14ac:dyDescent="0.15">
      <c r="A17" s="9">
        <v>16</v>
      </c>
      <c r="B17" s="13">
        <v>3.1</v>
      </c>
      <c r="C17" s="13">
        <v>7.4</v>
      </c>
      <c r="D17" s="13">
        <v>4.7</v>
      </c>
      <c r="E17" s="13">
        <v>6</v>
      </c>
      <c r="F17" s="13">
        <v>12.6</v>
      </c>
      <c r="G17" s="13">
        <v>4.2</v>
      </c>
      <c r="H17" s="13">
        <v>6.1</v>
      </c>
      <c r="I17" s="13">
        <v>6</v>
      </c>
      <c r="J17" s="13">
        <v>15.7</v>
      </c>
      <c r="K17" s="13">
        <v>9.1</v>
      </c>
      <c r="L17" s="14">
        <v>9.1567387951328403</v>
      </c>
      <c r="M17" s="17">
        <v>11.213872908630721</v>
      </c>
      <c r="N17" s="14">
        <v>0.23673627411399434</v>
      </c>
      <c r="O17" s="15">
        <v>10.086173139915843</v>
      </c>
      <c r="P17" s="17">
        <v>204.00793650793631</v>
      </c>
      <c r="Q17" s="28">
        <v>205.63333333333335</v>
      </c>
      <c r="R17" s="25">
        <v>22.345666666666663</v>
      </c>
      <c r="S17" s="21">
        <v>7.28</v>
      </c>
      <c r="T17" s="25">
        <v>529.96928954977</v>
      </c>
      <c r="U17" s="25">
        <v>0.13500000000000001</v>
      </c>
      <c r="V17" s="25">
        <v>119.17333333333333</v>
      </c>
      <c r="W17" s="17">
        <v>1.3333333333333333</v>
      </c>
      <c r="X17" s="17">
        <v>-0.34333333333333332</v>
      </c>
      <c r="Y17" s="17">
        <v>4.9233333333333329</v>
      </c>
      <c r="Z17" s="13">
        <v>41.760662184100568</v>
      </c>
      <c r="AA17" s="13">
        <v>8.1900307493121893</v>
      </c>
      <c r="AB17" s="21">
        <v>9.0299999999999994</v>
      </c>
    </row>
    <row r="18" spans="1:28" x14ac:dyDescent="0.15">
      <c r="A18" s="9">
        <v>17</v>
      </c>
      <c r="B18" s="13">
        <v>3.9</v>
      </c>
      <c r="C18" s="13">
        <v>7.8</v>
      </c>
      <c r="D18" s="13">
        <v>4.8</v>
      </c>
      <c r="E18" s="13">
        <v>5.9</v>
      </c>
      <c r="F18" s="13">
        <v>12.8</v>
      </c>
      <c r="G18" s="13">
        <v>4.7</v>
      </c>
      <c r="H18" s="13">
        <v>6.6</v>
      </c>
      <c r="I18" s="13">
        <v>6.4</v>
      </c>
      <c r="J18" s="13">
        <v>17.2</v>
      </c>
      <c r="K18" s="13">
        <v>9.1999999999999993</v>
      </c>
      <c r="L18" s="14">
        <v>8.7008394094837698</v>
      </c>
      <c r="M18" s="17">
        <v>15.335770324244416</v>
      </c>
      <c r="N18" s="14">
        <v>0.35852328261598232</v>
      </c>
      <c r="O18" s="15">
        <v>15.730337865028156</v>
      </c>
      <c r="P18" s="17">
        <v>212.73809523809504</v>
      </c>
      <c r="Q18" s="28">
        <v>238.19999999999996</v>
      </c>
      <c r="R18" s="25">
        <v>26.276333333333337</v>
      </c>
      <c r="S18" s="21">
        <v>5.1100000000000003</v>
      </c>
      <c r="T18" s="25">
        <v>129.580843445613</v>
      </c>
      <c r="U18" s="25">
        <v>0.33</v>
      </c>
      <c r="V18" s="25">
        <v>446.6366666666666</v>
      </c>
      <c r="W18" s="17">
        <v>1.18</v>
      </c>
      <c r="X18" s="17">
        <v>-0.24666666666666667</v>
      </c>
      <c r="Y18" s="17">
        <v>8.66</v>
      </c>
      <c r="Z18" s="13">
        <v>27.512014282839868</v>
      </c>
      <c r="AA18" s="13">
        <v>43.812120370975101</v>
      </c>
      <c r="AB18" s="21">
        <v>5.88</v>
      </c>
    </row>
    <row r="19" spans="1:28" x14ac:dyDescent="0.15">
      <c r="A19" s="9">
        <v>18</v>
      </c>
      <c r="B19" s="13">
        <v>1.9</v>
      </c>
      <c r="C19" s="13">
        <v>5</v>
      </c>
      <c r="D19" s="13">
        <v>2.9</v>
      </c>
      <c r="E19" s="13">
        <v>5.0999999999999996</v>
      </c>
      <c r="F19" s="13">
        <v>10</v>
      </c>
      <c r="G19" s="13">
        <v>3.3</v>
      </c>
      <c r="H19" s="13">
        <v>5</v>
      </c>
      <c r="I19" s="13">
        <v>5.4</v>
      </c>
      <c r="J19" s="13">
        <v>13.6</v>
      </c>
      <c r="K19" s="13">
        <v>7.9</v>
      </c>
      <c r="L19" s="14">
        <v>5.2446125180466598</v>
      </c>
      <c r="M19" s="17">
        <v>7.3809437883534672</v>
      </c>
      <c r="N19" s="14">
        <v>0.225596621106086</v>
      </c>
      <c r="O19" s="15">
        <v>5.3881585015103788</v>
      </c>
      <c r="P19" s="17">
        <v>226.031746031746</v>
      </c>
      <c r="Q19" s="28">
        <v>226.56666666666669</v>
      </c>
      <c r="R19" s="25">
        <v>26.337666666666667</v>
      </c>
      <c r="S19" s="21">
        <v>5.59</v>
      </c>
      <c r="T19" s="25">
        <v>158.86990493507</v>
      </c>
      <c r="U19" s="25">
        <v>0.16</v>
      </c>
      <c r="V19" s="25">
        <v>196.00666666666666</v>
      </c>
      <c r="W19" s="17">
        <v>2.8666666666666667</v>
      </c>
      <c r="X19" s="17">
        <v>0.21333333333333335</v>
      </c>
      <c r="Y19" s="17">
        <v>8.0333333333333332</v>
      </c>
      <c r="Z19" s="13">
        <v>28.207003689926299</v>
      </c>
      <c r="AA19" s="13">
        <v>6.5160659973182504</v>
      </c>
      <c r="AB19" s="21">
        <v>3.6</v>
      </c>
    </row>
    <row r="20" spans="1:28" x14ac:dyDescent="0.15">
      <c r="A20" s="9">
        <v>19</v>
      </c>
      <c r="B20" s="13">
        <v>3.9</v>
      </c>
      <c r="C20" s="13">
        <v>8</v>
      </c>
      <c r="D20" s="13">
        <v>4.5999999999999996</v>
      </c>
      <c r="E20" s="13">
        <v>6.4</v>
      </c>
      <c r="F20" s="13">
        <v>13</v>
      </c>
      <c r="G20" s="13">
        <v>4.2</v>
      </c>
      <c r="H20" s="13">
        <v>6.5</v>
      </c>
      <c r="I20" s="13">
        <v>6.5</v>
      </c>
      <c r="J20" s="13">
        <v>16.3</v>
      </c>
      <c r="K20" s="13">
        <v>9.1999999999999993</v>
      </c>
      <c r="L20" s="14">
        <v>9.45403034517369</v>
      </c>
      <c r="M20" s="17">
        <v>17.425935365457601</v>
      </c>
      <c r="N20" s="14">
        <v>0.37957868519681431</v>
      </c>
      <c r="O20" s="15">
        <v>13.700023529411766</v>
      </c>
      <c r="P20" s="17">
        <v>205.7936507936507</v>
      </c>
      <c r="Q20" s="28">
        <v>214.9</v>
      </c>
      <c r="R20" s="25">
        <v>23.441333333333333</v>
      </c>
      <c r="S20" s="21">
        <v>4.2699999999999996</v>
      </c>
      <c r="T20" s="25">
        <v>202.96241589025033</v>
      </c>
      <c r="U20" s="25">
        <v>0.16233333333333333</v>
      </c>
      <c r="V20" s="25">
        <v>173.09333333333333</v>
      </c>
      <c r="W20" s="17">
        <v>0.79666666666666675</v>
      </c>
      <c r="X20" s="17">
        <v>-1.5133333333333334</v>
      </c>
      <c r="Y20" s="17">
        <v>6.8133333333333335</v>
      </c>
      <c r="Z20" s="13">
        <v>31.537228834068532</v>
      </c>
      <c r="AA20" s="13">
        <v>31.264901521788499</v>
      </c>
      <c r="AB20" s="21">
        <v>5.56</v>
      </c>
    </row>
    <row r="21" spans="1:28" x14ac:dyDescent="0.15">
      <c r="A21" s="9">
        <v>20</v>
      </c>
      <c r="B21" s="13">
        <v>3.7</v>
      </c>
      <c r="C21" s="13">
        <v>6.2</v>
      </c>
      <c r="D21" s="13">
        <v>5.2</v>
      </c>
      <c r="E21" s="13">
        <v>7.3</v>
      </c>
      <c r="F21" s="13">
        <v>14</v>
      </c>
      <c r="G21" s="13">
        <v>4.4000000000000004</v>
      </c>
      <c r="H21" s="13">
        <v>6.4</v>
      </c>
      <c r="I21" s="13">
        <v>6.2</v>
      </c>
      <c r="J21" s="13">
        <v>16.600000000000001</v>
      </c>
      <c r="K21" s="13">
        <v>9.1999999999999993</v>
      </c>
      <c r="L21" s="14">
        <v>8.1550682663114973</v>
      </c>
      <c r="M21" s="17">
        <v>12.676986246784999</v>
      </c>
      <c r="N21" s="14">
        <v>0.28191754378617301</v>
      </c>
      <c r="O21" s="15">
        <v>8.1149324112708037</v>
      </c>
      <c r="P21" s="17">
        <v>193.19444444444434</v>
      </c>
      <c r="Q21" s="28">
        <v>209.1</v>
      </c>
      <c r="R21" s="25">
        <v>22.933333333333334</v>
      </c>
      <c r="S21" s="21">
        <v>0.92</v>
      </c>
      <c r="T21" s="25">
        <v>89.770366453177004</v>
      </c>
      <c r="U21" s="25">
        <v>0.23166666666666669</v>
      </c>
      <c r="V21" s="25">
        <v>307.14333333333332</v>
      </c>
      <c r="W21" s="17">
        <v>1.9566666666666668</v>
      </c>
      <c r="X21" s="17">
        <v>-0.43333333333333335</v>
      </c>
      <c r="Y21" s="17">
        <v>5.166666666666667</v>
      </c>
      <c r="Z21" s="13">
        <v>40.479321526633967</v>
      </c>
      <c r="AA21" s="13">
        <v>9.6262439833485107</v>
      </c>
      <c r="AB21" s="21">
        <v>3.51</v>
      </c>
    </row>
    <row r="22" spans="1:28" x14ac:dyDescent="0.15">
      <c r="A22" s="9">
        <v>21</v>
      </c>
      <c r="B22" s="13">
        <v>3.5</v>
      </c>
      <c r="C22" s="13">
        <v>8</v>
      </c>
      <c r="D22" s="13">
        <v>4.4000000000000004</v>
      </c>
      <c r="E22" s="13">
        <v>6.4</v>
      </c>
      <c r="F22" s="13">
        <v>12.2</v>
      </c>
      <c r="G22" s="13">
        <v>4.2</v>
      </c>
      <c r="H22" s="13">
        <v>6.3</v>
      </c>
      <c r="I22" s="13">
        <v>6</v>
      </c>
      <c r="J22" s="13">
        <v>16.899999999999999</v>
      </c>
      <c r="K22" s="13">
        <v>9.1999999999999993</v>
      </c>
      <c r="L22" s="14">
        <v>7.5145097936804603</v>
      </c>
      <c r="M22" s="17">
        <v>16.192342895621497</v>
      </c>
      <c r="N22" s="14">
        <v>0.37931768051155862</v>
      </c>
      <c r="O22" s="15">
        <v>13.613037271533138</v>
      </c>
      <c r="P22" s="17">
        <v>205.7936507936507</v>
      </c>
      <c r="Q22" s="28">
        <v>216.9</v>
      </c>
      <c r="R22" s="25">
        <v>26.947666666666667</v>
      </c>
      <c r="S22" s="21">
        <v>2.93</v>
      </c>
      <c r="T22" s="25">
        <v>194.26207631724401</v>
      </c>
      <c r="U22" s="25">
        <v>0.10833333333333334</v>
      </c>
      <c r="V22" s="25">
        <v>147.66</v>
      </c>
      <c r="W22" s="17">
        <v>1.2133333333333334</v>
      </c>
      <c r="X22" s="17">
        <v>-3.3333333333333361E-3</v>
      </c>
      <c r="Y22" s="17">
        <v>6.7833333333333323</v>
      </c>
      <c r="Z22" s="13">
        <v>31.991664767306034</v>
      </c>
      <c r="AA22" s="13">
        <v>47.219575861733503</v>
      </c>
      <c r="AB22" s="21">
        <v>15.51</v>
      </c>
    </row>
    <row r="23" spans="1:28" x14ac:dyDescent="0.15">
      <c r="A23" s="9">
        <v>22</v>
      </c>
      <c r="B23" s="13">
        <v>3.9</v>
      </c>
      <c r="C23" s="13">
        <v>8</v>
      </c>
      <c r="D23" s="13">
        <v>4.5</v>
      </c>
      <c r="E23" s="13">
        <v>6.7</v>
      </c>
      <c r="F23" s="13">
        <v>12.8</v>
      </c>
      <c r="G23" s="13">
        <v>4.5999999999999996</v>
      </c>
      <c r="H23" s="13">
        <v>6.2</v>
      </c>
      <c r="I23" s="13">
        <v>5.8</v>
      </c>
      <c r="J23" s="13">
        <v>15.7</v>
      </c>
      <c r="K23" s="13">
        <v>9</v>
      </c>
      <c r="L23" s="14">
        <v>7.8460548523551665</v>
      </c>
      <c r="M23" s="17">
        <v>16.442344574607045</v>
      </c>
      <c r="N23" s="14">
        <v>0.283676174694804</v>
      </c>
      <c r="O23" s="15">
        <v>12.155104313392568</v>
      </c>
      <c r="P23" s="17">
        <v>224.14682539682531</v>
      </c>
      <c r="Q23" s="28">
        <v>234.70000000000002</v>
      </c>
      <c r="R23" s="25">
        <v>25.674333333333333</v>
      </c>
      <c r="S23" s="21">
        <v>7.73</v>
      </c>
      <c r="T23" s="25">
        <v>417.66527698647104</v>
      </c>
      <c r="U23" s="25">
        <v>0.14699999999999999</v>
      </c>
      <c r="V23" s="25">
        <v>106.61333333333334</v>
      </c>
      <c r="W23" s="17">
        <v>1.5200000000000002</v>
      </c>
      <c r="X23" s="17">
        <v>-7.0000000000000007E-2</v>
      </c>
      <c r="Y23" s="17">
        <v>5.9666666666666659</v>
      </c>
      <c r="Z23" s="13">
        <v>39.360819447902237</v>
      </c>
      <c r="AA23" s="13">
        <v>13.800291521180601</v>
      </c>
      <c r="AB23" s="21">
        <v>6.49</v>
      </c>
    </row>
    <row r="24" spans="1:28" x14ac:dyDescent="0.15">
      <c r="A24" s="9">
        <v>23</v>
      </c>
      <c r="B24" s="13">
        <v>3.2</v>
      </c>
      <c r="C24" s="13">
        <v>8.1999999999999993</v>
      </c>
      <c r="D24" s="13">
        <v>5.3</v>
      </c>
      <c r="E24" s="13">
        <v>7.4</v>
      </c>
      <c r="F24" s="13">
        <v>14.6</v>
      </c>
      <c r="G24" s="13">
        <v>4.8</v>
      </c>
      <c r="H24" s="13">
        <v>7</v>
      </c>
      <c r="I24" s="13">
        <v>7</v>
      </c>
      <c r="J24" s="13">
        <v>18.100000000000001</v>
      </c>
      <c r="K24" s="13">
        <v>10</v>
      </c>
      <c r="L24" s="14">
        <v>24.294911906979099</v>
      </c>
      <c r="M24" s="17">
        <v>29.704168673152136</v>
      </c>
      <c r="N24" s="14">
        <v>0.57248780436076396</v>
      </c>
      <c r="O24" s="15">
        <v>24.256939215686277</v>
      </c>
      <c r="P24" s="17">
        <v>207.67857142857167</v>
      </c>
      <c r="Q24" s="28">
        <v>208.76666666666665</v>
      </c>
      <c r="R24" s="25">
        <v>23.383333333333336</v>
      </c>
      <c r="S24" s="21">
        <v>5.2</v>
      </c>
      <c r="T24" s="25">
        <v>427.02805812964903</v>
      </c>
      <c r="U24" s="25">
        <v>0.23333333333333331</v>
      </c>
      <c r="V24" s="25">
        <v>278.75</v>
      </c>
      <c r="W24" s="17">
        <v>1.3833333333333335</v>
      </c>
      <c r="X24" s="17">
        <v>-0.42</v>
      </c>
      <c r="Y24" s="17">
        <v>6.9066666666666663</v>
      </c>
      <c r="Z24" s="13">
        <v>30.232561487053232</v>
      </c>
      <c r="AA24" s="13">
        <v>44.747568934573302</v>
      </c>
      <c r="AB24" s="21">
        <v>4.08</v>
      </c>
    </row>
    <row r="25" spans="1:28" x14ac:dyDescent="0.15">
      <c r="A25" s="9">
        <v>24</v>
      </c>
      <c r="B25" s="13">
        <v>4.0999999999999996</v>
      </c>
      <c r="C25" s="13">
        <v>8</v>
      </c>
      <c r="D25" s="13">
        <v>4.5</v>
      </c>
      <c r="E25" s="13">
        <v>6.6</v>
      </c>
      <c r="F25" s="13">
        <v>12.6</v>
      </c>
      <c r="G25" s="13">
        <v>4.3</v>
      </c>
      <c r="H25" s="13">
        <v>6.3</v>
      </c>
      <c r="I25" s="13">
        <v>5.9</v>
      </c>
      <c r="J25" s="13">
        <v>16.600000000000001</v>
      </c>
      <c r="K25" s="13">
        <v>9.1</v>
      </c>
      <c r="L25" s="14">
        <v>8.2055901661471573</v>
      </c>
      <c r="M25" s="17">
        <v>8.7508833633615932</v>
      </c>
      <c r="N25" s="14">
        <v>0.28299621796666735</v>
      </c>
      <c r="O25" s="15">
        <v>14.416568219086978</v>
      </c>
      <c r="P25" s="17">
        <v>201.82539682539667</v>
      </c>
      <c r="Q25" s="28">
        <v>203.33333333333334</v>
      </c>
      <c r="R25" s="25">
        <v>25.815333333333331</v>
      </c>
      <c r="S25" s="21">
        <v>4.5999999999999996</v>
      </c>
      <c r="T25" s="25">
        <v>144.72914299426367</v>
      </c>
      <c r="U25" s="25">
        <v>0.24666666666666667</v>
      </c>
      <c r="V25" s="25">
        <v>517.45444444444433</v>
      </c>
      <c r="W25" s="17">
        <v>0.89666666666666683</v>
      </c>
      <c r="X25" s="17">
        <v>-0.28666666666666668</v>
      </c>
      <c r="Y25" s="17">
        <v>7.2666666666666657</v>
      </c>
      <c r="Z25" s="13">
        <v>27.983307138567032</v>
      </c>
      <c r="AA25" s="13">
        <v>14.380306603773599</v>
      </c>
      <c r="AB25" s="21">
        <v>8.36</v>
      </c>
    </row>
    <row r="26" spans="1:28" x14ac:dyDescent="0.15">
      <c r="A26" s="9">
        <v>25</v>
      </c>
      <c r="B26" s="13">
        <v>4</v>
      </c>
      <c r="C26" s="13">
        <v>6.4</v>
      </c>
      <c r="D26" s="13">
        <v>4.4000000000000004</v>
      </c>
      <c r="E26" s="13">
        <v>5.3</v>
      </c>
      <c r="F26" s="13">
        <v>12</v>
      </c>
      <c r="G26" s="13">
        <v>4.0999999999999996</v>
      </c>
      <c r="H26" s="13">
        <v>4.9000000000000004</v>
      </c>
      <c r="I26" s="13">
        <v>5.6</v>
      </c>
      <c r="J26" s="13">
        <v>14.2</v>
      </c>
      <c r="K26" s="13">
        <v>8.3000000000000007</v>
      </c>
      <c r="L26" s="14">
        <v>5.373138873430114</v>
      </c>
      <c r="M26" s="17">
        <v>11.502445418588154</v>
      </c>
      <c r="N26" s="14">
        <v>0.35089484080720729</v>
      </c>
      <c r="O26" s="15">
        <v>9.3242970373972529</v>
      </c>
      <c r="P26" s="17">
        <v>150.33730158730134</v>
      </c>
      <c r="Q26" s="28">
        <v>194.63333333333333</v>
      </c>
      <c r="R26" s="25">
        <v>18.515333333333334</v>
      </c>
      <c r="S26" s="21">
        <v>2.48</v>
      </c>
      <c r="T26" s="25">
        <v>140.94594102796799</v>
      </c>
      <c r="U26" s="25">
        <v>0.22033333333333335</v>
      </c>
      <c r="V26" s="25">
        <v>288.69</v>
      </c>
      <c r="W26" s="17">
        <v>1.5200000000000002</v>
      </c>
      <c r="X26" s="17">
        <v>-0.92</v>
      </c>
      <c r="Y26" s="17">
        <v>8.5333333333333332</v>
      </c>
      <c r="Z26" s="13">
        <v>22.808762480898736</v>
      </c>
      <c r="AA26" s="13">
        <v>30.211158603717401</v>
      </c>
      <c r="AB26" s="21">
        <v>2.87</v>
      </c>
    </row>
    <row r="27" spans="1:28" x14ac:dyDescent="0.15">
      <c r="A27" s="9">
        <v>26</v>
      </c>
      <c r="B27" s="13">
        <v>3.6</v>
      </c>
      <c r="C27" s="13">
        <v>7.8</v>
      </c>
      <c r="D27" s="13">
        <v>4.7</v>
      </c>
      <c r="E27" s="13">
        <v>6</v>
      </c>
      <c r="F27" s="13">
        <v>12.8</v>
      </c>
      <c r="G27" s="13">
        <v>4.0999999999999996</v>
      </c>
      <c r="H27" s="13">
        <v>5.4</v>
      </c>
      <c r="I27" s="13">
        <v>5.7</v>
      </c>
      <c r="J27" s="13">
        <v>14.8</v>
      </c>
      <c r="K27" s="13">
        <v>8.9</v>
      </c>
      <c r="L27" s="14">
        <v>3.3834577605081564</v>
      </c>
      <c r="M27" s="17">
        <v>7.3476756340721936</v>
      </c>
      <c r="N27" s="14">
        <v>0.31715464283963696</v>
      </c>
      <c r="O27" s="15">
        <v>3.7779215826441983</v>
      </c>
      <c r="P27" s="17">
        <v>173.35317460317466</v>
      </c>
      <c r="Q27" s="28">
        <v>195.73333333333335</v>
      </c>
      <c r="R27" s="25">
        <v>19.758333333333336</v>
      </c>
      <c r="S27" s="21">
        <v>1.4</v>
      </c>
      <c r="T27" s="25">
        <v>82.358736526173104</v>
      </c>
      <c r="U27" s="25">
        <v>0.22999999999999998</v>
      </c>
      <c r="V27" s="25">
        <v>793.4666666666667</v>
      </c>
      <c r="W27" s="17">
        <v>1.0933333333333335</v>
      </c>
      <c r="X27" s="17">
        <v>-0.82666666666666666</v>
      </c>
      <c r="Y27" s="17">
        <v>4.58</v>
      </c>
      <c r="Z27" s="13">
        <v>42.735274843848799</v>
      </c>
      <c r="AA27" s="13">
        <v>13.916560363719601</v>
      </c>
      <c r="AB27" s="21">
        <v>7.15</v>
      </c>
    </row>
    <row r="28" spans="1:28" x14ac:dyDescent="0.15">
      <c r="A28" s="9">
        <v>27</v>
      </c>
      <c r="B28" s="13">
        <v>3.7</v>
      </c>
      <c r="C28" s="13">
        <v>6.2</v>
      </c>
      <c r="D28" s="13">
        <v>4.2</v>
      </c>
      <c r="E28" s="13">
        <v>5.6</v>
      </c>
      <c r="F28" s="13">
        <v>11.8</v>
      </c>
      <c r="G28" s="13">
        <v>4.4000000000000004</v>
      </c>
      <c r="H28" s="13">
        <v>6</v>
      </c>
      <c r="I28" s="13">
        <v>6.1</v>
      </c>
      <c r="J28" s="13">
        <v>16</v>
      </c>
      <c r="K28" s="13">
        <v>9</v>
      </c>
      <c r="L28" s="14">
        <v>4.71118539519974</v>
      </c>
      <c r="M28" s="17">
        <v>8.89707966282017</v>
      </c>
      <c r="N28" s="14">
        <v>0.26487516769872133</v>
      </c>
      <c r="O28" s="15">
        <v>10.309595789661666</v>
      </c>
      <c r="P28" s="17">
        <v>196.666666666667</v>
      </c>
      <c r="Q28" s="28">
        <v>206.9</v>
      </c>
      <c r="R28" s="25">
        <v>23.329000000000004</v>
      </c>
      <c r="S28" s="21">
        <v>1.39</v>
      </c>
      <c r="T28" s="25">
        <v>592.19860401992503</v>
      </c>
      <c r="U28" s="25">
        <v>0.19966666666666666</v>
      </c>
      <c r="V28" s="25">
        <v>282.08666666666664</v>
      </c>
      <c r="W28" s="17">
        <v>2.3333333333333335</v>
      </c>
      <c r="X28" s="17">
        <v>-1.2266666666666666</v>
      </c>
      <c r="Y28" s="17">
        <v>6.9733333333333336</v>
      </c>
      <c r="Z28" s="13">
        <v>29.669584203568064</v>
      </c>
      <c r="AA28" s="13">
        <v>15.9808956111093</v>
      </c>
      <c r="AB28" s="21">
        <v>6.23</v>
      </c>
    </row>
    <row r="29" spans="1:28" ht="14.25" x14ac:dyDescent="0.15">
      <c r="L29" s="2"/>
      <c r="M29" s="18"/>
      <c r="O29" s="4"/>
      <c r="P29" s="18"/>
      <c r="Q29" s="29"/>
      <c r="R29" s="27"/>
      <c r="S29" s="22"/>
      <c r="U29" s="27"/>
      <c r="V29" s="27"/>
      <c r="X29" s="23"/>
      <c r="Y29" s="18"/>
      <c r="Z29" s="5"/>
      <c r="AB29" s="22"/>
    </row>
    <row r="30" spans="1:28" s="30" customFormat="1" x14ac:dyDescent="0.15">
      <c r="A30" s="30" t="s">
        <v>25</v>
      </c>
      <c r="B30" s="30">
        <f>MAX(B2:B28)</f>
        <v>4.3</v>
      </c>
      <c r="C30" s="30">
        <f t="shared" ref="C30:AB30" si="0">MAX(C2:C28)</f>
        <v>8.6</v>
      </c>
      <c r="D30" s="30">
        <f t="shared" si="0"/>
        <v>5.5</v>
      </c>
      <c r="E30" s="30">
        <f t="shared" si="0"/>
        <v>7.4</v>
      </c>
      <c r="F30" s="30">
        <f t="shared" si="0"/>
        <v>14.6</v>
      </c>
      <c r="G30" s="30">
        <f t="shared" si="0"/>
        <v>4.8</v>
      </c>
      <c r="H30" s="30">
        <f t="shared" si="0"/>
        <v>7</v>
      </c>
      <c r="I30" s="30">
        <f t="shared" si="0"/>
        <v>7</v>
      </c>
      <c r="J30" s="30">
        <f t="shared" si="0"/>
        <v>18.399999999999999</v>
      </c>
      <c r="K30" s="30">
        <f t="shared" si="0"/>
        <v>10</v>
      </c>
      <c r="L30" s="30">
        <f t="shared" si="0"/>
        <v>24.294911906979099</v>
      </c>
      <c r="M30" s="30">
        <f t="shared" si="0"/>
        <v>30.114005296863699</v>
      </c>
      <c r="N30" s="30">
        <f t="shared" si="0"/>
        <v>0.66575350192937266</v>
      </c>
      <c r="O30" s="30">
        <f t="shared" si="0"/>
        <v>25.417006774064845</v>
      </c>
      <c r="P30" s="30">
        <f t="shared" si="0"/>
        <v>256.19047619047632</v>
      </c>
      <c r="Q30" s="30">
        <f t="shared" si="0"/>
        <v>261.09999999999997</v>
      </c>
      <c r="R30" s="30">
        <f t="shared" si="0"/>
        <v>28.997333333333334</v>
      </c>
      <c r="S30" s="30">
        <f t="shared" si="0"/>
        <v>18.21</v>
      </c>
      <c r="T30" s="30">
        <f t="shared" si="0"/>
        <v>1305.5947655471034</v>
      </c>
      <c r="U30" s="30">
        <f t="shared" si="0"/>
        <v>0.33</v>
      </c>
      <c r="V30" s="30">
        <f t="shared" si="0"/>
        <v>793.4666666666667</v>
      </c>
      <c r="W30" s="30">
        <f t="shared" si="0"/>
        <v>12.15</v>
      </c>
      <c r="X30" s="30">
        <f t="shared" si="0"/>
        <v>3.8733333333333331</v>
      </c>
      <c r="Y30" s="30">
        <f t="shared" si="0"/>
        <v>9.3133333333333326</v>
      </c>
      <c r="Z30" s="30">
        <f t="shared" si="0"/>
        <v>44.052716905223768</v>
      </c>
      <c r="AA30" s="30">
        <f t="shared" si="0"/>
        <v>164.99270816225999</v>
      </c>
      <c r="AB30" s="30">
        <f t="shared" si="0"/>
        <v>15.51</v>
      </c>
    </row>
    <row r="31" spans="1:28" s="30" customFormat="1" x14ac:dyDescent="0.15">
      <c r="A31" s="30" t="s">
        <v>26</v>
      </c>
      <c r="B31" s="30">
        <f>MIN(B2:B28)</f>
        <v>1.1000000000000001</v>
      </c>
      <c r="C31" s="30">
        <f t="shared" ref="C31:AB31" si="1">MIN(C2:C28)</f>
        <v>4</v>
      </c>
      <c r="D31" s="30">
        <f t="shared" si="1"/>
        <v>2.4</v>
      </c>
      <c r="E31" s="30">
        <f t="shared" si="1"/>
        <v>4</v>
      </c>
      <c r="F31" s="30">
        <f t="shared" si="1"/>
        <v>9</v>
      </c>
      <c r="G31" s="30">
        <f t="shared" si="1"/>
        <v>2.8</v>
      </c>
      <c r="H31" s="30">
        <f t="shared" si="1"/>
        <v>3.9</v>
      </c>
      <c r="I31" s="30">
        <f t="shared" si="1"/>
        <v>5</v>
      </c>
      <c r="J31" s="30">
        <f t="shared" si="1"/>
        <v>11.8</v>
      </c>
      <c r="K31" s="30">
        <f t="shared" si="1"/>
        <v>7.6</v>
      </c>
      <c r="L31" s="30">
        <f t="shared" si="1"/>
        <v>2.5169444178190763</v>
      </c>
      <c r="M31" s="30">
        <f t="shared" si="1"/>
        <v>6.0746744235336108</v>
      </c>
      <c r="N31" s="30">
        <f t="shared" si="1"/>
        <v>0.17555513236663534</v>
      </c>
      <c r="O31" s="30">
        <f t="shared" si="1"/>
        <v>3.7779215826441983</v>
      </c>
      <c r="P31" s="30">
        <f t="shared" si="1"/>
        <v>150.33730158730134</v>
      </c>
      <c r="Q31" s="30">
        <f t="shared" si="1"/>
        <v>181.22666666666669</v>
      </c>
      <c r="R31" s="30">
        <f t="shared" si="1"/>
        <v>18.515333333333334</v>
      </c>
      <c r="S31" s="30">
        <f t="shared" si="1"/>
        <v>0.83</v>
      </c>
      <c r="T31" s="30">
        <f t="shared" si="1"/>
        <v>72.904870403935632</v>
      </c>
      <c r="U31" s="30">
        <f t="shared" si="1"/>
        <v>0.10199999999999999</v>
      </c>
      <c r="V31" s="30">
        <f t="shared" si="1"/>
        <v>63.610000000000007</v>
      </c>
      <c r="W31" s="30">
        <f t="shared" si="1"/>
        <v>0.64666666666666661</v>
      </c>
      <c r="X31" s="30">
        <f t="shared" si="1"/>
        <v>-1.5666666666666667</v>
      </c>
      <c r="Y31" s="30">
        <f t="shared" si="1"/>
        <v>4.3366666666666669</v>
      </c>
      <c r="Z31" s="30">
        <f t="shared" si="1"/>
        <v>22.808762480898736</v>
      </c>
      <c r="AA31" s="30">
        <f t="shared" si="1"/>
        <v>2.4802056347150301</v>
      </c>
      <c r="AB31" s="30">
        <f t="shared" si="1"/>
        <v>2.06</v>
      </c>
    </row>
    <row r="32" spans="1:28" s="30" customFormat="1" x14ac:dyDescent="0.15">
      <c r="A32" s="30" t="s">
        <v>27</v>
      </c>
      <c r="B32" s="30">
        <f>AVERAGE(B2:B28)</f>
        <v>3.4222222222222221</v>
      </c>
      <c r="C32" s="30">
        <f>AVERAGE(C2:C28)</f>
        <v>7.0962962962962948</v>
      </c>
      <c r="D32" s="30">
        <f>AVERAGE(D2:D28)</f>
        <v>4.344444444444445</v>
      </c>
      <c r="E32" s="30">
        <f>AVERAGE(E2:E28)</f>
        <v>5.9333333333333336</v>
      </c>
      <c r="F32" s="30">
        <f>AVERAGE(F2:F28)</f>
        <v>12.325925925925928</v>
      </c>
      <c r="G32" s="30">
        <f t="shared" ref="G32:AB32" si="2">AVERAGE(G2:G28)</f>
        <v>4.0481481481481483</v>
      </c>
      <c r="H32" s="30">
        <f t="shared" si="2"/>
        <v>5.7407407407407405</v>
      </c>
      <c r="I32" s="30">
        <f t="shared" si="2"/>
        <v>5.9333333333333327</v>
      </c>
      <c r="J32" s="30">
        <f t="shared" si="2"/>
        <v>15.43703703703704</v>
      </c>
      <c r="K32" s="30">
        <f t="shared" si="2"/>
        <v>8.8037037037037038</v>
      </c>
      <c r="L32" s="30">
        <f t="shared" si="2"/>
        <v>8.2167117700843075</v>
      </c>
      <c r="M32" s="30">
        <f t="shared" si="2"/>
        <v>14.709066269927687</v>
      </c>
      <c r="N32" s="30">
        <f t="shared" si="2"/>
        <v>0.34263179456513415</v>
      </c>
      <c r="O32" s="30">
        <f t="shared" si="2"/>
        <v>13.887894702794563</v>
      </c>
      <c r="P32" s="30">
        <f t="shared" si="2"/>
        <v>204.0740740740741</v>
      </c>
      <c r="Q32" s="30">
        <f t="shared" si="2"/>
        <v>216.16641975308642</v>
      </c>
      <c r="R32" s="30">
        <f t="shared" si="2"/>
        <v>24.477839506172838</v>
      </c>
      <c r="S32" s="30">
        <f t="shared" si="2"/>
        <v>5.046666666666666</v>
      </c>
      <c r="T32" s="30">
        <f t="shared" si="2"/>
        <v>358.79074298450462</v>
      </c>
      <c r="U32" s="30">
        <f t="shared" si="2"/>
        <v>0.19220987654320995</v>
      </c>
      <c r="V32" s="30">
        <f t="shared" si="2"/>
        <v>239.89028806584363</v>
      </c>
      <c r="W32" s="30">
        <f t="shared" si="2"/>
        <v>1.8519753086419755</v>
      </c>
      <c r="X32" s="30">
        <f t="shared" si="2"/>
        <v>-0.34049382716049381</v>
      </c>
      <c r="Y32" s="30">
        <f t="shared" si="2"/>
        <v>6.7182716049382725</v>
      </c>
      <c r="Z32" s="30">
        <f t="shared" si="2"/>
        <v>32.455420515187882</v>
      </c>
      <c r="AA32" s="30">
        <f t="shared" si="2"/>
        <v>35.444946396311629</v>
      </c>
      <c r="AB32" s="30">
        <f t="shared" si="2"/>
        <v>6.417407407407409</v>
      </c>
    </row>
    <row r="34" spans="1:28" ht="14.25" x14ac:dyDescent="0.15">
      <c r="A34" s="9" t="s">
        <v>0</v>
      </c>
      <c r="B34" s="7" t="s">
        <v>1</v>
      </c>
      <c r="C34" s="7" t="s">
        <v>2</v>
      </c>
      <c r="D34" s="7" t="s">
        <v>3</v>
      </c>
      <c r="E34" s="7" t="s">
        <v>4</v>
      </c>
      <c r="F34" s="7" t="s">
        <v>5</v>
      </c>
      <c r="G34" s="7" t="s">
        <v>3</v>
      </c>
      <c r="H34" s="7" t="s">
        <v>4</v>
      </c>
      <c r="I34" s="7" t="s">
        <v>6</v>
      </c>
      <c r="J34" s="7" t="s">
        <v>5</v>
      </c>
      <c r="K34" s="8" t="s">
        <v>7</v>
      </c>
      <c r="L34" s="10" t="s">
        <v>11</v>
      </c>
      <c r="M34" s="16" t="s">
        <v>10</v>
      </c>
      <c r="N34" s="11" t="s">
        <v>9</v>
      </c>
      <c r="O34" s="10" t="s">
        <v>8</v>
      </c>
      <c r="P34" s="16" t="s">
        <v>12</v>
      </c>
      <c r="Q34" s="24" t="s">
        <v>13</v>
      </c>
      <c r="R34" s="24" t="s">
        <v>14</v>
      </c>
      <c r="S34" s="20" t="s">
        <v>15</v>
      </c>
      <c r="T34" s="24" t="s">
        <v>16</v>
      </c>
      <c r="U34" s="24" t="s">
        <v>18</v>
      </c>
      <c r="V34" s="24" t="s">
        <v>17</v>
      </c>
      <c r="W34" s="16" t="s">
        <v>19</v>
      </c>
      <c r="X34" s="16" t="s">
        <v>20</v>
      </c>
      <c r="Y34" s="16" t="s">
        <v>21</v>
      </c>
      <c r="Z34" s="10" t="s">
        <v>22</v>
      </c>
      <c r="AA34" s="12" t="s">
        <v>23</v>
      </c>
      <c r="AB34" s="20" t="s">
        <v>24</v>
      </c>
    </row>
    <row r="35" spans="1:28" x14ac:dyDescent="0.15">
      <c r="A35" s="9">
        <v>1</v>
      </c>
      <c r="B35">
        <f>(B2-B$31)/(B$30-B$31)</f>
        <v>0.37499999999999994</v>
      </c>
      <c r="C35">
        <f>(C2-C$31)/(C$30-C$31)</f>
        <v>0.52173913043478271</v>
      </c>
      <c r="D35">
        <f t="shared" ref="D35:AB35" si="3">(D2-D$31)/(D$30-D$31)</f>
        <v>0.61290322580645151</v>
      </c>
      <c r="E35">
        <f t="shared" si="3"/>
        <v>0.41176470588235298</v>
      </c>
      <c r="F35">
        <f t="shared" si="3"/>
        <v>0.57142857142857129</v>
      </c>
      <c r="G35">
        <f t="shared" si="3"/>
        <v>5.0000000000000044E-2</v>
      </c>
      <c r="H35">
        <f t="shared" si="3"/>
        <v>0.19354838709677422</v>
      </c>
      <c r="I35">
        <f t="shared" si="3"/>
        <v>0.10000000000000009</v>
      </c>
      <c r="J35">
        <f t="shared" si="3"/>
        <v>0</v>
      </c>
      <c r="K35">
        <f t="shared" si="3"/>
        <v>4.1666666666666879E-2</v>
      </c>
      <c r="L35">
        <f t="shared" si="3"/>
        <v>0.31970728863968056</v>
      </c>
      <c r="M35">
        <f t="shared" si="3"/>
        <v>0.72921261097607726</v>
      </c>
      <c r="N35">
        <f t="shared" si="3"/>
        <v>0.51930997539802493</v>
      </c>
      <c r="O35">
        <f t="shared" si="3"/>
        <v>0.84297056050979802</v>
      </c>
      <c r="P35">
        <f t="shared" si="3"/>
        <v>0.54639175257731831</v>
      </c>
      <c r="Q35">
        <f t="shared" si="3"/>
        <v>0.56639679492529893</v>
      </c>
      <c r="R35">
        <f t="shared" si="3"/>
        <v>0.70622654709661026</v>
      </c>
      <c r="S35">
        <f t="shared" si="3"/>
        <v>1</v>
      </c>
      <c r="T35">
        <f t="shared" si="3"/>
        <v>0.84931958113152428</v>
      </c>
      <c r="U35">
        <f t="shared" si="3"/>
        <v>3.508771929824564E-2</v>
      </c>
      <c r="V35">
        <f t="shared" si="3"/>
        <v>0.1634841544230145</v>
      </c>
      <c r="W35">
        <f t="shared" si="3"/>
        <v>1.1590843233845259E-2</v>
      </c>
      <c r="X35">
        <f t="shared" si="3"/>
        <v>0.33578431372549022</v>
      </c>
      <c r="Y35">
        <f t="shared" si="3"/>
        <v>0.30542531815137303</v>
      </c>
      <c r="Z35">
        <f t="shared" si="3"/>
        <v>0.74596632279858277</v>
      </c>
      <c r="AA35">
        <f t="shared" si="3"/>
        <v>9.3517498263811005E-2</v>
      </c>
      <c r="AB35">
        <f t="shared" si="3"/>
        <v>0</v>
      </c>
    </row>
    <row r="36" spans="1:28" x14ac:dyDescent="0.15">
      <c r="A36" s="9">
        <v>2</v>
      </c>
      <c r="B36">
        <f t="shared" ref="B36:C61" si="4">(B3-B$31)/(B$30-B$31)</f>
        <v>0.5625</v>
      </c>
      <c r="C36">
        <f t="shared" si="4"/>
        <v>0.69565217391304357</v>
      </c>
      <c r="D36">
        <f t="shared" ref="D36:AB36" si="5">(D3-D$31)/(D$30-D$31)</f>
        <v>0.67741935483870974</v>
      </c>
      <c r="E36">
        <f t="shared" si="5"/>
        <v>0.73529411764705876</v>
      </c>
      <c r="F36">
        <f t="shared" si="5"/>
        <v>0.7142857142857143</v>
      </c>
      <c r="G36">
        <f t="shared" si="5"/>
        <v>0.95000000000000018</v>
      </c>
      <c r="H36">
        <f t="shared" si="5"/>
        <v>0.93548387096774188</v>
      </c>
      <c r="I36">
        <f t="shared" si="5"/>
        <v>0.85000000000000009</v>
      </c>
      <c r="J36">
        <f t="shared" si="5"/>
        <v>1</v>
      </c>
      <c r="K36">
        <f t="shared" si="5"/>
        <v>0.83333333333333326</v>
      </c>
      <c r="L36">
        <f t="shared" si="5"/>
        <v>0.51835344311904974</v>
      </c>
      <c r="M36">
        <f t="shared" si="5"/>
        <v>0.86527341820528803</v>
      </c>
      <c r="N36">
        <f t="shared" si="5"/>
        <v>0.58915186089199378</v>
      </c>
      <c r="O36">
        <f t="shared" si="5"/>
        <v>0.90500084627490585</v>
      </c>
      <c r="P36">
        <f t="shared" si="5"/>
        <v>0.51640112464854782</v>
      </c>
      <c r="Q36">
        <f t="shared" si="5"/>
        <v>0.59560971538268992</v>
      </c>
      <c r="R36">
        <f t="shared" si="5"/>
        <v>0.71271385867836934</v>
      </c>
      <c r="S36">
        <f t="shared" si="5"/>
        <v>0.2255466052934407</v>
      </c>
      <c r="T36">
        <f t="shared" si="5"/>
        <v>0.55944326628304686</v>
      </c>
      <c r="U36">
        <f t="shared" si="5"/>
        <v>0.26900584795321647</v>
      </c>
      <c r="V36">
        <f t="shared" si="5"/>
        <v>2.467151084459504E-2</v>
      </c>
      <c r="W36">
        <f t="shared" si="5"/>
        <v>0</v>
      </c>
      <c r="X36">
        <f t="shared" si="5"/>
        <v>5.8210784313725492E-2</v>
      </c>
      <c r="Y36">
        <f t="shared" si="5"/>
        <v>0.17213663764233086</v>
      </c>
      <c r="Z36">
        <f t="shared" si="5"/>
        <v>1</v>
      </c>
      <c r="AA36">
        <f t="shared" si="5"/>
        <v>0.15367938736080797</v>
      </c>
      <c r="AB36">
        <f t="shared" si="5"/>
        <v>0.5851301115241635</v>
      </c>
    </row>
    <row r="37" spans="1:28" x14ac:dyDescent="0.15">
      <c r="A37" s="9">
        <v>3</v>
      </c>
      <c r="B37">
        <f t="shared" si="4"/>
        <v>0.71875</v>
      </c>
      <c r="C37">
        <f t="shared" si="4"/>
        <v>1</v>
      </c>
      <c r="D37">
        <f t="shared" ref="D37:AB37" si="6">(D4-D$31)/(D$30-D$31)</f>
        <v>0.74193548387096786</v>
      </c>
      <c r="E37">
        <f t="shared" si="6"/>
        <v>0.6470588235294118</v>
      </c>
      <c r="F37">
        <f t="shared" si="6"/>
        <v>0.74999999999999989</v>
      </c>
      <c r="G37">
        <f t="shared" si="6"/>
        <v>0.95000000000000018</v>
      </c>
      <c r="H37">
        <f t="shared" si="6"/>
        <v>0.74193548387096786</v>
      </c>
      <c r="I37">
        <f t="shared" si="6"/>
        <v>0.85000000000000009</v>
      </c>
      <c r="J37">
        <f t="shared" si="6"/>
        <v>0.83333333333333359</v>
      </c>
      <c r="K37">
        <f t="shared" si="6"/>
        <v>0.75000000000000022</v>
      </c>
      <c r="L37">
        <f t="shared" si="6"/>
        <v>0.38007743917174952</v>
      </c>
      <c r="M37">
        <f t="shared" si="6"/>
        <v>0.64935853894219919</v>
      </c>
      <c r="N37">
        <f t="shared" si="6"/>
        <v>0.47622290198181572</v>
      </c>
      <c r="O37">
        <f t="shared" si="6"/>
        <v>0.76689699250187759</v>
      </c>
      <c r="P37">
        <f t="shared" si="6"/>
        <v>1</v>
      </c>
      <c r="Q37">
        <f t="shared" si="6"/>
        <v>0.95659794674902032</v>
      </c>
      <c r="R37">
        <f t="shared" si="6"/>
        <v>1</v>
      </c>
      <c r="S37">
        <f t="shared" si="6"/>
        <v>0.12255466052934405</v>
      </c>
      <c r="T37">
        <f t="shared" si="6"/>
        <v>0.15716436802578113</v>
      </c>
      <c r="U37">
        <f t="shared" si="6"/>
        <v>0.29824561403508776</v>
      </c>
      <c r="V37">
        <f t="shared" si="6"/>
        <v>2.6744977324314804E-2</v>
      </c>
      <c r="W37">
        <f t="shared" si="6"/>
        <v>3.8249782671689367E-2</v>
      </c>
      <c r="X37">
        <f t="shared" si="6"/>
        <v>0.17463235294117649</v>
      </c>
      <c r="Y37">
        <f t="shared" si="6"/>
        <v>0.56731413261888819</v>
      </c>
      <c r="Z37">
        <f t="shared" si="6"/>
        <v>0.62064521962025521</v>
      </c>
      <c r="AA37">
        <f t="shared" si="6"/>
        <v>1</v>
      </c>
      <c r="AB37">
        <f t="shared" si="6"/>
        <v>0.44758364312267657</v>
      </c>
    </row>
    <row r="38" spans="1:28" x14ac:dyDescent="0.15">
      <c r="A38" s="9">
        <v>4</v>
      </c>
      <c r="B38">
        <f t="shared" si="4"/>
        <v>0.90625</v>
      </c>
      <c r="C38">
        <f t="shared" si="4"/>
        <v>0.86956521739130443</v>
      </c>
      <c r="D38">
        <f t="shared" ref="D38:AB38" si="7">(D5-D$31)/(D$30-D$31)</f>
        <v>0.32258064516129031</v>
      </c>
      <c r="E38">
        <f t="shared" si="7"/>
        <v>0.20588235294117649</v>
      </c>
      <c r="F38">
        <f t="shared" si="7"/>
        <v>0.39285714285714274</v>
      </c>
      <c r="G38">
        <f t="shared" si="7"/>
        <v>0.30000000000000004</v>
      </c>
      <c r="H38">
        <f t="shared" si="7"/>
        <v>0.48387096774193561</v>
      </c>
      <c r="I38">
        <f t="shared" si="7"/>
        <v>0.29999999999999982</v>
      </c>
      <c r="J38">
        <f t="shared" si="7"/>
        <v>0.40909090909090912</v>
      </c>
      <c r="K38">
        <f t="shared" si="7"/>
        <v>0.33333333333333359</v>
      </c>
      <c r="L38">
        <f t="shared" si="7"/>
        <v>9.0215770202687062E-2</v>
      </c>
      <c r="M38">
        <f t="shared" si="7"/>
        <v>0.19234195346432867</v>
      </c>
      <c r="N38">
        <f t="shared" si="7"/>
        <v>0.18358200447088846</v>
      </c>
      <c r="O38">
        <f t="shared" si="7"/>
        <v>0.22461739600330866</v>
      </c>
      <c r="P38">
        <f t="shared" si="7"/>
        <v>0.37207122774133006</v>
      </c>
      <c r="Q38">
        <f t="shared" si="7"/>
        <v>0.27677155496202327</v>
      </c>
      <c r="R38">
        <f t="shared" si="7"/>
        <v>0.49666094256821214</v>
      </c>
      <c r="S38">
        <f t="shared" si="7"/>
        <v>0.25316455696202528</v>
      </c>
      <c r="T38">
        <f t="shared" si="7"/>
        <v>0</v>
      </c>
      <c r="U38">
        <f t="shared" si="7"/>
        <v>0.31578947368421056</v>
      </c>
      <c r="V38">
        <f t="shared" si="7"/>
        <v>0.1018830181268468</v>
      </c>
      <c r="W38">
        <f t="shared" si="7"/>
        <v>0.10373804694291509</v>
      </c>
      <c r="X38">
        <f t="shared" si="7"/>
        <v>0.22058823529411767</v>
      </c>
      <c r="Y38">
        <f t="shared" si="7"/>
        <v>0.55659745478901546</v>
      </c>
      <c r="Z38">
        <f t="shared" si="7"/>
        <v>0.27305637486664081</v>
      </c>
      <c r="AA38">
        <f t="shared" si="7"/>
        <v>0.15068194209709335</v>
      </c>
      <c r="AB38">
        <f t="shared" si="7"/>
        <v>0.1271375464684015</v>
      </c>
    </row>
    <row r="39" spans="1:28" x14ac:dyDescent="0.15">
      <c r="A39" s="9">
        <v>5</v>
      </c>
      <c r="B39">
        <f t="shared" si="4"/>
        <v>1</v>
      </c>
      <c r="C39">
        <f t="shared" si="4"/>
        <v>0.95652173913043492</v>
      </c>
      <c r="D39">
        <f t="shared" ref="D39:AB39" si="8">(D6-D$31)/(D$30-D$31)</f>
        <v>0.67741935483870974</v>
      </c>
      <c r="E39">
        <f t="shared" si="8"/>
        <v>0.55882352941176472</v>
      </c>
      <c r="F39">
        <f t="shared" si="8"/>
        <v>0.64285714285714279</v>
      </c>
      <c r="G39">
        <f t="shared" si="8"/>
        <v>0.60000000000000009</v>
      </c>
      <c r="H39">
        <f t="shared" si="8"/>
        <v>0.32258064516129048</v>
      </c>
      <c r="I39">
        <f t="shared" si="8"/>
        <v>0.14999999999999991</v>
      </c>
      <c r="J39">
        <f t="shared" si="8"/>
        <v>0.4545454545454547</v>
      </c>
      <c r="K39">
        <f t="shared" si="8"/>
        <v>0.41666666666666663</v>
      </c>
      <c r="L39">
        <f t="shared" si="8"/>
        <v>0.35622195761524089</v>
      </c>
      <c r="M39">
        <f t="shared" si="8"/>
        <v>0.48017708942392406</v>
      </c>
      <c r="N39">
        <f t="shared" si="8"/>
        <v>0.44990259094071361</v>
      </c>
      <c r="O39">
        <f t="shared" si="8"/>
        <v>0.4948384722963749</v>
      </c>
      <c r="P39">
        <f t="shared" si="8"/>
        <v>0.56044985941893433</v>
      </c>
      <c r="Q39">
        <f t="shared" si="8"/>
        <v>0.39696185627243102</v>
      </c>
      <c r="R39">
        <f t="shared" si="8"/>
        <v>0.53122813712395878</v>
      </c>
      <c r="S39">
        <f t="shared" si="8"/>
        <v>0.16915995397008052</v>
      </c>
      <c r="T39">
        <f t="shared" si="8"/>
        <v>5.727996653616009E-2</v>
      </c>
      <c r="U39">
        <f t="shared" si="8"/>
        <v>0.73684210526315796</v>
      </c>
      <c r="V39">
        <f t="shared" si="8"/>
        <v>0.61909872714733949</v>
      </c>
      <c r="W39">
        <f t="shared" si="8"/>
        <v>2.0283975659229212E-2</v>
      </c>
      <c r="X39">
        <f t="shared" si="8"/>
        <v>0.22671568627450983</v>
      </c>
      <c r="Y39">
        <f t="shared" si="8"/>
        <v>0.46550569323509716</v>
      </c>
      <c r="Z39">
        <f t="shared" si="8"/>
        <v>0.43277770429399443</v>
      </c>
      <c r="AA39">
        <f t="shared" si="8"/>
        <v>2.5659236005065495E-2</v>
      </c>
      <c r="AB39">
        <f t="shared" si="8"/>
        <v>0.55241635687732338</v>
      </c>
    </row>
    <row r="40" spans="1:28" x14ac:dyDescent="0.15">
      <c r="A40" s="9">
        <v>6</v>
      </c>
      <c r="B40">
        <f t="shared" si="4"/>
        <v>0.875</v>
      </c>
      <c r="C40">
        <f t="shared" si="4"/>
        <v>0.65217391304347827</v>
      </c>
      <c r="D40">
        <f t="shared" ref="D40:AB40" si="9">(D7-D$31)/(D$30-D$31)</f>
        <v>0.67741935483870974</v>
      </c>
      <c r="E40">
        <f t="shared" si="9"/>
        <v>0.58823529411764697</v>
      </c>
      <c r="F40">
        <f t="shared" si="9"/>
        <v>0.57142857142857129</v>
      </c>
      <c r="G40">
        <f t="shared" si="9"/>
        <v>0.40000000000000013</v>
      </c>
      <c r="H40">
        <f t="shared" si="9"/>
        <v>0.45161290322580638</v>
      </c>
      <c r="I40">
        <f t="shared" si="9"/>
        <v>0.5</v>
      </c>
      <c r="J40">
        <f t="shared" si="9"/>
        <v>0.5</v>
      </c>
      <c r="K40">
        <f t="shared" si="9"/>
        <v>0.41666666666666663</v>
      </c>
      <c r="L40">
        <f t="shared" si="9"/>
        <v>0.19843454451279882</v>
      </c>
      <c r="M40">
        <f t="shared" si="9"/>
        <v>0.19121966438679316</v>
      </c>
      <c r="N40">
        <f t="shared" si="9"/>
        <v>0.202891483974739</v>
      </c>
      <c r="O40">
        <f t="shared" si="9"/>
        <v>0.52659635922603931</v>
      </c>
      <c r="P40">
        <f t="shared" si="9"/>
        <v>0.88847235238987465</v>
      </c>
      <c r="Q40">
        <f t="shared" si="9"/>
        <v>0.81261998163759308</v>
      </c>
      <c r="R40">
        <f t="shared" si="9"/>
        <v>0.84535394008776932</v>
      </c>
      <c r="S40">
        <f t="shared" si="9"/>
        <v>7.9401611047180645E-2</v>
      </c>
      <c r="T40">
        <f t="shared" si="9"/>
        <v>3.4913713740777584E-2</v>
      </c>
      <c r="U40">
        <f t="shared" si="9"/>
        <v>0.40058479532163738</v>
      </c>
      <c r="V40">
        <f t="shared" si="9"/>
        <v>0.18993683691318386</v>
      </c>
      <c r="W40">
        <f t="shared" si="9"/>
        <v>0.10084033613445378</v>
      </c>
      <c r="X40">
        <f t="shared" si="9"/>
        <v>0.25857843137254904</v>
      </c>
      <c r="Y40">
        <f t="shared" si="9"/>
        <v>1</v>
      </c>
      <c r="Z40">
        <f t="shared" si="9"/>
        <v>0.17029983405963645</v>
      </c>
      <c r="AA40">
        <f t="shared" si="9"/>
        <v>3.2286426749050717E-2</v>
      </c>
      <c r="AB40">
        <f t="shared" si="9"/>
        <v>5.7249070631970267E-2</v>
      </c>
    </row>
    <row r="41" spans="1:28" x14ac:dyDescent="0.15">
      <c r="A41" s="9">
        <v>7</v>
      </c>
      <c r="B41">
        <f t="shared" si="4"/>
        <v>0.90625</v>
      </c>
      <c r="C41">
        <f t="shared" si="4"/>
        <v>0.39130434782608697</v>
      </c>
      <c r="D41">
        <f t="shared" ref="D41:AB41" si="10">(D8-D$31)/(D$30-D$31)</f>
        <v>0.58064516129032262</v>
      </c>
      <c r="E41">
        <f t="shared" si="10"/>
        <v>0.5</v>
      </c>
      <c r="F41">
        <f t="shared" si="10"/>
        <v>0.46428571428571425</v>
      </c>
      <c r="G41">
        <f t="shared" si="10"/>
        <v>0.75</v>
      </c>
      <c r="H41">
        <f t="shared" si="10"/>
        <v>0.5161290322580645</v>
      </c>
      <c r="I41">
        <f t="shared" si="10"/>
        <v>0.54999999999999982</v>
      </c>
      <c r="J41">
        <f t="shared" si="10"/>
        <v>0.54545454545454553</v>
      </c>
      <c r="K41">
        <f t="shared" si="10"/>
        <v>0.54166666666666685</v>
      </c>
      <c r="L41">
        <f t="shared" si="10"/>
        <v>4.3677630804814932E-2</v>
      </c>
      <c r="M41">
        <f t="shared" si="10"/>
        <v>0.13060746954972202</v>
      </c>
      <c r="N41">
        <f t="shared" si="10"/>
        <v>0</v>
      </c>
      <c r="O41">
        <f t="shared" si="10"/>
        <v>8.5089765837033635E-2</v>
      </c>
      <c r="P41">
        <f t="shared" si="10"/>
        <v>0.56232427366447912</v>
      </c>
      <c r="Q41">
        <f t="shared" si="10"/>
        <v>0.377347466822469</v>
      </c>
      <c r="R41">
        <f t="shared" si="10"/>
        <v>0.75580359982191703</v>
      </c>
      <c r="S41">
        <f t="shared" si="10"/>
        <v>0.39758342922899881</v>
      </c>
      <c r="T41">
        <f t="shared" si="10"/>
        <v>0.29273053391347581</v>
      </c>
      <c r="U41">
        <f t="shared" si="10"/>
        <v>0.17251461988304095</v>
      </c>
      <c r="V41">
        <f t="shared" si="10"/>
        <v>0</v>
      </c>
      <c r="W41">
        <f t="shared" si="10"/>
        <v>0.12199362503622142</v>
      </c>
      <c r="X41">
        <f t="shared" si="10"/>
        <v>0.21813725490196081</v>
      </c>
      <c r="Y41">
        <f t="shared" si="10"/>
        <v>0.76356329537843282</v>
      </c>
      <c r="Z41">
        <f t="shared" si="10"/>
        <v>0.14923734941629457</v>
      </c>
      <c r="AA41">
        <f t="shared" si="10"/>
        <v>4.5439868223774535E-2</v>
      </c>
      <c r="AB41">
        <f t="shared" si="10"/>
        <v>0.27955390334572494</v>
      </c>
    </row>
    <row r="42" spans="1:28" x14ac:dyDescent="0.15">
      <c r="A42" s="9">
        <v>8</v>
      </c>
      <c r="B42">
        <f t="shared" si="4"/>
        <v>0.50000000000000011</v>
      </c>
      <c r="C42">
        <f t="shared" si="4"/>
        <v>0.65217391304347827</v>
      </c>
      <c r="D42">
        <f t="shared" ref="D42:AB42" si="11">(D9-D$31)/(D$30-D$31)</f>
        <v>0.74193548387096786</v>
      </c>
      <c r="E42">
        <f t="shared" si="11"/>
        <v>0.70588235294117652</v>
      </c>
      <c r="F42">
        <f t="shared" si="11"/>
        <v>0.8214285714285714</v>
      </c>
      <c r="G42">
        <f t="shared" si="11"/>
        <v>0.45000000000000018</v>
      </c>
      <c r="H42">
        <f t="shared" si="11"/>
        <v>0.61290322580645151</v>
      </c>
      <c r="I42">
        <f t="shared" si="11"/>
        <v>0.39999999999999991</v>
      </c>
      <c r="J42">
        <f t="shared" si="11"/>
        <v>0.36363636363636354</v>
      </c>
      <c r="K42">
        <f t="shared" si="11"/>
        <v>0.33333333333333359</v>
      </c>
      <c r="L42">
        <f t="shared" si="11"/>
        <v>0.27396058014434366</v>
      </c>
      <c r="M42">
        <f t="shared" si="11"/>
        <v>0.38129049551164124</v>
      </c>
      <c r="N42">
        <f t="shared" si="11"/>
        <v>0.48814623580499283</v>
      </c>
      <c r="O42">
        <f t="shared" si="11"/>
        <v>0.86468857417099421</v>
      </c>
      <c r="P42">
        <f t="shared" si="11"/>
        <v>0.45829428303655184</v>
      </c>
      <c r="Q42">
        <f t="shared" si="11"/>
        <v>0.56639679492529849</v>
      </c>
      <c r="R42">
        <f t="shared" si="11"/>
        <v>0.67782865865292863</v>
      </c>
      <c r="S42">
        <f t="shared" si="11"/>
        <v>0.73187571921749128</v>
      </c>
      <c r="T42">
        <f t="shared" si="11"/>
        <v>1</v>
      </c>
      <c r="U42">
        <f t="shared" si="11"/>
        <v>0.69298245614035092</v>
      </c>
      <c r="V42">
        <f t="shared" si="11"/>
        <v>0.20480276949355353</v>
      </c>
      <c r="W42">
        <f t="shared" si="11"/>
        <v>1.3619240799768189E-2</v>
      </c>
      <c r="X42">
        <f t="shared" si="11"/>
        <v>0.19424019607843138</v>
      </c>
      <c r="Y42">
        <f t="shared" si="11"/>
        <v>0.42933690555927673</v>
      </c>
      <c r="Z42">
        <f t="shared" si="11"/>
        <v>0.57337966793637496</v>
      </c>
      <c r="AA42">
        <f t="shared" si="11"/>
        <v>0.69578878650902254</v>
      </c>
      <c r="AB42">
        <f t="shared" si="11"/>
        <v>0.27137546468401486</v>
      </c>
    </row>
    <row r="43" spans="1:28" x14ac:dyDescent="0.15">
      <c r="A43" s="9">
        <v>9</v>
      </c>
      <c r="B43">
        <f t="shared" si="4"/>
        <v>0.625</v>
      </c>
      <c r="C43">
        <f t="shared" si="4"/>
        <v>0.73913043478260887</v>
      </c>
      <c r="D43">
        <f t="shared" ref="D43:AB43" si="12">(D10-D$31)/(D$30-D$31)</f>
        <v>1</v>
      </c>
      <c r="E43">
        <f t="shared" si="12"/>
        <v>0.97058823529411753</v>
      </c>
      <c r="F43">
        <f t="shared" si="12"/>
        <v>0.96428571428571441</v>
      </c>
      <c r="G43">
        <f t="shared" si="12"/>
        <v>0.95000000000000018</v>
      </c>
      <c r="H43">
        <f t="shared" si="12"/>
        <v>0.80645161290322598</v>
      </c>
      <c r="I43">
        <f t="shared" si="12"/>
        <v>0.70000000000000018</v>
      </c>
      <c r="J43">
        <f t="shared" si="12"/>
        <v>0.72727272727272763</v>
      </c>
      <c r="K43">
        <f t="shared" si="12"/>
        <v>0.87499999999999978</v>
      </c>
      <c r="L43">
        <f t="shared" si="12"/>
        <v>0.82528877019211744</v>
      </c>
      <c r="M43">
        <f t="shared" si="12"/>
        <v>1</v>
      </c>
      <c r="N43">
        <f t="shared" si="12"/>
        <v>1</v>
      </c>
      <c r="O43">
        <f t="shared" si="12"/>
        <v>0.95125800345921618</v>
      </c>
      <c r="P43">
        <f t="shared" si="12"/>
        <v>0.40955951265229851</v>
      </c>
      <c r="Q43">
        <f t="shared" si="12"/>
        <v>0.2771888823971288</v>
      </c>
      <c r="R43">
        <f t="shared" si="12"/>
        <v>0.50047700820454133</v>
      </c>
      <c r="S43">
        <f t="shared" si="12"/>
        <v>0.18929804372842346</v>
      </c>
      <c r="T43">
        <f t="shared" si="12"/>
        <v>0.28490827983637601</v>
      </c>
      <c r="U43">
        <f t="shared" si="12"/>
        <v>0.12280701754385968</v>
      </c>
      <c r="V43">
        <f t="shared" si="12"/>
        <v>0.16853537452559178</v>
      </c>
      <c r="W43">
        <f t="shared" si="12"/>
        <v>6.8965517241379323E-2</v>
      </c>
      <c r="X43">
        <f t="shared" si="12"/>
        <v>0.21875</v>
      </c>
      <c r="Y43">
        <f t="shared" si="12"/>
        <v>0.31078365706630934</v>
      </c>
      <c r="Z43">
        <f t="shared" si="12"/>
        <v>0.55389985875878978</v>
      </c>
      <c r="AA43">
        <f t="shared" si="12"/>
        <v>0.34496125372703512</v>
      </c>
      <c r="AB43">
        <f t="shared" si="12"/>
        <v>0.83048327137546474</v>
      </c>
    </row>
    <row r="44" spans="1:28" x14ac:dyDescent="0.15">
      <c r="A44" s="9">
        <v>10</v>
      </c>
      <c r="B44">
        <f t="shared" si="4"/>
        <v>0.90625</v>
      </c>
      <c r="C44">
        <f t="shared" si="4"/>
        <v>0.60869565217391308</v>
      </c>
      <c r="D44">
        <f t="shared" ref="D44:AB44" si="13">(D11-D$31)/(D$30-D$31)</f>
        <v>0.74193548387096786</v>
      </c>
      <c r="E44">
        <f t="shared" si="13"/>
        <v>0.6470588235294118</v>
      </c>
      <c r="F44">
        <f t="shared" si="13"/>
        <v>0.64285714285714279</v>
      </c>
      <c r="G44">
        <f t="shared" si="13"/>
        <v>0.64999999999999991</v>
      </c>
      <c r="H44">
        <f t="shared" si="13"/>
        <v>0.58064516129032262</v>
      </c>
      <c r="I44">
        <f t="shared" si="13"/>
        <v>0.45000000000000018</v>
      </c>
      <c r="J44">
        <f t="shared" si="13"/>
        <v>0.54545454545454553</v>
      </c>
      <c r="K44">
        <f t="shared" si="13"/>
        <v>0.50000000000000033</v>
      </c>
      <c r="L44">
        <f t="shared" si="13"/>
        <v>9.709510122182137E-2</v>
      </c>
      <c r="M44">
        <f t="shared" si="13"/>
        <v>0.14148769762784971</v>
      </c>
      <c r="N44">
        <f t="shared" si="13"/>
        <v>0.30592153209604933</v>
      </c>
      <c r="O44">
        <f t="shared" si="13"/>
        <v>0.59659546122993734</v>
      </c>
      <c r="P44">
        <f t="shared" si="13"/>
        <v>0.15932521087160798</v>
      </c>
      <c r="Q44">
        <f t="shared" si="13"/>
        <v>0</v>
      </c>
      <c r="R44">
        <f t="shared" si="13"/>
        <v>0.11072950454747832</v>
      </c>
      <c r="S44">
        <f t="shared" si="13"/>
        <v>8.4579976985040245E-2</v>
      </c>
      <c r="T44">
        <f t="shared" si="13"/>
        <v>0.31367470762383687</v>
      </c>
      <c r="U44">
        <f t="shared" si="13"/>
        <v>0.42982456140350866</v>
      </c>
      <c r="V44">
        <f t="shared" si="13"/>
        <v>0.26283242828500569</v>
      </c>
      <c r="W44">
        <f t="shared" si="13"/>
        <v>0.13213561286583597</v>
      </c>
      <c r="X44">
        <f t="shared" si="13"/>
        <v>8.2107843137254888E-2</v>
      </c>
      <c r="Y44">
        <f t="shared" si="13"/>
        <v>0.46952444742129934</v>
      </c>
      <c r="Z44">
        <f t="shared" si="13"/>
        <v>0.20474934067621747</v>
      </c>
      <c r="AA44">
        <f t="shared" si="13"/>
        <v>0.16163265038891642</v>
      </c>
      <c r="AB44">
        <f t="shared" si="13"/>
        <v>2.8996282527881053E-2</v>
      </c>
    </row>
    <row r="45" spans="1:28" x14ac:dyDescent="0.15">
      <c r="A45" s="9">
        <v>11</v>
      </c>
      <c r="B45">
        <f t="shared" si="4"/>
        <v>0.90625</v>
      </c>
      <c r="C45">
        <f t="shared" si="4"/>
        <v>0.13043478260869559</v>
      </c>
      <c r="D45">
        <f t="shared" ref="D45:AB45" si="14">(D12-D$31)/(D$30-D$31)</f>
        <v>0.64516129032258074</v>
      </c>
      <c r="E45">
        <f t="shared" si="14"/>
        <v>0.70588235294117652</v>
      </c>
      <c r="F45">
        <f t="shared" si="14"/>
        <v>0.64285714285714279</v>
      </c>
      <c r="G45">
        <f t="shared" si="14"/>
        <v>0.55000000000000004</v>
      </c>
      <c r="H45">
        <f t="shared" si="14"/>
        <v>0.58064516129032262</v>
      </c>
      <c r="I45">
        <f t="shared" si="14"/>
        <v>0.45000000000000018</v>
      </c>
      <c r="J45">
        <f t="shared" si="14"/>
        <v>0.36363636363636354</v>
      </c>
      <c r="K45">
        <f t="shared" si="14"/>
        <v>0.33333333333333359</v>
      </c>
      <c r="L45">
        <f t="shared" si="14"/>
        <v>0</v>
      </c>
      <c r="M45">
        <f t="shared" si="14"/>
        <v>0</v>
      </c>
      <c r="N45">
        <f t="shared" si="14"/>
        <v>0.21103726938881021</v>
      </c>
      <c r="O45">
        <f t="shared" si="14"/>
        <v>3.5356767362961269E-2</v>
      </c>
      <c r="P45">
        <f t="shared" si="14"/>
        <v>0.55951265229615743</v>
      </c>
      <c r="Q45">
        <f t="shared" si="14"/>
        <v>0.36274100659377367</v>
      </c>
      <c r="R45">
        <f t="shared" si="14"/>
        <v>0.57352286459327073</v>
      </c>
      <c r="S45">
        <f t="shared" si="14"/>
        <v>0.44764096662830832</v>
      </c>
      <c r="T45">
        <f t="shared" si="14"/>
        <v>1.5059277300651265E-2</v>
      </c>
      <c r="U45">
        <f t="shared" si="14"/>
        <v>0</v>
      </c>
      <c r="V45">
        <f t="shared" si="14"/>
        <v>0.15649648104422328</v>
      </c>
      <c r="W45">
        <f t="shared" si="14"/>
        <v>1</v>
      </c>
      <c r="X45">
        <f t="shared" si="14"/>
        <v>1</v>
      </c>
      <c r="Y45">
        <f t="shared" si="14"/>
        <v>0.23308774279973216</v>
      </c>
      <c r="Z45">
        <f t="shared" si="14"/>
        <v>0.72655423328208812</v>
      </c>
      <c r="AA45">
        <f t="shared" si="14"/>
        <v>0.14211167031237923</v>
      </c>
      <c r="AB45">
        <f t="shared" si="14"/>
        <v>0.5375464684014869</v>
      </c>
    </row>
    <row r="46" spans="1:28" x14ac:dyDescent="0.15">
      <c r="A46" s="9">
        <v>12</v>
      </c>
      <c r="B46">
        <f t="shared" si="4"/>
        <v>0</v>
      </c>
      <c r="C46">
        <f t="shared" si="4"/>
        <v>0</v>
      </c>
      <c r="D46">
        <f t="shared" ref="D46:AB46" si="15">(D13-D$31)/(D$30-D$31)</f>
        <v>9.6774193548387177E-2</v>
      </c>
      <c r="E46">
        <f t="shared" si="15"/>
        <v>5.8823529411764754E-2</v>
      </c>
      <c r="F46">
        <f t="shared" si="15"/>
        <v>0</v>
      </c>
      <c r="G46">
        <f t="shared" si="15"/>
        <v>0</v>
      </c>
      <c r="H46">
        <f t="shared" si="15"/>
        <v>0.19354838709677422</v>
      </c>
      <c r="I46">
        <f t="shared" si="15"/>
        <v>0</v>
      </c>
      <c r="J46">
        <f t="shared" si="15"/>
        <v>0.13636363636363619</v>
      </c>
      <c r="K46">
        <f t="shared" si="15"/>
        <v>0.12500000000000028</v>
      </c>
      <c r="L46">
        <f t="shared" si="15"/>
        <v>6.3353335147565179E-2</v>
      </c>
      <c r="M46">
        <f t="shared" si="15"/>
        <v>0.24893844720367503</v>
      </c>
      <c r="N46">
        <f t="shared" si="15"/>
        <v>4.4289797298568336E-2</v>
      </c>
      <c r="O46">
        <f t="shared" si="15"/>
        <v>0.15670900887020867</v>
      </c>
      <c r="P46">
        <f t="shared" si="15"/>
        <v>0.91940018744142549</v>
      </c>
      <c r="Q46">
        <f t="shared" si="15"/>
        <v>1</v>
      </c>
      <c r="R46">
        <f t="shared" si="15"/>
        <v>0.86805953062392682</v>
      </c>
      <c r="S46">
        <f t="shared" si="15"/>
        <v>0.2589182968929804</v>
      </c>
      <c r="T46">
        <f t="shared" si="15"/>
        <v>4.8115382069938303E-2</v>
      </c>
      <c r="U46">
        <f t="shared" si="15"/>
        <v>0.61988304093567237</v>
      </c>
      <c r="V46">
        <f t="shared" si="15"/>
        <v>0.17583817827244611</v>
      </c>
      <c r="W46">
        <f t="shared" si="15"/>
        <v>0.12141408287452914</v>
      </c>
      <c r="X46">
        <f t="shared" si="15"/>
        <v>0.28921568627450983</v>
      </c>
      <c r="Y46">
        <f t="shared" si="15"/>
        <v>0.84393837910247849</v>
      </c>
      <c r="Z46">
        <f t="shared" si="15"/>
        <v>0.36600103605688622</v>
      </c>
      <c r="AA46">
        <f t="shared" si="15"/>
        <v>0</v>
      </c>
      <c r="AB46">
        <f t="shared" si="15"/>
        <v>0.29888475836431228</v>
      </c>
    </row>
    <row r="47" spans="1:28" x14ac:dyDescent="0.15">
      <c r="A47" s="9">
        <v>13</v>
      </c>
      <c r="B47">
        <f t="shared" si="4"/>
        <v>0.46875000000000006</v>
      </c>
      <c r="C47">
        <f t="shared" si="4"/>
        <v>0.78260869565217395</v>
      </c>
      <c r="D47">
        <f t="shared" ref="D47:AB47" si="16">(D14-D$31)/(D$30-D$31)</f>
        <v>0.70967741935483863</v>
      </c>
      <c r="E47">
        <f t="shared" si="16"/>
        <v>0.52941176470588225</v>
      </c>
      <c r="F47">
        <f t="shared" si="16"/>
        <v>0.67857142857142871</v>
      </c>
      <c r="G47">
        <f t="shared" si="16"/>
        <v>0.75</v>
      </c>
      <c r="H47">
        <f t="shared" si="16"/>
        <v>0.64516129032258074</v>
      </c>
      <c r="I47">
        <f t="shared" si="16"/>
        <v>0.54999999999999982</v>
      </c>
      <c r="J47">
        <f t="shared" si="16"/>
        <v>0.63636363636363646</v>
      </c>
      <c r="K47">
        <f t="shared" si="16"/>
        <v>0.54166666666666685</v>
      </c>
      <c r="L47">
        <f t="shared" si="16"/>
        <v>0.22102640058797324</v>
      </c>
      <c r="M47">
        <f t="shared" si="16"/>
        <v>0.34570781774612208</v>
      </c>
      <c r="N47">
        <f t="shared" si="16"/>
        <v>0.54067094037132812</v>
      </c>
      <c r="O47">
        <f t="shared" si="16"/>
        <v>0.27931230356449605</v>
      </c>
      <c r="P47">
        <f t="shared" si="16"/>
        <v>0.44892221180881187</v>
      </c>
      <c r="Q47">
        <f t="shared" si="16"/>
        <v>0.27718888239712847</v>
      </c>
      <c r="R47">
        <f t="shared" si="16"/>
        <v>0.4614895376200468</v>
      </c>
      <c r="S47">
        <f t="shared" si="16"/>
        <v>0</v>
      </c>
      <c r="T47">
        <f t="shared" si="16"/>
        <v>2.1883944278017244E-2</v>
      </c>
      <c r="U47">
        <f t="shared" si="16"/>
        <v>0.25438596491228072</v>
      </c>
      <c r="V47">
        <f t="shared" si="16"/>
        <v>0.13202592289810325</v>
      </c>
      <c r="W47">
        <f t="shared" si="16"/>
        <v>3.4482758620689648E-2</v>
      </c>
      <c r="X47">
        <f t="shared" si="16"/>
        <v>0</v>
      </c>
      <c r="Y47">
        <f t="shared" si="16"/>
        <v>0</v>
      </c>
      <c r="Z47">
        <f t="shared" si="16"/>
        <v>4.4302367609725238E-2</v>
      </c>
      <c r="AA47">
        <f t="shared" si="16"/>
        <v>0.23554092157256643</v>
      </c>
      <c r="AB47">
        <f t="shared" si="16"/>
        <v>0.16654275092936802</v>
      </c>
    </row>
    <row r="48" spans="1:28" x14ac:dyDescent="0.15">
      <c r="A48" s="9">
        <v>14</v>
      </c>
      <c r="B48">
        <f t="shared" si="4"/>
        <v>0.81250000000000011</v>
      </c>
      <c r="C48">
        <f t="shared" si="4"/>
        <v>0.91304347826086951</v>
      </c>
      <c r="D48">
        <f t="shared" ref="D48:AB48" si="17">(D15-D$31)/(D$30-D$31)</f>
        <v>0.5161290322580645</v>
      </c>
      <c r="E48">
        <f t="shared" si="17"/>
        <v>0.23529411764705874</v>
      </c>
      <c r="F48">
        <f t="shared" si="17"/>
        <v>0.46428571428571425</v>
      </c>
      <c r="G48">
        <f t="shared" si="17"/>
        <v>0.60000000000000009</v>
      </c>
      <c r="H48">
        <f t="shared" si="17"/>
        <v>0.61290322580645151</v>
      </c>
      <c r="I48">
        <f t="shared" si="17"/>
        <v>0.45000000000000018</v>
      </c>
      <c r="J48">
        <f t="shared" si="17"/>
        <v>0.68181818181818199</v>
      </c>
      <c r="K48">
        <f t="shared" si="17"/>
        <v>0.45833333333333309</v>
      </c>
      <c r="L48">
        <f t="shared" si="17"/>
        <v>0.24297810004285386</v>
      </c>
      <c r="M48">
        <f t="shared" si="17"/>
        <v>0.35703081141296084</v>
      </c>
      <c r="N48">
        <f t="shared" si="17"/>
        <v>0.3756680395407086</v>
      </c>
      <c r="O48">
        <f t="shared" si="17"/>
        <v>0.46964182688015466</v>
      </c>
      <c r="P48">
        <f t="shared" si="17"/>
        <v>0.38894095595126754</v>
      </c>
      <c r="Q48">
        <f t="shared" si="17"/>
        <v>0.15825056339203697</v>
      </c>
      <c r="R48">
        <f t="shared" si="17"/>
        <v>0.52897029828913078</v>
      </c>
      <c r="S48">
        <f t="shared" si="17"/>
        <v>0.18929804372842346</v>
      </c>
      <c r="T48">
        <f t="shared" si="17"/>
        <v>0.74482722957617953</v>
      </c>
      <c r="U48">
        <f t="shared" si="17"/>
        <v>0.67105263157894735</v>
      </c>
      <c r="V48">
        <f t="shared" si="17"/>
        <v>0.19934964399402622</v>
      </c>
      <c r="W48">
        <f t="shared" si="17"/>
        <v>4.7522457258765582E-2</v>
      </c>
      <c r="X48">
        <f t="shared" si="17"/>
        <v>0.18382352941176472</v>
      </c>
      <c r="Y48">
        <f t="shared" si="17"/>
        <v>0.213663764233088</v>
      </c>
      <c r="Z48">
        <f t="shared" si="17"/>
        <v>0.61639320425824673</v>
      </c>
      <c r="AA48">
        <f t="shared" si="17"/>
        <v>0.81321312549947378</v>
      </c>
      <c r="AB48">
        <f t="shared" si="17"/>
        <v>0.27286245353159855</v>
      </c>
    </row>
    <row r="49" spans="1:28" x14ac:dyDescent="0.15">
      <c r="A49" s="9">
        <v>15</v>
      </c>
      <c r="B49">
        <f t="shared" si="4"/>
        <v>0.875</v>
      </c>
      <c r="C49">
        <f t="shared" si="4"/>
        <v>0.78260869565217395</v>
      </c>
      <c r="D49">
        <f t="shared" ref="D49:AB49" si="18">(D16-D$31)/(D$30-D$31)</f>
        <v>0</v>
      </c>
      <c r="E49">
        <f t="shared" si="18"/>
        <v>0</v>
      </c>
      <c r="F49">
        <f t="shared" si="18"/>
        <v>0</v>
      </c>
      <c r="G49">
        <f t="shared" si="18"/>
        <v>5.0000000000000044E-2</v>
      </c>
      <c r="H49">
        <f t="shared" si="18"/>
        <v>0</v>
      </c>
      <c r="I49">
        <f t="shared" si="18"/>
        <v>0</v>
      </c>
      <c r="J49">
        <f t="shared" si="18"/>
        <v>9.0909090909090884E-2</v>
      </c>
      <c r="K49">
        <f t="shared" si="18"/>
        <v>0</v>
      </c>
      <c r="L49">
        <f t="shared" si="18"/>
        <v>0.13749631045433497</v>
      </c>
      <c r="M49">
        <f t="shared" si="18"/>
        <v>0.24235434864890762</v>
      </c>
      <c r="N49">
        <f t="shared" si="18"/>
        <v>8.849190225971286E-2</v>
      </c>
      <c r="O49">
        <f t="shared" si="18"/>
        <v>1</v>
      </c>
      <c r="P49">
        <f t="shared" si="18"/>
        <v>0.27179006560450136</v>
      </c>
      <c r="Q49">
        <f t="shared" si="18"/>
        <v>0.42116684750855532</v>
      </c>
      <c r="R49">
        <f t="shared" si="18"/>
        <v>0.61979266043375947</v>
      </c>
      <c r="S49">
        <f t="shared" si="18"/>
        <v>0.16110471806674334</v>
      </c>
      <c r="T49">
        <f t="shared" si="18"/>
        <v>6.9029955078070554E-2</v>
      </c>
      <c r="U49">
        <f t="shared" si="18"/>
        <v>0.4868421052631578</v>
      </c>
      <c r="V49">
        <f t="shared" si="18"/>
        <v>0.1311216357549656</v>
      </c>
      <c r="W49">
        <f t="shared" si="18"/>
        <v>0.11590843233845259</v>
      </c>
      <c r="X49">
        <f t="shared" si="18"/>
        <v>0.28615196078431376</v>
      </c>
      <c r="Y49">
        <f t="shared" si="18"/>
        <v>0.84996651038178139</v>
      </c>
      <c r="Z49">
        <f t="shared" si="18"/>
        <v>0.10751492543398568</v>
      </c>
      <c r="AA49">
        <f t="shared" si="18"/>
        <v>4.4536463971809583E-2</v>
      </c>
      <c r="AB49">
        <f t="shared" si="18"/>
        <v>0.31003717472118958</v>
      </c>
    </row>
    <row r="50" spans="1:28" x14ac:dyDescent="0.15">
      <c r="A50" s="9">
        <v>16</v>
      </c>
      <c r="B50">
        <f t="shared" si="4"/>
        <v>0.625</v>
      </c>
      <c r="C50">
        <f t="shared" si="4"/>
        <v>0.73913043478260887</v>
      </c>
      <c r="D50">
        <f t="shared" ref="D50:AB50" si="19">(D17-D$31)/(D$30-D$31)</f>
        <v>0.74193548387096786</v>
      </c>
      <c r="E50">
        <f t="shared" si="19"/>
        <v>0.58823529411764697</v>
      </c>
      <c r="F50">
        <f t="shared" si="19"/>
        <v>0.64285714285714279</v>
      </c>
      <c r="G50">
        <f t="shared" si="19"/>
        <v>0.70000000000000018</v>
      </c>
      <c r="H50">
        <f t="shared" si="19"/>
        <v>0.70967741935483863</v>
      </c>
      <c r="I50">
        <f t="shared" si="19"/>
        <v>0.5</v>
      </c>
      <c r="J50">
        <f t="shared" si="19"/>
        <v>0.59090909090909094</v>
      </c>
      <c r="K50">
        <f t="shared" si="19"/>
        <v>0.62499999999999989</v>
      </c>
      <c r="L50">
        <f t="shared" si="19"/>
        <v>0.30488586139265383</v>
      </c>
      <c r="M50">
        <f t="shared" si="19"/>
        <v>0.21378292566365409</v>
      </c>
      <c r="N50">
        <f t="shared" si="19"/>
        <v>0.12480894581908401</v>
      </c>
      <c r="O50">
        <f t="shared" si="19"/>
        <v>0.2915211757552813</v>
      </c>
      <c r="P50">
        <f t="shared" si="19"/>
        <v>0.50702905342080462</v>
      </c>
      <c r="Q50">
        <f t="shared" si="19"/>
        <v>0.30556714798430867</v>
      </c>
      <c r="R50">
        <f t="shared" si="19"/>
        <v>0.36542008522546543</v>
      </c>
      <c r="S50">
        <f t="shared" si="19"/>
        <v>0.37111622554660523</v>
      </c>
      <c r="T50">
        <f t="shared" si="19"/>
        <v>0.37078621391047395</v>
      </c>
      <c r="U50">
        <f t="shared" si="19"/>
        <v>0.14473684210526319</v>
      </c>
      <c r="V50">
        <f t="shared" si="19"/>
        <v>7.6129102974556634E-2</v>
      </c>
      <c r="W50">
        <f t="shared" si="19"/>
        <v>5.9692842654303094E-2</v>
      </c>
      <c r="X50">
        <f t="shared" si="19"/>
        <v>0.22487745098039219</v>
      </c>
      <c r="Y50">
        <f t="shared" si="19"/>
        <v>0.11788345612860002</v>
      </c>
      <c r="Z50">
        <f t="shared" si="19"/>
        <v>0.89210790630868975</v>
      </c>
      <c r="AA50">
        <f t="shared" si="19"/>
        <v>3.5134682106254408E-2</v>
      </c>
      <c r="AB50">
        <f t="shared" si="19"/>
        <v>0.51821561338289956</v>
      </c>
    </row>
    <row r="51" spans="1:28" x14ac:dyDescent="0.15">
      <c r="A51" s="9">
        <v>17</v>
      </c>
      <c r="B51">
        <f t="shared" si="4"/>
        <v>0.875</v>
      </c>
      <c r="C51">
        <f t="shared" si="4"/>
        <v>0.82608695652173914</v>
      </c>
      <c r="D51">
        <f t="shared" ref="D51:AB51" si="20">(D18-D$31)/(D$30-D$31)</f>
        <v>0.77419354838709675</v>
      </c>
      <c r="E51">
        <f t="shared" si="20"/>
        <v>0.55882352941176472</v>
      </c>
      <c r="F51">
        <f t="shared" si="20"/>
        <v>0.67857142857142871</v>
      </c>
      <c r="G51">
        <f t="shared" si="20"/>
        <v>0.95000000000000018</v>
      </c>
      <c r="H51">
        <f t="shared" si="20"/>
        <v>0.87096774193548376</v>
      </c>
      <c r="I51">
        <f t="shared" si="20"/>
        <v>0.70000000000000018</v>
      </c>
      <c r="J51">
        <f t="shared" si="20"/>
        <v>0.81818181818181823</v>
      </c>
      <c r="K51">
        <f t="shared" si="20"/>
        <v>0.66666666666666641</v>
      </c>
      <c r="L51">
        <f t="shared" si="20"/>
        <v>0.28395188828997592</v>
      </c>
      <c r="M51">
        <f t="shared" si="20"/>
        <v>0.38524765724595639</v>
      </c>
      <c r="N51">
        <f t="shared" si="20"/>
        <v>0.37325328195717322</v>
      </c>
      <c r="O51">
        <f t="shared" si="20"/>
        <v>0.55235312290940974</v>
      </c>
      <c r="P51">
        <f t="shared" si="20"/>
        <v>0.58950328022492815</v>
      </c>
      <c r="Q51">
        <f t="shared" si="20"/>
        <v>0.71329605208246361</v>
      </c>
      <c r="R51">
        <f t="shared" si="20"/>
        <v>0.74041213508872383</v>
      </c>
      <c r="S51">
        <f t="shared" si="20"/>
        <v>0.24626006904487915</v>
      </c>
      <c r="T51">
        <f t="shared" si="20"/>
        <v>4.5977478411222697E-2</v>
      </c>
      <c r="U51">
        <f t="shared" si="20"/>
        <v>1</v>
      </c>
      <c r="V51">
        <f t="shared" si="20"/>
        <v>0.52479710628114185</v>
      </c>
      <c r="W51">
        <f t="shared" si="20"/>
        <v>4.6363372935381043E-2</v>
      </c>
      <c r="X51">
        <f t="shared" si="20"/>
        <v>0.24264705882352944</v>
      </c>
      <c r="Y51">
        <f t="shared" si="20"/>
        <v>0.86872069658405915</v>
      </c>
      <c r="Z51">
        <f t="shared" si="20"/>
        <v>0.2213924822092328</v>
      </c>
      <c r="AA51">
        <f t="shared" si="20"/>
        <v>0.2543306766767347</v>
      </c>
      <c r="AB51">
        <f t="shared" si="20"/>
        <v>0.28401486988847585</v>
      </c>
    </row>
    <row r="52" spans="1:28" x14ac:dyDescent="0.15">
      <c r="A52" s="9">
        <v>18</v>
      </c>
      <c r="B52">
        <f t="shared" si="4"/>
        <v>0.24999999999999997</v>
      </c>
      <c r="C52">
        <f t="shared" si="4"/>
        <v>0.21739130434782611</v>
      </c>
      <c r="D52">
        <f t="shared" ref="D52:AB52" si="21">(D19-D$31)/(D$30-D$31)</f>
        <v>0.16129032258064516</v>
      </c>
      <c r="E52">
        <f t="shared" si="21"/>
        <v>0.32352941176470573</v>
      </c>
      <c r="F52">
        <f t="shared" si="21"/>
        <v>0.17857142857142858</v>
      </c>
      <c r="G52">
        <f t="shared" si="21"/>
        <v>0.25</v>
      </c>
      <c r="H52">
        <f t="shared" si="21"/>
        <v>0.35483870967741937</v>
      </c>
      <c r="I52">
        <f t="shared" si="21"/>
        <v>0.20000000000000018</v>
      </c>
      <c r="J52">
        <f t="shared" si="21"/>
        <v>0.27272727272727265</v>
      </c>
      <c r="K52">
        <f t="shared" si="21"/>
        <v>0.12500000000000028</v>
      </c>
      <c r="L52">
        <f t="shared" si="21"/>
        <v>0.12524897475328126</v>
      </c>
      <c r="M52">
        <f t="shared" si="21"/>
        <v>5.4338840448719339E-2</v>
      </c>
      <c r="N52">
        <f t="shared" si="21"/>
        <v>0.10208415989650936</v>
      </c>
      <c r="O52">
        <f t="shared" si="21"/>
        <v>7.4413354567530371E-2</v>
      </c>
      <c r="P52">
        <f t="shared" si="21"/>
        <v>0.71508903467666296</v>
      </c>
      <c r="Q52">
        <f t="shared" si="21"/>
        <v>0.56764877723061558</v>
      </c>
      <c r="R52">
        <f t="shared" si="21"/>
        <v>0.74626343573109455</v>
      </c>
      <c r="S52">
        <f t="shared" si="21"/>
        <v>0.27387802071346368</v>
      </c>
      <c r="T52">
        <f t="shared" si="21"/>
        <v>6.9737762003111214E-2</v>
      </c>
      <c r="U52">
        <f t="shared" si="21"/>
        <v>0.25438596491228072</v>
      </c>
      <c r="V52">
        <f t="shared" si="21"/>
        <v>0.18140091433477804</v>
      </c>
      <c r="W52">
        <f t="shared" si="21"/>
        <v>0.19298753984352363</v>
      </c>
      <c r="X52">
        <f t="shared" si="21"/>
        <v>0.32720588235294124</v>
      </c>
      <c r="Y52">
        <f t="shared" si="21"/>
        <v>0.74279973208305428</v>
      </c>
      <c r="Z52">
        <f t="shared" si="21"/>
        <v>0.25410717332580973</v>
      </c>
      <c r="AA52">
        <f t="shared" si="21"/>
        <v>2.4834153064126029E-2</v>
      </c>
      <c r="AB52">
        <f t="shared" si="21"/>
        <v>0.11449814126394053</v>
      </c>
    </row>
    <row r="53" spans="1:28" x14ac:dyDescent="0.15">
      <c r="A53" s="9">
        <v>19</v>
      </c>
      <c r="B53">
        <f t="shared" si="4"/>
        <v>0.875</v>
      </c>
      <c r="C53">
        <f t="shared" si="4"/>
        <v>0.86956521739130443</v>
      </c>
      <c r="D53">
        <f t="shared" ref="D53:AB53" si="22">(D20-D$31)/(D$30-D$31)</f>
        <v>0.70967741935483863</v>
      </c>
      <c r="E53">
        <f t="shared" si="22"/>
        <v>0.70588235294117652</v>
      </c>
      <c r="F53">
        <f t="shared" si="22"/>
        <v>0.7142857142857143</v>
      </c>
      <c r="G53">
        <f t="shared" si="22"/>
        <v>0.70000000000000018</v>
      </c>
      <c r="H53">
        <f t="shared" si="22"/>
        <v>0.83870967741935487</v>
      </c>
      <c r="I53">
        <f t="shared" si="22"/>
        <v>0.75</v>
      </c>
      <c r="J53">
        <f t="shared" si="22"/>
        <v>0.68181818181818199</v>
      </c>
      <c r="K53">
        <f t="shared" si="22"/>
        <v>0.66666666666666641</v>
      </c>
      <c r="L53">
        <f t="shared" si="22"/>
        <v>0.31853688507926858</v>
      </c>
      <c r="M53">
        <f t="shared" si="22"/>
        <v>0.47219537855429244</v>
      </c>
      <c r="N53">
        <f t="shared" si="22"/>
        <v>0.41620610246453976</v>
      </c>
      <c r="O53">
        <f t="shared" si="22"/>
        <v>0.4585268674251271</v>
      </c>
      <c r="P53">
        <f t="shared" si="22"/>
        <v>0.52389878163074</v>
      </c>
      <c r="Q53">
        <f t="shared" si="22"/>
        <v>0.42158417494366091</v>
      </c>
      <c r="R53">
        <f t="shared" si="22"/>
        <v>0.46994848311390941</v>
      </c>
      <c r="S53">
        <f t="shared" si="22"/>
        <v>0.19792865362485609</v>
      </c>
      <c r="T53">
        <f t="shared" si="22"/>
        <v>0.10550710766653074</v>
      </c>
      <c r="U53">
        <f t="shared" si="22"/>
        <v>0.26461988304093564</v>
      </c>
      <c r="V53">
        <f t="shared" si="22"/>
        <v>0.15000662230483608</v>
      </c>
      <c r="W53">
        <f t="shared" si="22"/>
        <v>1.3039698638075931E-2</v>
      </c>
      <c r="X53">
        <f t="shared" si="22"/>
        <v>9.8039215686274335E-3</v>
      </c>
      <c r="Y53">
        <f t="shared" si="22"/>
        <v>0.49765572672471542</v>
      </c>
      <c r="Z53">
        <f t="shared" si="22"/>
        <v>0.41086824885932788</v>
      </c>
      <c r="AA53">
        <f t="shared" si="22"/>
        <v>0.17712296247603856</v>
      </c>
      <c r="AB53">
        <f t="shared" si="22"/>
        <v>0.26022304832713755</v>
      </c>
    </row>
    <row r="54" spans="1:28" x14ac:dyDescent="0.15">
      <c r="A54" s="9">
        <v>20</v>
      </c>
      <c r="B54">
        <f t="shared" si="4"/>
        <v>0.81250000000000011</v>
      </c>
      <c r="C54">
        <f t="shared" si="4"/>
        <v>0.47826086956521746</v>
      </c>
      <c r="D54">
        <f t="shared" ref="D54:AB54" si="23">(D21-D$31)/(D$30-D$31)</f>
        <v>0.90322580645161299</v>
      </c>
      <c r="E54">
        <f t="shared" si="23"/>
        <v>0.97058823529411753</v>
      </c>
      <c r="F54">
        <f t="shared" si="23"/>
        <v>0.8928571428571429</v>
      </c>
      <c r="G54">
        <f t="shared" si="23"/>
        <v>0.80000000000000027</v>
      </c>
      <c r="H54">
        <f t="shared" si="23"/>
        <v>0.80645161290322598</v>
      </c>
      <c r="I54">
        <f t="shared" si="23"/>
        <v>0.60000000000000009</v>
      </c>
      <c r="J54">
        <f t="shared" si="23"/>
        <v>0.72727272727272763</v>
      </c>
      <c r="K54">
        <f t="shared" si="23"/>
        <v>0.66666666666666641</v>
      </c>
      <c r="L54">
        <f t="shared" si="23"/>
        <v>0.25889118676014167</v>
      </c>
      <c r="M54">
        <f t="shared" si="23"/>
        <v>0.27464623944987504</v>
      </c>
      <c r="N54">
        <f t="shared" si="23"/>
        <v>0.21697830515922398</v>
      </c>
      <c r="O54">
        <f t="shared" si="23"/>
        <v>0.20042486964033585</v>
      </c>
      <c r="P54">
        <f t="shared" si="23"/>
        <v>0.40487347703842547</v>
      </c>
      <c r="Q54">
        <f t="shared" si="23"/>
        <v>0.34896920123528913</v>
      </c>
      <c r="R54">
        <f t="shared" si="23"/>
        <v>0.42148444953253189</v>
      </c>
      <c r="S54">
        <f t="shared" si="23"/>
        <v>5.1783659378596128E-3</v>
      </c>
      <c r="T54">
        <f t="shared" si="23"/>
        <v>1.3681864445950187E-2</v>
      </c>
      <c r="U54">
        <f t="shared" si="23"/>
        <v>0.56871345029239773</v>
      </c>
      <c r="V54">
        <f t="shared" si="23"/>
        <v>0.33367282160424189</v>
      </c>
      <c r="W54">
        <f t="shared" si="23"/>
        <v>0.1138800347725297</v>
      </c>
      <c r="X54">
        <f t="shared" si="23"/>
        <v>0.20833333333333334</v>
      </c>
      <c r="Y54">
        <f t="shared" si="23"/>
        <v>0.16677829872739455</v>
      </c>
      <c r="Z54">
        <f t="shared" si="23"/>
        <v>0.83179236279578228</v>
      </c>
      <c r="AA54">
        <f t="shared" si="23"/>
        <v>4.3972237443222352E-2</v>
      </c>
      <c r="AB54">
        <f t="shared" si="23"/>
        <v>0.10780669144981411</v>
      </c>
    </row>
    <row r="55" spans="1:28" x14ac:dyDescent="0.15">
      <c r="A55" s="9">
        <v>21</v>
      </c>
      <c r="B55">
        <f t="shared" si="4"/>
        <v>0.75</v>
      </c>
      <c r="C55">
        <f t="shared" si="4"/>
        <v>0.86956521739130443</v>
      </c>
      <c r="D55">
        <f t="shared" ref="D55:AB55" si="24">(D22-D$31)/(D$30-D$31)</f>
        <v>0.64516129032258074</v>
      </c>
      <c r="E55">
        <f t="shared" si="24"/>
        <v>0.70588235294117652</v>
      </c>
      <c r="F55">
        <f t="shared" si="24"/>
        <v>0.57142857142857129</v>
      </c>
      <c r="G55">
        <f t="shared" si="24"/>
        <v>0.70000000000000018</v>
      </c>
      <c r="H55">
        <f t="shared" si="24"/>
        <v>0.77419354838709675</v>
      </c>
      <c r="I55">
        <f t="shared" si="24"/>
        <v>0.5</v>
      </c>
      <c r="J55">
        <f t="shared" si="24"/>
        <v>0.77272727272727271</v>
      </c>
      <c r="K55">
        <f t="shared" si="24"/>
        <v>0.66666666666666641</v>
      </c>
      <c r="L55">
        <f t="shared" si="24"/>
        <v>0.22947804373153377</v>
      </c>
      <c r="M55">
        <f t="shared" si="24"/>
        <v>0.42087978760310307</v>
      </c>
      <c r="N55">
        <f t="shared" si="24"/>
        <v>0.41567365539522677</v>
      </c>
      <c r="O55">
        <f t="shared" si="24"/>
        <v>0.45450699980553311</v>
      </c>
      <c r="P55">
        <f t="shared" si="24"/>
        <v>0.52389878163074</v>
      </c>
      <c r="Q55">
        <f t="shared" si="24"/>
        <v>0.44662382104999593</v>
      </c>
      <c r="R55">
        <f t="shared" si="24"/>
        <v>0.80445843668511097</v>
      </c>
      <c r="S55">
        <f t="shared" si="24"/>
        <v>0.12082853855005753</v>
      </c>
      <c r="T55">
        <f t="shared" si="24"/>
        <v>9.8449096071493006E-2</v>
      </c>
      <c r="U55">
        <f t="shared" si="24"/>
        <v>2.7777777777777818E-2</v>
      </c>
      <c r="V55">
        <f t="shared" si="24"/>
        <v>0.11515959754655021</v>
      </c>
      <c r="W55">
        <f t="shared" si="24"/>
        <v>4.9261083743842374E-2</v>
      </c>
      <c r="X55">
        <f t="shared" si="24"/>
        <v>0.28737745098039219</v>
      </c>
      <c r="Y55">
        <f t="shared" si="24"/>
        <v>0.49162759544541179</v>
      </c>
      <c r="Z55">
        <f t="shared" si="24"/>
        <v>0.43225955502392582</v>
      </c>
      <c r="AA55">
        <f t="shared" si="24"/>
        <v>0.27529802034422185</v>
      </c>
      <c r="AB55">
        <f t="shared" si="24"/>
        <v>1</v>
      </c>
    </row>
    <row r="56" spans="1:28" x14ac:dyDescent="0.15">
      <c r="A56" s="9">
        <v>22</v>
      </c>
      <c r="B56">
        <f t="shared" si="4"/>
        <v>0.875</v>
      </c>
      <c r="C56">
        <f t="shared" si="4"/>
        <v>0.86956521739130443</v>
      </c>
      <c r="D56">
        <f t="shared" ref="D56:AB56" si="25">(D23-D$31)/(D$30-D$31)</f>
        <v>0.67741935483870974</v>
      </c>
      <c r="E56">
        <f t="shared" si="25"/>
        <v>0.79411764705882348</v>
      </c>
      <c r="F56">
        <f t="shared" si="25"/>
        <v>0.67857142857142871</v>
      </c>
      <c r="G56">
        <f t="shared" si="25"/>
        <v>0.89999999999999991</v>
      </c>
      <c r="H56">
        <f t="shared" si="25"/>
        <v>0.74193548387096786</v>
      </c>
      <c r="I56">
        <f t="shared" si="25"/>
        <v>0.39999999999999991</v>
      </c>
      <c r="J56">
        <f t="shared" si="25"/>
        <v>0.59090909090909094</v>
      </c>
      <c r="K56">
        <f t="shared" si="25"/>
        <v>0.58333333333333337</v>
      </c>
      <c r="L56">
        <f t="shared" si="25"/>
        <v>0.24470191890903747</v>
      </c>
      <c r="M56">
        <f t="shared" si="25"/>
        <v>0.43127948135093974</v>
      </c>
      <c r="N56">
        <f t="shared" si="25"/>
        <v>0.22056589544476432</v>
      </c>
      <c r="O56">
        <f t="shared" si="25"/>
        <v>0.38713201859705748</v>
      </c>
      <c r="P56">
        <f t="shared" si="25"/>
        <v>0.69728209934395402</v>
      </c>
      <c r="Q56">
        <f t="shared" si="25"/>
        <v>0.66947667139637801</v>
      </c>
      <c r="R56">
        <f t="shared" si="25"/>
        <v>0.68298034726197288</v>
      </c>
      <c r="S56">
        <f t="shared" si="25"/>
        <v>0.39700805523590332</v>
      </c>
      <c r="T56">
        <f t="shared" si="25"/>
        <v>0.27968137642800589</v>
      </c>
      <c r="U56">
        <f t="shared" si="25"/>
        <v>0.19736842105263155</v>
      </c>
      <c r="V56">
        <f t="shared" si="25"/>
        <v>5.892024461423933E-2</v>
      </c>
      <c r="W56">
        <f t="shared" si="25"/>
        <v>7.5920023181686488E-2</v>
      </c>
      <c r="X56">
        <f t="shared" si="25"/>
        <v>0.27512254901960786</v>
      </c>
      <c r="Y56">
        <f t="shared" si="25"/>
        <v>0.32752846617548548</v>
      </c>
      <c r="Z56">
        <f t="shared" si="25"/>
        <v>0.77914199194717004</v>
      </c>
      <c r="AA56">
        <f t="shared" si="25"/>
        <v>6.9656707701900522E-2</v>
      </c>
      <c r="AB56">
        <f t="shared" si="25"/>
        <v>0.32936802973977697</v>
      </c>
    </row>
    <row r="57" spans="1:28" x14ac:dyDescent="0.15">
      <c r="A57" s="9">
        <v>23</v>
      </c>
      <c r="B57">
        <f t="shared" si="4"/>
        <v>0.65625000000000011</v>
      </c>
      <c r="C57">
        <f t="shared" si="4"/>
        <v>0.91304347826086951</v>
      </c>
      <c r="D57">
        <f t="shared" ref="D57:AB57" si="26">(D24-D$31)/(D$30-D$31)</f>
        <v>0.93548387096774188</v>
      </c>
      <c r="E57">
        <f t="shared" si="26"/>
        <v>1</v>
      </c>
      <c r="F57">
        <f t="shared" si="26"/>
        <v>1</v>
      </c>
      <c r="G57">
        <f t="shared" si="26"/>
        <v>1</v>
      </c>
      <c r="H57">
        <f t="shared" si="26"/>
        <v>1</v>
      </c>
      <c r="I57">
        <f t="shared" si="26"/>
        <v>1</v>
      </c>
      <c r="J57">
        <f t="shared" si="26"/>
        <v>0.95454545454545492</v>
      </c>
      <c r="K57">
        <f t="shared" si="26"/>
        <v>1</v>
      </c>
      <c r="L57">
        <f t="shared" si="26"/>
        <v>1</v>
      </c>
      <c r="M57">
        <f t="shared" si="26"/>
        <v>0.9829514130043342</v>
      </c>
      <c r="N57">
        <f t="shared" si="26"/>
        <v>0.80973886622307045</v>
      </c>
      <c r="O57">
        <f t="shared" si="26"/>
        <v>0.94639017554963434</v>
      </c>
      <c r="P57">
        <f t="shared" si="26"/>
        <v>0.5417057169634516</v>
      </c>
      <c r="Q57">
        <f t="shared" si="26"/>
        <v>0.34479592688423316</v>
      </c>
      <c r="R57">
        <f t="shared" si="26"/>
        <v>0.46441518794123282</v>
      </c>
      <c r="S57">
        <f t="shared" si="26"/>
        <v>0.25143843498273877</v>
      </c>
      <c r="T57">
        <f t="shared" si="26"/>
        <v>0.28727678317228728</v>
      </c>
      <c r="U57">
        <f t="shared" si="26"/>
        <v>0.57602339181286522</v>
      </c>
      <c r="V57">
        <f t="shared" si="26"/>
        <v>0.29477020602218695</v>
      </c>
      <c r="W57">
        <f t="shared" si="26"/>
        <v>6.4039408866995093E-2</v>
      </c>
      <c r="X57">
        <f t="shared" si="26"/>
        <v>0.21078431372549022</v>
      </c>
      <c r="Y57">
        <f t="shared" si="26"/>
        <v>0.51640991292699256</v>
      </c>
      <c r="Z57">
        <f t="shared" si="26"/>
        <v>0.34945466638988831</v>
      </c>
      <c r="AA57">
        <f t="shared" si="26"/>
        <v>0.26008684035060126</v>
      </c>
      <c r="AB57">
        <f t="shared" si="26"/>
        <v>0.15018587360594796</v>
      </c>
    </row>
    <row r="58" spans="1:28" x14ac:dyDescent="0.15">
      <c r="A58" s="9">
        <v>24</v>
      </c>
      <c r="B58">
        <f t="shared" si="4"/>
        <v>0.93749999999999989</v>
      </c>
      <c r="C58">
        <f t="shared" si="4"/>
        <v>0.86956521739130443</v>
      </c>
      <c r="D58">
        <f t="shared" ref="D58:AB58" si="27">(D25-D$31)/(D$30-D$31)</f>
        <v>0.67741935483870974</v>
      </c>
      <c r="E58">
        <f t="shared" si="27"/>
        <v>0.76470588235294101</v>
      </c>
      <c r="F58">
        <f t="shared" si="27"/>
        <v>0.64285714285714279</v>
      </c>
      <c r="G58">
        <f t="shared" si="27"/>
        <v>0.75</v>
      </c>
      <c r="H58">
        <f t="shared" si="27"/>
        <v>0.77419354838709675</v>
      </c>
      <c r="I58">
        <f t="shared" si="27"/>
        <v>0.45000000000000018</v>
      </c>
      <c r="J58">
        <f t="shared" si="27"/>
        <v>0.72727272727272763</v>
      </c>
      <c r="K58">
        <f t="shared" si="27"/>
        <v>0.62499999999999989</v>
      </c>
      <c r="L58">
        <f t="shared" si="27"/>
        <v>0.26121104970698494</v>
      </c>
      <c r="M58">
        <f t="shared" si="27"/>
        <v>0.11132626585696877</v>
      </c>
      <c r="N58">
        <f t="shared" si="27"/>
        <v>0.21917879020256784</v>
      </c>
      <c r="O58">
        <f t="shared" si="27"/>
        <v>0.49164031391958907</v>
      </c>
      <c r="P58">
        <f t="shared" si="27"/>
        <v>0.48641049671977415</v>
      </c>
      <c r="Q58">
        <f t="shared" si="27"/>
        <v>0.27677155496202327</v>
      </c>
      <c r="R58">
        <f t="shared" si="27"/>
        <v>0.69643197863003226</v>
      </c>
      <c r="S58">
        <f t="shared" si="27"/>
        <v>0.21691599539700801</v>
      </c>
      <c r="T58">
        <f t="shared" si="27"/>
        <v>5.8266294607684906E-2</v>
      </c>
      <c r="U58">
        <f t="shared" si="27"/>
        <v>0.63450292397660812</v>
      </c>
      <c r="V58">
        <f t="shared" si="27"/>
        <v>0.62182681226603076</v>
      </c>
      <c r="W58">
        <f t="shared" si="27"/>
        <v>2.1732831063459884E-2</v>
      </c>
      <c r="X58">
        <f t="shared" si="27"/>
        <v>0.23529411764705885</v>
      </c>
      <c r="Y58">
        <f t="shared" si="27"/>
        <v>0.58874748827863355</v>
      </c>
      <c r="Z58">
        <f t="shared" si="27"/>
        <v>0.24357728106134846</v>
      </c>
      <c r="AA58">
        <f t="shared" si="27"/>
        <v>7.3225756689344973E-2</v>
      </c>
      <c r="AB58">
        <f t="shared" si="27"/>
        <v>0.46840148698884754</v>
      </c>
    </row>
    <row r="59" spans="1:28" x14ac:dyDescent="0.15">
      <c r="A59" s="9">
        <v>25</v>
      </c>
      <c r="B59">
        <f t="shared" si="4"/>
        <v>0.90625</v>
      </c>
      <c r="C59">
        <f t="shared" si="4"/>
        <v>0.52173913043478271</v>
      </c>
      <c r="D59">
        <f t="shared" ref="D59:AB59" si="28">(D26-D$31)/(D$30-D$31)</f>
        <v>0.64516129032258074</v>
      </c>
      <c r="E59">
        <f t="shared" si="28"/>
        <v>0.38235294117647051</v>
      </c>
      <c r="F59">
        <f t="shared" si="28"/>
        <v>0.5357142857142857</v>
      </c>
      <c r="G59">
        <f t="shared" si="28"/>
        <v>0.64999999999999991</v>
      </c>
      <c r="H59">
        <f t="shared" si="28"/>
        <v>0.32258064516129048</v>
      </c>
      <c r="I59">
        <f t="shared" si="28"/>
        <v>0.29999999999999982</v>
      </c>
      <c r="J59">
        <f t="shared" si="28"/>
        <v>0.36363636363636354</v>
      </c>
      <c r="K59">
        <f t="shared" si="28"/>
        <v>0.29166666666666707</v>
      </c>
      <c r="L59">
        <f t="shared" si="28"/>
        <v>0.13115064374270499</v>
      </c>
      <c r="M59">
        <f t="shared" si="28"/>
        <v>0.22578710795466717</v>
      </c>
      <c r="N59">
        <f t="shared" si="28"/>
        <v>0.35769133340238773</v>
      </c>
      <c r="O59">
        <f t="shared" si="28"/>
        <v>0.2563128434353617</v>
      </c>
      <c r="P59">
        <f t="shared" si="28"/>
        <v>0</v>
      </c>
      <c r="Q59">
        <f t="shared" si="28"/>
        <v>0.16784909439946558</v>
      </c>
      <c r="R59">
        <f t="shared" si="28"/>
        <v>0</v>
      </c>
      <c r="S59">
        <f t="shared" si="28"/>
        <v>9.4936708860759472E-2</v>
      </c>
      <c r="T59">
        <f t="shared" si="28"/>
        <v>5.5197232403799243E-2</v>
      </c>
      <c r="U59">
        <f t="shared" si="28"/>
        <v>0.51900584795321636</v>
      </c>
      <c r="V59">
        <f t="shared" si="28"/>
        <v>0.30838931845065465</v>
      </c>
      <c r="W59">
        <f t="shared" si="28"/>
        <v>7.5920023181686488E-2</v>
      </c>
      <c r="X59">
        <f t="shared" si="28"/>
        <v>0.11887254901960784</v>
      </c>
      <c r="Y59">
        <f t="shared" si="28"/>
        <v>0.84326858673811134</v>
      </c>
      <c r="Z59">
        <f t="shared" si="28"/>
        <v>0</v>
      </c>
      <c r="AA59">
        <f t="shared" si="28"/>
        <v>0.17063888954821876</v>
      </c>
      <c r="AB59">
        <f t="shared" si="28"/>
        <v>6.0223048327137554E-2</v>
      </c>
    </row>
    <row r="60" spans="1:28" x14ac:dyDescent="0.15">
      <c r="A60" s="9">
        <v>26</v>
      </c>
      <c r="B60">
        <f t="shared" si="4"/>
        <v>0.78125000000000011</v>
      </c>
      <c r="C60">
        <f t="shared" si="4"/>
        <v>0.82608695652173914</v>
      </c>
      <c r="D60">
        <f t="shared" ref="D60:AB60" si="29">(D27-D$31)/(D$30-D$31)</f>
        <v>0.74193548387096786</v>
      </c>
      <c r="E60">
        <f t="shared" si="29"/>
        <v>0.58823529411764697</v>
      </c>
      <c r="F60">
        <f t="shared" si="29"/>
        <v>0.67857142857142871</v>
      </c>
      <c r="G60">
        <f t="shared" si="29"/>
        <v>0.64999999999999991</v>
      </c>
      <c r="H60">
        <f t="shared" si="29"/>
        <v>0.48387096774193561</v>
      </c>
      <c r="I60">
        <f t="shared" si="29"/>
        <v>0.35000000000000009</v>
      </c>
      <c r="J60">
        <f t="shared" si="29"/>
        <v>0.4545454545454547</v>
      </c>
      <c r="K60">
        <f t="shared" si="29"/>
        <v>0.54166666666666685</v>
      </c>
      <c r="L60">
        <f t="shared" si="29"/>
        <v>3.9788531373296743E-2</v>
      </c>
      <c r="M60">
        <f t="shared" si="29"/>
        <v>5.2954935278622349E-2</v>
      </c>
      <c r="N60">
        <f t="shared" si="29"/>
        <v>0.28886165125214519</v>
      </c>
      <c r="O60">
        <f t="shared" si="29"/>
        <v>0</v>
      </c>
      <c r="P60">
        <f t="shared" si="29"/>
        <v>0.21743205248360103</v>
      </c>
      <c r="Q60">
        <f t="shared" si="29"/>
        <v>0.18162089975795015</v>
      </c>
      <c r="R60">
        <f t="shared" si="29"/>
        <v>0.11858423964892217</v>
      </c>
      <c r="S60">
        <f t="shared" si="29"/>
        <v>3.2796317606444178E-2</v>
      </c>
      <c r="T60">
        <f t="shared" si="29"/>
        <v>7.6692979795534664E-3</v>
      </c>
      <c r="U60">
        <f t="shared" si="29"/>
        <v>0.56140350877192979</v>
      </c>
      <c r="V60">
        <f t="shared" si="29"/>
        <v>1</v>
      </c>
      <c r="W60">
        <f t="shared" si="29"/>
        <v>3.8829324833381647E-2</v>
      </c>
      <c r="X60">
        <f t="shared" si="29"/>
        <v>0.1360294117647059</v>
      </c>
      <c r="Y60">
        <f t="shared" si="29"/>
        <v>4.8894842598794355E-2</v>
      </c>
      <c r="Z60">
        <f t="shared" si="29"/>
        <v>0.93798508342371256</v>
      </c>
      <c r="AA60">
        <f t="shared" si="29"/>
        <v>7.0372153225972081E-2</v>
      </c>
      <c r="AB60">
        <f t="shared" si="29"/>
        <v>0.37843866171003721</v>
      </c>
    </row>
    <row r="61" spans="1:28" x14ac:dyDescent="0.15">
      <c r="A61" s="9">
        <v>27</v>
      </c>
      <c r="B61">
        <f t="shared" si="4"/>
        <v>0.81250000000000011</v>
      </c>
      <c r="C61">
        <f t="shared" si="4"/>
        <v>0.47826086956521746</v>
      </c>
      <c r="D61">
        <f t="shared" ref="D61:AB61" si="30">(D28-D$31)/(D$30-D$31)</f>
        <v>0.58064516129032262</v>
      </c>
      <c r="E61">
        <f t="shared" si="30"/>
        <v>0.47058823529411747</v>
      </c>
      <c r="F61">
        <f t="shared" si="30"/>
        <v>0.50000000000000011</v>
      </c>
      <c r="G61">
        <f t="shared" si="30"/>
        <v>0.80000000000000027</v>
      </c>
      <c r="H61">
        <f t="shared" si="30"/>
        <v>0.67741935483870974</v>
      </c>
      <c r="I61">
        <f t="shared" si="30"/>
        <v>0.54999999999999982</v>
      </c>
      <c r="J61">
        <f t="shared" si="30"/>
        <v>0.63636363636363646</v>
      </c>
      <c r="K61">
        <f t="shared" si="30"/>
        <v>0.58333333333333337</v>
      </c>
      <c r="L61">
        <f t="shared" si="30"/>
        <v>0.10075508554564822</v>
      </c>
      <c r="M61">
        <f t="shared" si="30"/>
        <v>0.11740781197940145</v>
      </c>
      <c r="N61">
        <f t="shared" si="30"/>
        <v>0.18221202043523829</v>
      </c>
      <c r="O61">
        <f t="shared" si="30"/>
        <v>0.30184613393948423</v>
      </c>
      <c r="P61">
        <f t="shared" si="30"/>
        <v>0.4376757263355241</v>
      </c>
      <c r="Q61">
        <f t="shared" si="30"/>
        <v>0.3214255905183207</v>
      </c>
      <c r="R61">
        <f t="shared" si="30"/>
        <v>0.45923169878521947</v>
      </c>
      <c r="S61">
        <f t="shared" si="30"/>
        <v>3.2220943613348665E-2</v>
      </c>
      <c r="T61">
        <f t="shared" si="30"/>
        <v>0.42126875190753243</v>
      </c>
      <c r="U61">
        <f t="shared" si="30"/>
        <v>0.42836257309941511</v>
      </c>
      <c r="V61">
        <f t="shared" si="30"/>
        <v>0.29934187991249417</v>
      </c>
      <c r="W61">
        <f t="shared" si="30"/>
        <v>0.14662416690814259</v>
      </c>
      <c r="X61">
        <f t="shared" si="30"/>
        <v>6.2500000000000014E-2</v>
      </c>
      <c r="Y61">
        <f t="shared" si="30"/>
        <v>0.52980576021433368</v>
      </c>
      <c r="Z61">
        <f t="shared" si="30"/>
        <v>0.3229540783995215</v>
      </c>
      <c r="AA61">
        <f t="shared" si="30"/>
        <v>8.3074777425853605E-2</v>
      </c>
      <c r="AB61">
        <f t="shared" si="30"/>
        <v>0.31003717472118958</v>
      </c>
    </row>
    <row r="62" spans="1:28" x14ac:dyDescent="0.15">
      <c r="L62" s="3"/>
    </row>
    <row r="63" spans="1:28" x14ac:dyDescent="0.15">
      <c r="L63" s="3"/>
    </row>
    <row r="64" spans="1:28" x14ac:dyDescent="0.15">
      <c r="L64" s="3"/>
    </row>
    <row r="65" spans="12:12" x14ac:dyDescent="0.15">
      <c r="L65" s="3"/>
    </row>
    <row r="66" spans="12:12" x14ac:dyDescent="0.15">
      <c r="L66" s="3"/>
    </row>
    <row r="67" spans="12:12" x14ac:dyDescent="0.15">
      <c r="L67" s="3"/>
    </row>
    <row r="68" spans="12:12" x14ac:dyDescent="0.15">
      <c r="L68" s="3"/>
    </row>
    <row r="69" spans="12:12" x14ac:dyDescent="0.15">
      <c r="L69" s="3"/>
    </row>
    <row r="70" spans="12:12" x14ac:dyDescent="0.15">
      <c r="L70" s="3"/>
    </row>
    <row r="71" spans="12:12" x14ac:dyDescent="0.15">
      <c r="L71" s="3"/>
    </row>
    <row r="72" spans="12:12" x14ac:dyDescent="0.15">
      <c r="L72" s="3"/>
    </row>
    <row r="73" spans="12:12" x14ac:dyDescent="0.15">
      <c r="L73" s="3"/>
    </row>
    <row r="74" spans="12:12" x14ac:dyDescent="0.15">
      <c r="L74" s="3"/>
    </row>
    <row r="75" spans="12:12" x14ac:dyDescent="0.15">
      <c r="L75" s="3"/>
    </row>
    <row r="76" spans="12:12" x14ac:dyDescent="0.15">
      <c r="L76" s="3"/>
    </row>
    <row r="77" spans="12:12" x14ac:dyDescent="0.15">
      <c r="L77" s="3"/>
    </row>
    <row r="78" spans="12:12" x14ac:dyDescent="0.15">
      <c r="L78" s="3"/>
    </row>
    <row r="79" spans="12:12" x14ac:dyDescent="0.15">
      <c r="L79" s="3"/>
    </row>
    <row r="80" spans="12:12" x14ac:dyDescent="0.15">
      <c r="L80" s="3"/>
    </row>
    <row r="81" spans="12:12" x14ac:dyDescent="0.15">
      <c r="L81" s="3"/>
    </row>
    <row r="82" spans="12:12" x14ac:dyDescent="0.15">
      <c r="L82" s="3"/>
    </row>
    <row r="83" spans="12:12" x14ac:dyDescent="0.15">
      <c r="L83" s="3"/>
    </row>
    <row r="84" spans="12:12" x14ac:dyDescent="0.15">
      <c r="L84" s="3"/>
    </row>
    <row r="85" spans="12:12" x14ac:dyDescent="0.15">
      <c r="L85" s="3"/>
    </row>
    <row r="86" spans="12:12" x14ac:dyDescent="0.15">
      <c r="L86" s="3"/>
    </row>
    <row r="87" spans="12:12" x14ac:dyDescent="0.15">
      <c r="L87" s="3"/>
    </row>
    <row r="88" spans="12:12" x14ac:dyDescent="0.15">
      <c r="L88" s="3"/>
    </row>
    <row r="89" spans="12:12" x14ac:dyDescent="0.15">
      <c r="L89" s="3"/>
    </row>
    <row r="90" spans="12:12" x14ac:dyDescent="0.15">
      <c r="L90" s="3"/>
    </row>
    <row r="91" spans="12:12" x14ac:dyDescent="0.15">
      <c r="L91" s="3"/>
    </row>
    <row r="92" spans="12:12" x14ac:dyDescent="0.15">
      <c r="L92" s="3"/>
    </row>
    <row r="93" spans="12:12" x14ac:dyDescent="0.15">
      <c r="L93" s="3"/>
    </row>
    <row r="94" spans="12:12" x14ac:dyDescent="0.15">
      <c r="L94" s="3"/>
    </row>
    <row r="95" spans="12:12" x14ac:dyDescent="0.15">
      <c r="L95" s="3"/>
    </row>
    <row r="96" spans="12:12" x14ac:dyDescent="0.15">
      <c r="L96" s="3"/>
    </row>
    <row r="97" spans="12:12" x14ac:dyDescent="0.15">
      <c r="L97" s="3"/>
    </row>
    <row r="98" spans="12:12" x14ac:dyDescent="0.15">
      <c r="L98" s="3"/>
    </row>
    <row r="99" spans="12:12" x14ac:dyDescent="0.15">
      <c r="L99" s="3"/>
    </row>
    <row r="100" spans="12:12" x14ac:dyDescent="0.15">
      <c r="L100" s="3"/>
    </row>
    <row r="101" spans="12:12" x14ac:dyDescent="0.15">
      <c r="L101" s="3"/>
    </row>
    <row r="102" spans="12:12" x14ac:dyDescent="0.15">
      <c r="L102" s="3"/>
    </row>
    <row r="103" spans="12:12" x14ac:dyDescent="0.15">
      <c r="L103" s="3"/>
    </row>
    <row r="104" spans="12:12" x14ac:dyDescent="0.15">
      <c r="L104" s="3"/>
    </row>
    <row r="105" spans="12:12" x14ac:dyDescent="0.15">
      <c r="L105" s="3"/>
    </row>
    <row r="106" spans="12:12" x14ac:dyDescent="0.15">
      <c r="L106" s="3"/>
    </row>
    <row r="107" spans="12:12" x14ac:dyDescent="0.15">
      <c r="L107" s="3"/>
    </row>
    <row r="108" spans="12:12" x14ac:dyDescent="0.15">
      <c r="L108" s="3"/>
    </row>
    <row r="109" spans="12:12" x14ac:dyDescent="0.15">
      <c r="L109" s="3"/>
    </row>
    <row r="110" spans="12:12" x14ac:dyDescent="0.15">
      <c r="L110" s="3"/>
    </row>
    <row r="111" spans="12:12" x14ac:dyDescent="0.15">
      <c r="L111" s="3"/>
    </row>
    <row r="112" spans="12:12" x14ac:dyDescent="0.15">
      <c r="L112" s="3"/>
    </row>
    <row r="113" spans="12:12" x14ac:dyDescent="0.15">
      <c r="L113" s="3"/>
    </row>
    <row r="114" spans="12:12" x14ac:dyDescent="0.15">
      <c r="L114" s="3"/>
    </row>
    <row r="115" spans="12:12" x14ac:dyDescent="0.15">
      <c r="L115" s="3"/>
    </row>
    <row r="116" spans="12:12" x14ac:dyDescent="0.15">
      <c r="L116" s="3"/>
    </row>
    <row r="117" spans="12:12" x14ac:dyDescent="0.15">
      <c r="L117" s="3"/>
    </row>
    <row r="118" spans="12:12" x14ac:dyDescent="0.15">
      <c r="L118" s="3"/>
    </row>
    <row r="119" spans="12:12" x14ac:dyDescent="0.15">
      <c r="L119" s="3"/>
    </row>
    <row r="120" spans="12:12" x14ac:dyDescent="0.15">
      <c r="L120" s="3"/>
    </row>
    <row r="121" spans="12:12" x14ac:dyDescent="0.15">
      <c r="L121" s="3"/>
    </row>
    <row r="122" spans="12:12" x14ac:dyDescent="0.15">
      <c r="L122" s="3"/>
    </row>
    <row r="123" spans="12:12" x14ac:dyDescent="0.15">
      <c r="L123" s="3"/>
    </row>
    <row r="124" spans="12:12" x14ac:dyDescent="0.15">
      <c r="L124" s="3"/>
    </row>
    <row r="125" spans="12:12" x14ac:dyDescent="0.15">
      <c r="L125" s="3"/>
    </row>
    <row r="126" spans="12:12" x14ac:dyDescent="0.15">
      <c r="L126" s="3"/>
    </row>
    <row r="127" spans="12:12" x14ac:dyDescent="0.15">
      <c r="L127" s="3"/>
    </row>
    <row r="128" spans="12:12" x14ac:dyDescent="0.15">
      <c r="L128" s="3"/>
    </row>
    <row r="129" spans="12:12" x14ac:dyDescent="0.15">
      <c r="L129" s="3"/>
    </row>
    <row r="130" spans="12:12" x14ac:dyDescent="0.15">
      <c r="L130" s="3"/>
    </row>
    <row r="131" spans="12:12" x14ac:dyDescent="0.15">
      <c r="L131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1"/>
  <sheetViews>
    <sheetView topLeftCell="A67" zoomScale="70" zoomScaleNormal="70" workbookViewId="0">
      <selection activeCell="AB67" sqref="AB67:AB93"/>
    </sheetView>
  </sheetViews>
  <sheetFormatPr defaultRowHeight="13.5" x14ac:dyDescent="0.15"/>
  <cols>
    <col min="2" max="11" width="9" hidden="1" customWidth="1"/>
    <col min="12" max="12" width="13.625" style="1" hidden="1" customWidth="1"/>
    <col min="13" max="13" width="10.375" style="19" bestFit="1" customWidth="1"/>
    <col min="14" max="14" width="9.375" style="1" hidden="1" customWidth="1"/>
    <col min="15" max="15" width="10.375" style="1" hidden="1" customWidth="1"/>
    <col min="16" max="16" width="9.375" style="19" bestFit="1" customWidth="1"/>
    <col min="17" max="17" width="10.875" style="26" hidden="1" customWidth="1"/>
    <col min="18" max="18" width="0" style="26" hidden="1" customWidth="1"/>
    <col min="19" max="19" width="15.625" style="19" customWidth="1"/>
    <col min="20" max="20" width="10.375" style="26" hidden="1" customWidth="1"/>
    <col min="21" max="22" width="0" style="26" hidden="1" customWidth="1"/>
    <col min="23" max="23" width="9" style="19"/>
    <col min="24" max="24" width="12.625" style="19" customWidth="1"/>
    <col min="25" max="25" width="9" style="19"/>
    <col min="26" max="26" width="0" style="1" hidden="1" customWidth="1"/>
    <col min="27" max="27" width="16.875" style="1" hidden="1" customWidth="1"/>
    <col min="28" max="28" width="13.25" style="19" customWidth="1"/>
  </cols>
  <sheetData>
    <row r="1" spans="1:28" ht="14.25" x14ac:dyDescent="0.15">
      <c r="A1" s="9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3</v>
      </c>
      <c r="H1" s="7" t="s">
        <v>4</v>
      </c>
      <c r="I1" s="7" t="s">
        <v>6</v>
      </c>
      <c r="J1" s="7" t="s">
        <v>5</v>
      </c>
      <c r="K1" s="8" t="s">
        <v>7</v>
      </c>
      <c r="L1" s="10" t="s">
        <v>11</v>
      </c>
      <c r="M1" s="16" t="s">
        <v>10</v>
      </c>
      <c r="N1" s="11" t="s">
        <v>9</v>
      </c>
      <c r="O1" s="10" t="s">
        <v>8</v>
      </c>
      <c r="P1" s="16" t="s">
        <v>12</v>
      </c>
      <c r="Q1" s="24" t="s">
        <v>13</v>
      </c>
      <c r="R1" s="24" t="s">
        <v>14</v>
      </c>
      <c r="S1" s="20" t="s">
        <v>15</v>
      </c>
      <c r="T1" s="24" t="s">
        <v>16</v>
      </c>
      <c r="U1" s="24" t="s">
        <v>18</v>
      </c>
      <c r="V1" s="24" t="s">
        <v>17</v>
      </c>
      <c r="W1" s="16" t="s">
        <v>19</v>
      </c>
      <c r="X1" s="16" t="s">
        <v>20</v>
      </c>
      <c r="Y1" s="16" t="s">
        <v>21</v>
      </c>
      <c r="Z1" s="10" t="s">
        <v>22</v>
      </c>
      <c r="AA1" s="12" t="s">
        <v>23</v>
      </c>
      <c r="AB1" s="20" t="s">
        <v>24</v>
      </c>
    </row>
    <row r="2" spans="1:28" x14ac:dyDescent="0.15">
      <c r="A2" s="9">
        <v>1</v>
      </c>
      <c r="B2" s="13">
        <v>2.2999999999999998</v>
      </c>
      <c r="C2" s="13">
        <v>6.4</v>
      </c>
      <c r="D2" s="13">
        <v>4.3</v>
      </c>
      <c r="E2" s="13">
        <v>5.4</v>
      </c>
      <c r="F2" s="13">
        <v>12.2</v>
      </c>
      <c r="G2" s="13">
        <v>2.9</v>
      </c>
      <c r="H2" s="13">
        <v>4.5</v>
      </c>
      <c r="I2" s="13">
        <v>5.2</v>
      </c>
      <c r="J2" s="13">
        <v>11.8</v>
      </c>
      <c r="K2" s="13">
        <v>7.7</v>
      </c>
      <c r="L2" s="14">
        <v>9.4795193558615392</v>
      </c>
      <c r="M2" s="17">
        <v>23.604457655792469</v>
      </c>
      <c r="N2" s="14">
        <v>0.43012003560441237</v>
      </c>
      <c r="O2" s="15">
        <v>22.019033355375331</v>
      </c>
      <c r="P2" s="17">
        <v>208.17460317460299</v>
      </c>
      <c r="Q2" s="28">
        <v>226.4666666666667</v>
      </c>
      <c r="R2" s="25">
        <v>25.918000000000003</v>
      </c>
      <c r="S2" s="21">
        <v>18.21</v>
      </c>
      <c r="T2" s="25">
        <v>1119.8525358119934</v>
      </c>
      <c r="U2" s="25">
        <v>0.11</v>
      </c>
      <c r="V2" s="25">
        <v>182.92999999999998</v>
      </c>
      <c r="W2" s="17">
        <v>0.77999999999999992</v>
      </c>
      <c r="X2" s="17">
        <v>0.26</v>
      </c>
      <c r="Y2" s="17">
        <v>5.8566666666666665</v>
      </c>
      <c r="Z2" s="13">
        <v>38.656037044513162</v>
      </c>
      <c r="AA2" s="13">
        <v>17.677968307682299</v>
      </c>
      <c r="AB2" s="21">
        <v>2.06</v>
      </c>
    </row>
    <row r="3" spans="1:28" x14ac:dyDescent="0.15">
      <c r="A3" s="9">
        <v>2</v>
      </c>
      <c r="B3" s="13">
        <v>2.9</v>
      </c>
      <c r="C3" s="13">
        <v>7.2</v>
      </c>
      <c r="D3" s="13">
        <v>4.5</v>
      </c>
      <c r="E3" s="13">
        <v>6.5</v>
      </c>
      <c r="F3" s="13">
        <v>13</v>
      </c>
      <c r="G3" s="13">
        <v>4.7</v>
      </c>
      <c r="H3" s="13">
        <v>6.8</v>
      </c>
      <c r="I3" s="13">
        <v>6.7</v>
      </c>
      <c r="J3" s="13">
        <v>18.399999999999999</v>
      </c>
      <c r="K3" s="13">
        <v>9.6</v>
      </c>
      <c r="L3" s="14">
        <v>13.8056288499599</v>
      </c>
      <c r="M3" s="17">
        <v>26.875268419667847</v>
      </c>
      <c r="N3" s="14">
        <v>0.46435641400074329</v>
      </c>
      <c r="O3" s="15">
        <v>23.361311993494667</v>
      </c>
      <c r="P3" s="17">
        <v>205</v>
      </c>
      <c r="Q3" s="28">
        <v>228.80000000000004</v>
      </c>
      <c r="R3" s="25">
        <v>25.986000000000001</v>
      </c>
      <c r="S3" s="21">
        <v>4.75</v>
      </c>
      <c r="T3" s="25">
        <v>762.52493165693602</v>
      </c>
      <c r="U3" s="25">
        <v>0.16333333333333336</v>
      </c>
      <c r="V3" s="25">
        <v>81.61666666666666</v>
      </c>
      <c r="W3" s="17">
        <v>0.64666666666666661</v>
      </c>
      <c r="X3" s="17">
        <v>-1.25</v>
      </c>
      <c r="Y3" s="17">
        <v>5.1933333333333334</v>
      </c>
      <c r="Z3" s="13">
        <v>44.052716905223768</v>
      </c>
      <c r="AA3" s="13">
        <v>27.455027461619899</v>
      </c>
      <c r="AB3" s="21">
        <v>9.93</v>
      </c>
    </row>
    <row r="4" spans="1:28" x14ac:dyDescent="0.15">
      <c r="A4" s="9">
        <v>3</v>
      </c>
      <c r="B4" s="13">
        <v>3.4</v>
      </c>
      <c r="C4" s="13">
        <v>8.6</v>
      </c>
      <c r="D4" s="13">
        <v>4.7</v>
      </c>
      <c r="E4" s="13">
        <v>6.2</v>
      </c>
      <c r="F4" s="13">
        <v>13.2</v>
      </c>
      <c r="G4" s="13">
        <v>4.7</v>
      </c>
      <c r="H4" s="13">
        <v>6.2</v>
      </c>
      <c r="I4" s="13">
        <v>6.7</v>
      </c>
      <c r="J4" s="13">
        <v>17.3</v>
      </c>
      <c r="K4" s="13">
        <v>9.4</v>
      </c>
      <c r="L4" s="14">
        <v>10.794258531464633</v>
      </c>
      <c r="M4" s="17">
        <v>21.684819196587338</v>
      </c>
      <c r="N4" s="14">
        <v>0.40899882246655667</v>
      </c>
      <c r="O4" s="15">
        <v>20.372870936436609</v>
      </c>
      <c r="P4" s="17">
        <v>256.19047619047632</v>
      </c>
      <c r="Q4" s="28">
        <v>257.63333333333338</v>
      </c>
      <c r="R4" s="25">
        <v>28.997333333333334</v>
      </c>
      <c r="S4" s="21">
        <v>2.96</v>
      </c>
      <c r="T4" s="25">
        <v>266.63979874587801</v>
      </c>
      <c r="U4" s="25">
        <v>0.17</v>
      </c>
      <c r="V4" s="25">
        <v>83.13</v>
      </c>
      <c r="W4" s="17">
        <v>1.0866666666666667</v>
      </c>
      <c r="X4" s="17">
        <v>-0.6166666666666667</v>
      </c>
      <c r="Y4" s="17">
        <v>7.16</v>
      </c>
      <c r="Z4" s="13">
        <v>35.993721240186638</v>
      </c>
      <c r="AA4" s="13">
        <v>164.99270816225999</v>
      </c>
      <c r="AB4" s="21">
        <v>8.08</v>
      </c>
    </row>
    <row r="5" spans="1:28" x14ac:dyDescent="0.15">
      <c r="A5" s="9">
        <v>4</v>
      </c>
      <c r="B5" s="13">
        <v>4</v>
      </c>
      <c r="C5" s="13">
        <v>8</v>
      </c>
      <c r="D5" s="13">
        <v>3.4</v>
      </c>
      <c r="E5" s="13">
        <v>4.7</v>
      </c>
      <c r="F5" s="13">
        <v>11.2</v>
      </c>
      <c r="G5" s="13">
        <v>3.4</v>
      </c>
      <c r="H5" s="13">
        <v>5.4</v>
      </c>
      <c r="I5" s="13">
        <v>5.6</v>
      </c>
      <c r="J5" s="13">
        <v>14.5</v>
      </c>
      <c r="K5" s="13">
        <v>8.4</v>
      </c>
      <c r="L5" s="14">
        <v>4.4816605283027267</v>
      </c>
      <c r="M5" s="17">
        <v>10.698446283685266</v>
      </c>
      <c r="N5" s="14">
        <v>0.26554673163932402</v>
      </c>
      <c r="O5" s="15">
        <v>8.6384365502348626</v>
      </c>
      <c r="P5" s="17">
        <v>189.72222222222203</v>
      </c>
      <c r="Q5" s="28">
        <v>203.33333333333334</v>
      </c>
      <c r="R5" s="25">
        <v>23.721333333333334</v>
      </c>
      <c r="S5" s="21">
        <v>5.23</v>
      </c>
      <c r="T5" s="25">
        <v>72.904870403935632</v>
      </c>
      <c r="U5" s="25">
        <v>0.17400000000000002</v>
      </c>
      <c r="V5" s="25">
        <v>137.97</v>
      </c>
      <c r="W5" s="17">
        <v>1.8399999999999999</v>
      </c>
      <c r="X5" s="17">
        <v>-0.3666666666666667</v>
      </c>
      <c r="Y5" s="17">
        <v>7.1066666666666665</v>
      </c>
      <c r="Z5" s="13">
        <v>28.609559663837064</v>
      </c>
      <c r="AA5" s="13">
        <v>26.967905130624299</v>
      </c>
      <c r="AB5" s="21">
        <v>3.77</v>
      </c>
    </row>
    <row r="6" spans="1:28" x14ac:dyDescent="0.15">
      <c r="A6" s="9">
        <v>5</v>
      </c>
      <c r="B6" s="13">
        <v>4.3</v>
      </c>
      <c r="C6" s="13">
        <v>8.4</v>
      </c>
      <c r="D6" s="13">
        <v>4.5</v>
      </c>
      <c r="E6" s="13">
        <v>5.9</v>
      </c>
      <c r="F6" s="13">
        <v>12.6</v>
      </c>
      <c r="G6" s="13">
        <v>4</v>
      </c>
      <c r="H6" s="13">
        <v>4.9000000000000004</v>
      </c>
      <c r="I6" s="13">
        <v>5.3</v>
      </c>
      <c r="J6" s="13">
        <v>14.8</v>
      </c>
      <c r="K6" s="13">
        <v>8.6</v>
      </c>
      <c r="L6" s="14">
        <v>10.274734629688732</v>
      </c>
      <c r="M6" s="17">
        <v>17.617810353987931</v>
      </c>
      <c r="N6" s="14">
        <v>0.39609664890782431</v>
      </c>
      <c r="O6" s="15">
        <v>14.485773440657901</v>
      </c>
      <c r="P6" s="17">
        <v>209.66269841269866</v>
      </c>
      <c r="Q6" s="28">
        <v>212.93333333333331</v>
      </c>
      <c r="R6" s="25">
        <v>24.083666666666669</v>
      </c>
      <c r="S6" s="21">
        <v>3.77</v>
      </c>
      <c r="T6" s="25">
        <v>143.51330634719898</v>
      </c>
      <c r="U6" s="25">
        <v>0.27</v>
      </c>
      <c r="V6" s="25">
        <v>515.46333333333337</v>
      </c>
      <c r="W6" s="17">
        <v>0.88</v>
      </c>
      <c r="X6" s="17">
        <v>-0.33333333333333331</v>
      </c>
      <c r="Y6" s="17">
        <v>6.6533333333333333</v>
      </c>
      <c r="Z6" s="13">
        <v>32.002672306784369</v>
      </c>
      <c r="AA6" s="13">
        <v>6.6501522908431099</v>
      </c>
      <c r="AB6" s="21">
        <v>9.49</v>
      </c>
    </row>
    <row r="7" spans="1:28" x14ac:dyDescent="0.15">
      <c r="A7" s="9">
        <v>6</v>
      </c>
      <c r="B7" s="13">
        <v>3.9</v>
      </c>
      <c r="C7" s="13">
        <v>7</v>
      </c>
      <c r="D7" s="13">
        <v>4.5</v>
      </c>
      <c r="E7" s="13">
        <v>6</v>
      </c>
      <c r="F7" s="13">
        <v>12.2</v>
      </c>
      <c r="G7" s="13">
        <v>3.6</v>
      </c>
      <c r="H7" s="13">
        <v>5.3</v>
      </c>
      <c r="I7" s="13">
        <v>6</v>
      </c>
      <c r="J7" s="13">
        <v>15.1</v>
      </c>
      <c r="K7" s="13">
        <v>8.6</v>
      </c>
      <c r="L7" s="14">
        <v>6.8384454769450871</v>
      </c>
      <c r="M7" s="17">
        <v>10.671467205214865</v>
      </c>
      <c r="N7" s="14">
        <v>0.27501220700921664</v>
      </c>
      <c r="O7" s="15">
        <v>15.172985061428413</v>
      </c>
      <c r="P7" s="17">
        <v>244.38492063492035</v>
      </c>
      <c r="Q7" s="28">
        <v>246.13333333333333</v>
      </c>
      <c r="R7" s="25">
        <v>27.376333333333331</v>
      </c>
      <c r="S7" s="21">
        <v>2.21</v>
      </c>
      <c r="T7" s="25">
        <v>115.94265253411334</v>
      </c>
      <c r="U7" s="25">
        <v>0.19333333333333333</v>
      </c>
      <c r="V7" s="25">
        <v>202.23666666666668</v>
      </c>
      <c r="W7" s="17">
        <v>1.8066666666666666</v>
      </c>
      <c r="X7" s="17">
        <v>-0.16</v>
      </c>
      <c r="Y7" s="17">
        <v>9.3133333333333326</v>
      </c>
      <c r="Z7" s="13">
        <v>26.426604394131768</v>
      </c>
      <c r="AA7" s="13">
        <v>7.7271536433755301</v>
      </c>
      <c r="AB7" s="21">
        <v>2.83</v>
      </c>
    </row>
    <row r="8" spans="1:28" x14ac:dyDescent="0.15">
      <c r="A8" s="9">
        <v>7</v>
      </c>
      <c r="B8" s="13">
        <v>4</v>
      </c>
      <c r="C8" s="13">
        <v>5.8</v>
      </c>
      <c r="D8" s="13">
        <v>4.2</v>
      </c>
      <c r="E8" s="13">
        <v>5.7</v>
      </c>
      <c r="F8" s="13">
        <v>11.6</v>
      </c>
      <c r="G8" s="13">
        <v>4.3</v>
      </c>
      <c r="H8" s="13">
        <v>5.5</v>
      </c>
      <c r="I8" s="13">
        <v>6.1</v>
      </c>
      <c r="J8" s="13">
        <v>15.4</v>
      </c>
      <c r="K8" s="13">
        <v>8.9</v>
      </c>
      <c r="L8" s="14">
        <v>3.4681544414898702</v>
      </c>
      <c r="M8" s="17">
        <v>9.2143905985677623</v>
      </c>
      <c r="N8" s="14">
        <v>0.17555513236663534</v>
      </c>
      <c r="O8" s="15">
        <v>5.6191862745098033</v>
      </c>
      <c r="P8" s="17">
        <v>209.861111111111</v>
      </c>
      <c r="Q8" s="28">
        <v>211.36666666666667</v>
      </c>
      <c r="R8" s="25">
        <v>26.437666666666669</v>
      </c>
      <c r="S8" s="21">
        <v>7.74</v>
      </c>
      <c r="T8" s="25">
        <v>433.75084155894166</v>
      </c>
      <c r="U8" s="25">
        <v>0.14133333333333334</v>
      </c>
      <c r="V8" s="25">
        <v>63.610000000000007</v>
      </c>
      <c r="W8" s="17">
        <v>2.0500000000000003</v>
      </c>
      <c r="X8" s="17">
        <v>-0.37999999999999995</v>
      </c>
      <c r="Y8" s="17">
        <v>8.1366666666666667</v>
      </c>
      <c r="Z8" s="13">
        <v>25.979153930305568</v>
      </c>
      <c r="AA8" s="13">
        <v>9.8647523342824996</v>
      </c>
      <c r="AB8" s="21">
        <v>5.82</v>
      </c>
    </row>
    <row r="9" spans="1:28" x14ac:dyDescent="0.15">
      <c r="A9" s="9">
        <v>8</v>
      </c>
      <c r="B9" s="13">
        <v>2.7</v>
      </c>
      <c r="C9" s="13">
        <v>7</v>
      </c>
      <c r="D9" s="13">
        <v>4.7</v>
      </c>
      <c r="E9" s="13">
        <v>6.4</v>
      </c>
      <c r="F9" s="13">
        <v>13.6</v>
      </c>
      <c r="G9" s="13">
        <v>3.7</v>
      </c>
      <c r="H9" s="13">
        <v>5.8</v>
      </c>
      <c r="I9" s="13">
        <v>5.8</v>
      </c>
      <c r="J9" s="13">
        <v>14.2</v>
      </c>
      <c r="K9" s="13">
        <v>8.4</v>
      </c>
      <c r="L9" s="14">
        <v>8.4832490255140112</v>
      </c>
      <c r="M9" s="17">
        <v>15.240642803993934</v>
      </c>
      <c r="N9" s="14">
        <v>0.41484362126643032</v>
      </c>
      <c r="O9" s="15">
        <v>22.488991303178391</v>
      </c>
      <c r="P9" s="17">
        <v>198.84920634920636</v>
      </c>
      <c r="Q9" s="28">
        <v>226.46666666666667</v>
      </c>
      <c r="R9" s="25">
        <v>25.620333333333331</v>
      </c>
      <c r="S9" s="21">
        <v>13.55</v>
      </c>
      <c r="T9" s="25">
        <v>1305.5947655471034</v>
      </c>
      <c r="U9" s="25">
        <v>0.26</v>
      </c>
      <c r="V9" s="25">
        <v>213.08666666666667</v>
      </c>
      <c r="W9" s="17">
        <v>0.80333333333333334</v>
      </c>
      <c r="X9" s="17">
        <v>-0.51</v>
      </c>
      <c r="Y9" s="17">
        <v>6.4733333333333336</v>
      </c>
      <c r="Z9" s="13">
        <v>34.989614014373707</v>
      </c>
      <c r="AA9" s="13">
        <v>115.5545825609</v>
      </c>
      <c r="AB9" s="21">
        <v>5.71</v>
      </c>
    </row>
    <row r="10" spans="1:28" x14ac:dyDescent="0.15">
      <c r="A10" s="9">
        <v>9</v>
      </c>
      <c r="B10" s="13">
        <v>3.1</v>
      </c>
      <c r="C10" s="13">
        <v>7.4</v>
      </c>
      <c r="D10" s="13">
        <v>5.5</v>
      </c>
      <c r="E10" s="13">
        <v>7.3</v>
      </c>
      <c r="F10" s="13">
        <v>14.4</v>
      </c>
      <c r="G10" s="13">
        <v>4.7</v>
      </c>
      <c r="H10" s="13">
        <v>6.4</v>
      </c>
      <c r="I10" s="13">
        <v>6.4</v>
      </c>
      <c r="J10" s="13">
        <v>16.600000000000001</v>
      </c>
      <c r="K10" s="13">
        <v>9.6999999999999993</v>
      </c>
      <c r="L10" s="14">
        <v>20.490056424231867</v>
      </c>
      <c r="M10" s="17">
        <v>30.114005296863699</v>
      </c>
      <c r="N10" s="14">
        <v>0.66575350192937266</v>
      </c>
      <c r="O10" s="15">
        <v>24.362274558518894</v>
      </c>
      <c r="P10" s="17">
        <v>193.69047619047635</v>
      </c>
      <c r="Q10" s="28">
        <v>203.36666666666667</v>
      </c>
      <c r="R10" s="25">
        <v>23.761333333333337</v>
      </c>
      <c r="S10" s="21">
        <v>4.12</v>
      </c>
      <c r="T10" s="25">
        <v>424.10842800085834</v>
      </c>
      <c r="U10" s="25">
        <v>0.13</v>
      </c>
      <c r="V10" s="25">
        <v>186.61666666666667</v>
      </c>
      <c r="W10" s="17">
        <v>1.4400000000000002</v>
      </c>
      <c r="X10" s="17">
        <v>-0.37666666666666665</v>
      </c>
      <c r="Y10" s="17">
        <v>5.8833333333333329</v>
      </c>
      <c r="Z10" s="13">
        <v>34.575785836010539</v>
      </c>
      <c r="AA10" s="13">
        <v>58.540722252934899</v>
      </c>
      <c r="AB10" s="21">
        <v>13.23</v>
      </c>
    </row>
    <row r="11" spans="1:28" x14ac:dyDescent="0.15">
      <c r="A11" s="9">
        <v>10</v>
      </c>
      <c r="B11" s="13">
        <v>4</v>
      </c>
      <c r="C11" s="13">
        <v>6.8</v>
      </c>
      <c r="D11" s="13">
        <v>4.7</v>
      </c>
      <c r="E11" s="13">
        <v>6.2</v>
      </c>
      <c r="F11" s="13">
        <v>12.6</v>
      </c>
      <c r="G11" s="13">
        <v>4.0999999999999996</v>
      </c>
      <c r="H11" s="13">
        <v>5.7</v>
      </c>
      <c r="I11" s="13">
        <v>5.9</v>
      </c>
      <c r="J11" s="13">
        <v>15.4</v>
      </c>
      <c r="K11" s="13">
        <v>8.8000000000000007</v>
      </c>
      <c r="L11" s="14">
        <v>4.6314783755846038</v>
      </c>
      <c r="M11" s="17">
        <v>9.4759440013151703</v>
      </c>
      <c r="N11" s="14">
        <v>0.32551736861425334</v>
      </c>
      <c r="O11" s="15">
        <v>16.687701593013706</v>
      </c>
      <c r="P11" s="17">
        <v>167.20238095238133</v>
      </c>
      <c r="Q11" s="28">
        <v>181.22666666666669</v>
      </c>
      <c r="R11" s="25">
        <v>19.676000000000002</v>
      </c>
      <c r="S11" s="21">
        <v>2.2999999999999998</v>
      </c>
      <c r="T11" s="25">
        <v>459.56851285382692</v>
      </c>
      <c r="U11" s="25">
        <v>0.19999999999999998</v>
      </c>
      <c r="V11" s="25">
        <v>255.43999999999997</v>
      </c>
      <c r="W11" s="17">
        <v>2.1666666666666665</v>
      </c>
      <c r="X11" s="17">
        <v>-1.1200000000000001</v>
      </c>
      <c r="Y11" s="17">
        <v>6.6733333333333329</v>
      </c>
      <c r="Z11" s="13">
        <v>27.158448142634899</v>
      </c>
      <c r="AA11" s="13">
        <v>28.747532139577601</v>
      </c>
      <c r="AB11" s="21">
        <v>2.4500000000000002</v>
      </c>
    </row>
    <row r="12" spans="1:28" x14ac:dyDescent="0.15">
      <c r="A12" s="9">
        <v>11</v>
      </c>
      <c r="B12" s="13">
        <v>4</v>
      </c>
      <c r="C12" s="13">
        <v>4.5999999999999996</v>
      </c>
      <c r="D12" s="13">
        <v>4.4000000000000004</v>
      </c>
      <c r="E12" s="13">
        <v>6.4</v>
      </c>
      <c r="F12" s="13">
        <v>12.6</v>
      </c>
      <c r="G12" s="13">
        <v>3.9</v>
      </c>
      <c r="H12" s="13">
        <v>5.7</v>
      </c>
      <c r="I12" s="13">
        <v>5.9</v>
      </c>
      <c r="J12" s="13">
        <v>14.2</v>
      </c>
      <c r="K12" s="13">
        <v>8.4</v>
      </c>
      <c r="L12" s="14">
        <v>2.5169444178190763</v>
      </c>
      <c r="M12" s="17">
        <v>6.0746744235336108</v>
      </c>
      <c r="N12" s="14">
        <v>0.27900525773800228</v>
      </c>
      <c r="O12" s="15">
        <v>4.5430096837045584</v>
      </c>
      <c r="P12" s="17">
        <v>209.56349206349202</v>
      </c>
      <c r="Q12" s="28">
        <v>210.20000000000002</v>
      </c>
      <c r="R12" s="25">
        <v>24.526999999999997</v>
      </c>
      <c r="S12" s="21">
        <v>8.61</v>
      </c>
      <c r="T12" s="25">
        <v>91.468289360607329</v>
      </c>
      <c r="U12" s="25">
        <v>0.10199999999999999</v>
      </c>
      <c r="V12" s="25">
        <v>177.83</v>
      </c>
      <c r="W12" s="17">
        <v>12.15</v>
      </c>
      <c r="X12" s="17">
        <v>3.87333333333333</v>
      </c>
      <c r="Y12" s="17">
        <v>5.496666666666667</v>
      </c>
      <c r="Z12" s="13">
        <v>38.243647499543833</v>
      </c>
      <c r="AA12" s="13">
        <v>25.575128815549199</v>
      </c>
      <c r="AB12" s="21">
        <v>9.2899999999999991</v>
      </c>
    </row>
    <row r="13" spans="1:28" x14ac:dyDescent="0.15">
      <c r="A13" s="9">
        <v>12</v>
      </c>
      <c r="B13" s="13">
        <v>1.1000000000000001</v>
      </c>
      <c r="C13" s="13">
        <v>4</v>
      </c>
      <c r="D13" s="13">
        <v>2.7</v>
      </c>
      <c r="E13" s="13">
        <v>4.2</v>
      </c>
      <c r="F13" s="13">
        <v>9</v>
      </c>
      <c r="G13" s="13">
        <v>2.8</v>
      </c>
      <c r="H13" s="13">
        <v>4.5</v>
      </c>
      <c r="I13" s="13">
        <v>5</v>
      </c>
      <c r="J13" s="13">
        <v>12.7</v>
      </c>
      <c r="K13" s="13">
        <v>7.9</v>
      </c>
      <c r="L13" s="14">
        <v>3.8966512909926099</v>
      </c>
      <c r="M13" s="17">
        <v>12.058988122955768</v>
      </c>
      <c r="N13" s="14">
        <v>0.19726591879065766</v>
      </c>
      <c r="O13" s="15">
        <v>7.1689611758497378</v>
      </c>
      <c r="P13" s="17">
        <v>247.65873015873035</v>
      </c>
      <c r="Q13" s="28">
        <v>261.09999999999997</v>
      </c>
      <c r="R13" s="25">
        <v>27.614333333333335</v>
      </c>
      <c r="S13" s="21">
        <v>5.33</v>
      </c>
      <c r="T13" s="25">
        <v>132.21621568250134</v>
      </c>
      <c r="U13" s="25">
        <v>0.24333333333333332</v>
      </c>
      <c r="V13" s="25">
        <v>191.94666666666663</v>
      </c>
      <c r="W13" s="17">
        <v>2.0433333333333334</v>
      </c>
      <c r="X13" s="17">
        <v>6.6666666666666723E-3</v>
      </c>
      <c r="Y13" s="17">
        <v>8.5366666666666671</v>
      </c>
      <c r="Z13" s="13">
        <v>30.58407181014697</v>
      </c>
      <c r="AA13" s="13">
        <v>2.4802056347150301</v>
      </c>
      <c r="AB13" s="21">
        <v>6.08</v>
      </c>
    </row>
    <row r="14" spans="1:28" x14ac:dyDescent="0.15">
      <c r="A14" s="9">
        <v>13</v>
      </c>
      <c r="B14" s="13">
        <v>2.6</v>
      </c>
      <c r="C14" s="13">
        <v>7.6</v>
      </c>
      <c r="D14" s="13">
        <v>4.5999999999999996</v>
      </c>
      <c r="E14" s="13">
        <v>5.8</v>
      </c>
      <c r="F14" s="13">
        <v>12.8</v>
      </c>
      <c r="G14" s="13">
        <v>4.3</v>
      </c>
      <c r="H14" s="13">
        <v>5.9</v>
      </c>
      <c r="I14" s="13">
        <v>6.1</v>
      </c>
      <c r="J14" s="13">
        <v>16</v>
      </c>
      <c r="K14" s="13">
        <v>8.9</v>
      </c>
      <c r="L14" s="14">
        <v>7.3304501840700169</v>
      </c>
      <c r="M14" s="17">
        <v>14.385259039829535</v>
      </c>
      <c r="N14" s="14">
        <v>0.44059114580661235</v>
      </c>
      <c r="O14" s="15">
        <v>9.8219843144882741</v>
      </c>
      <c r="P14" s="17">
        <v>197.857142857143</v>
      </c>
      <c r="Q14" s="28">
        <v>203.36666666666665</v>
      </c>
      <c r="R14" s="25">
        <v>23.352666666666664</v>
      </c>
      <c r="S14" s="21">
        <v>0.83</v>
      </c>
      <c r="T14" s="25">
        <v>99.880987381323635</v>
      </c>
      <c r="U14" s="25">
        <v>0.16</v>
      </c>
      <c r="V14" s="25">
        <v>159.97</v>
      </c>
      <c r="W14" s="17">
        <v>1.0433333333333332</v>
      </c>
      <c r="X14" s="17">
        <v>-1.5666666666666667</v>
      </c>
      <c r="Y14" s="17">
        <v>4.3366666666666669</v>
      </c>
      <c r="Z14" s="13">
        <v>23.749919959289432</v>
      </c>
      <c r="AA14" s="13">
        <v>40.758550247117</v>
      </c>
      <c r="AB14" s="21">
        <v>4.3</v>
      </c>
    </row>
    <row r="15" spans="1:28" x14ac:dyDescent="0.15">
      <c r="A15" s="9">
        <v>14</v>
      </c>
      <c r="B15" s="13">
        <v>3.7</v>
      </c>
      <c r="C15" s="13">
        <v>8.1999999999999993</v>
      </c>
      <c r="D15" s="13">
        <v>4</v>
      </c>
      <c r="E15" s="13">
        <v>4.8</v>
      </c>
      <c r="F15" s="13">
        <v>11.6</v>
      </c>
      <c r="G15" s="13">
        <v>4</v>
      </c>
      <c r="H15" s="13">
        <v>5.8</v>
      </c>
      <c r="I15" s="13">
        <v>5.9</v>
      </c>
      <c r="J15" s="13">
        <v>16.3</v>
      </c>
      <c r="K15" s="13">
        <v>8.6999999999999993</v>
      </c>
      <c r="L15" s="14">
        <v>7.80851358113022</v>
      </c>
      <c r="M15" s="17">
        <v>14.657456231063291</v>
      </c>
      <c r="N15" s="14">
        <v>0.35970699284632063</v>
      </c>
      <c r="O15" s="15">
        <v>13.940541083958292</v>
      </c>
      <c r="P15" s="17">
        <v>191.50793650793665</v>
      </c>
      <c r="Q15" s="28">
        <v>193.86666666666665</v>
      </c>
      <c r="R15" s="25">
        <v>24.060000000000002</v>
      </c>
      <c r="S15" s="21">
        <v>4.12</v>
      </c>
      <c r="T15" s="25">
        <v>991.04586992997258</v>
      </c>
      <c r="U15" s="25">
        <v>0.255</v>
      </c>
      <c r="V15" s="25">
        <v>209.10666666666668</v>
      </c>
      <c r="W15" s="17">
        <v>1.1933333333333334</v>
      </c>
      <c r="X15" s="17">
        <v>-0.56666666666666665</v>
      </c>
      <c r="Y15" s="17">
        <v>5.4000000000000012</v>
      </c>
      <c r="Z15" s="13">
        <v>35.9033916196246</v>
      </c>
      <c r="AA15" s="13">
        <v>134.63750574788099</v>
      </c>
      <c r="AB15" s="21">
        <v>5.73</v>
      </c>
    </row>
    <row r="16" spans="1:28" x14ac:dyDescent="0.15">
      <c r="A16" s="9">
        <v>15</v>
      </c>
      <c r="B16" s="13">
        <v>3.9</v>
      </c>
      <c r="C16" s="13">
        <v>7.6</v>
      </c>
      <c r="D16" s="13">
        <v>2.4</v>
      </c>
      <c r="E16" s="13">
        <v>4</v>
      </c>
      <c r="F16" s="13">
        <v>9</v>
      </c>
      <c r="G16" s="13">
        <v>2.9</v>
      </c>
      <c r="H16" s="13">
        <v>3.9</v>
      </c>
      <c r="I16" s="13">
        <v>5</v>
      </c>
      <c r="J16" s="13">
        <v>12.4</v>
      </c>
      <c r="K16" s="13">
        <v>7.6</v>
      </c>
      <c r="L16" s="14">
        <v>5.5113345967730369</v>
      </c>
      <c r="M16" s="17">
        <v>11.9007107992951</v>
      </c>
      <c r="N16" s="14">
        <v>0.21893371857385169</v>
      </c>
      <c r="O16" s="15">
        <v>25.417006774064845</v>
      </c>
      <c r="P16" s="17">
        <v>179.107142857143</v>
      </c>
      <c r="Q16" s="28">
        <v>214.86666666666667</v>
      </c>
      <c r="R16" s="25">
        <v>25.012</v>
      </c>
      <c r="S16" s="21">
        <v>3.63</v>
      </c>
      <c r="T16" s="25">
        <v>157.99739849086001</v>
      </c>
      <c r="U16" s="25">
        <v>0.21299999999999999</v>
      </c>
      <c r="V16" s="25">
        <v>159.31000000000003</v>
      </c>
      <c r="W16" s="17">
        <v>1.9799999999999998</v>
      </c>
      <c r="X16" s="17">
        <v>-0.01</v>
      </c>
      <c r="Y16" s="17">
        <v>8.5666666666666647</v>
      </c>
      <c r="Z16" s="13">
        <v>25.092804656753032</v>
      </c>
      <c r="AA16" s="13">
        <v>9.7179378485016503</v>
      </c>
      <c r="AB16" s="21">
        <v>6.23</v>
      </c>
    </row>
    <row r="17" spans="1:28" x14ac:dyDescent="0.15">
      <c r="A17" s="9">
        <v>16</v>
      </c>
      <c r="B17" s="13">
        <v>3.1</v>
      </c>
      <c r="C17" s="13">
        <v>7.4</v>
      </c>
      <c r="D17" s="13">
        <v>4.7</v>
      </c>
      <c r="E17" s="13">
        <v>6</v>
      </c>
      <c r="F17" s="13">
        <v>12.6</v>
      </c>
      <c r="G17" s="13">
        <v>4.2</v>
      </c>
      <c r="H17" s="13">
        <v>6.1</v>
      </c>
      <c r="I17" s="13">
        <v>6</v>
      </c>
      <c r="J17" s="13">
        <v>15.7</v>
      </c>
      <c r="K17" s="13">
        <v>9.1</v>
      </c>
      <c r="L17" s="14">
        <v>9.1567387951328403</v>
      </c>
      <c r="M17" s="17">
        <v>11.213872908630721</v>
      </c>
      <c r="N17" s="14">
        <v>0.23673627411399434</v>
      </c>
      <c r="O17" s="15">
        <v>10.086173139915843</v>
      </c>
      <c r="P17" s="17">
        <v>204.00793650793631</v>
      </c>
      <c r="Q17" s="28">
        <v>205.63333333333335</v>
      </c>
      <c r="R17" s="25">
        <v>22.345666666666663</v>
      </c>
      <c r="S17" s="21">
        <v>7.28</v>
      </c>
      <c r="T17" s="25">
        <v>529.96928954977</v>
      </c>
      <c r="U17" s="25">
        <v>0.13500000000000001</v>
      </c>
      <c r="V17" s="25">
        <v>119.17333333333333</v>
      </c>
      <c r="W17" s="17">
        <v>1.3333333333333333</v>
      </c>
      <c r="X17" s="17">
        <v>-0.34333333333333332</v>
      </c>
      <c r="Y17" s="17">
        <v>4.9233333333333329</v>
      </c>
      <c r="Z17" s="13">
        <v>41.760662184100568</v>
      </c>
      <c r="AA17" s="13">
        <v>8.1900307493121893</v>
      </c>
      <c r="AB17" s="21">
        <v>9.0299999999999994</v>
      </c>
    </row>
    <row r="18" spans="1:28" x14ac:dyDescent="0.15">
      <c r="A18" s="9">
        <v>17</v>
      </c>
      <c r="B18" s="13">
        <v>3.9</v>
      </c>
      <c r="C18" s="13">
        <v>7.8</v>
      </c>
      <c r="D18" s="13">
        <v>4.8</v>
      </c>
      <c r="E18" s="13">
        <v>5.9</v>
      </c>
      <c r="F18" s="13">
        <v>12.8</v>
      </c>
      <c r="G18" s="13">
        <v>4.7</v>
      </c>
      <c r="H18" s="13">
        <v>6.6</v>
      </c>
      <c r="I18" s="13">
        <v>6.4</v>
      </c>
      <c r="J18" s="13">
        <v>17.2</v>
      </c>
      <c r="K18" s="13">
        <v>9.1999999999999993</v>
      </c>
      <c r="L18" s="14">
        <v>8.7008394094837698</v>
      </c>
      <c r="M18" s="17">
        <v>15.335770324244416</v>
      </c>
      <c r="N18" s="14">
        <v>0.35852328261598232</v>
      </c>
      <c r="O18" s="15">
        <v>15.730337865028156</v>
      </c>
      <c r="P18" s="17">
        <v>212.73809523809504</v>
      </c>
      <c r="Q18" s="28">
        <v>238.19999999999996</v>
      </c>
      <c r="R18" s="25">
        <v>26.276333333333337</v>
      </c>
      <c r="S18" s="21">
        <v>5.1100000000000003</v>
      </c>
      <c r="T18" s="25">
        <v>129.580843445613</v>
      </c>
      <c r="U18" s="25">
        <v>0.33</v>
      </c>
      <c r="V18" s="25">
        <v>446.6366666666666</v>
      </c>
      <c r="W18" s="17">
        <v>1.18</v>
      </c>
      <c r="X18" s="17">
        <v>-0.24666666666666667</v>
      </c>
      <c r="Y18" s="17">
        <v>8.66</v>
      </c>
      <c r="Z18" s="13">
        <v>27.512014282839868</v>
      </c>
      <c r="AA18" s="13">
        <v>43.812120370975101</v>
      </c>
      <c r="AB18" s="21">
        <v>5.88</v>
      </c>
    </row>
    <row r="19" spans="1:28" x14ac:dyDescent="0.15">
      <c r="A19" s="9">
        <v>18</v>
      </c>
      <c r="B19" s="13">
        <v>1.9</v>
      </c>
      <c r="C19" s="13">
        <v>5</v>
      </c>
      <c r="D19" s="13">
        <v>2.9</v>
      </c>
      <c r="E19" s="13">
        <v>5.0999999999999996</v>
      </c>
      <c r="F19" s="13">
        <v>10</v>
      </c>
      <c r="G19" s="13">
        <v>3.3</v>
      </c>
      <c r="H19" s="13">
        <v>5</v>
      </c>
      <c r="I19" s="13">
        <v>5.4</v>
      </c>
      <c r="J19" s="13">
        <v>13.6</v>
      </c>
      <c r="K19" s="13">
        <v>7.9</v>
      </c>
      <c r="L19" s="14">
        <v>5.2446125180466598</v>
      </c>
      <c r="M19" s="17">
        <v>7.3809437883534672</v>
      </c>
      <c r="N19" s="14">
        <v>0.225596621106086</v>
      </c>
      <c r="O19" s="15">
        <v>5.3881585015103788</v>
      </c>
      <c r="P19" s="17">
        <v>226.031746031746</v>
      </c>
      <c r="Q19" s="28">
        <v>226.56666666666669</v>
      </c>
      <c r="R19" s="25">
        <v>26.337666666666667</v>
      </c>
      <c r="S19" s="21">
        <v>5.59</v>
      </c>
      <c r="T19" s="25">
        <v>158.86990493507</v>
      </c>
      <c r="U19" s="25">
        <v>0.16</v>
      </c>
      <c r="V19" s="25">
        <v>196.00666666666666</v>
      </c>
      <c r="W19" s="17">
        <v>2.8666666666666667</v>
      </c>
      <c r="X19" s="17">
        <v>0.21333333333333335</v>
      </c>
      <c r="Y19" s="17">
        <v>8.0333333333333332</v>
      </c>
      <c r="Z19" s="13">
        <v>28.207003689926299</v>
      </c>
      <c r="AA19" s="13">
        <v>6.5160659973182504</v>
      </c>
      <c r="AB19" s="21">
        <v>3.6</v>
      </c>
    </row>
    <row r="20" spans="1:28" x14ac:dyDescent="0.15">
      <c r="A20" s="9">
        <v>19</v>
      </c>
      <c r="B20" s="13">
        <v>3.9</v>
      </c>
      <c r="C20" s="13">
        <v>8</v>
      </c>
      <c r="D20" s="13">
        <v>4.5999999999999996</v>
      </c>
      <c r="E20" s="13">
        <v>6.4</v>
      </c>
      <c r="F20" s="13">
        <v>13</v>
      </c>
      <c r="G20" s="13">
        <v>4.2</v>
      </c>
      <c r="H20" s="13">
        <v>6.5</v>
      </c>
      <c r="I20" s="13">
        <v>6.5</v>
      </c>
      <c r="J20" s="13">
        <v>16.3</v>
      </c>
      <c r="K20" s="13">
        <v>9.1999999999999993</v>
      </c>
      <c r="L20" s="14">
        <v>9.45403034517369</v>
      </c>
      <c r="M20" s="17">
        <v>17.425935365457601</v>
      </c>
      <c r="N20" s="14">
        <v>0.37957868519681431</v>
      </c>
      <c r="O20" s="15">
        <v>13.700023529411766</v>
      </c>
      <c r="P20" s="17">
        <v>205.7936507936507</v>
      </c>
      <c r="Q20" s="28">
        <v>214.9</v>
      </c>
      <c r="R20" s="25">
        <v>23.441333333333333</v>
      </c>
      <c r="S20" s="21">
        <v>4.2699999999999996</v>
      </c>
      <c r="T20" s="25">
        <v>202.96241589025033</v>
      </c>
      <c r="U20" s="25">
        <v>0.16233333333333333</v>
      </c>
      <c r="V20" s="25">
        <v>173.09333333333333</v>
      </c>
      <c r="W20" s="17">
        <v>0.79666666666666675</v>
      </c>
      <c r="X20" s="17">
        <v>-1.5133333333333334</v>
      </c>
      <c r="Y20" s="17">
        <v>6.8133333333333335</v>
      </c>
      <c r="Z20" s="13">
        <v>31.537228834068532</v>
      </c>
      <c r="AA20" s="13">
        <v>31.264901521788499</v>
      </c>
      <c r="AB20" s="21">
        <v>5.56</v>
      </c>
    </row>
    <row r="21" spans="1:28" x14ac:dyDescent="0.15">
      <c r="A21" s="9">
        <v>20</v>
      </c>
      <c r="B21" s="13">
        <v>3.7</v>
      </c>
      <c r="C21" s="13">
        <v>6.2</v>
      </c>
      <c r="D21" s="13">
        <v>5.2</v>
      </c>
      <c r="E21" s="13">
        <v>7.3</v>
      </c>
      <c r="F21" s="13">
        <v>14</v>
      </c>
      <c r="G21" s="13">
        <v>4.4000000000000004</v>
      </c>
      <c r="H21" s="13">
        <v>6.4</v>
      </c>
      <c r="I21" s="13">
        <v>6.2</v>
      </c>
      <c r="J21" s="13">
        <v>16.600000000000001</v>
      </c>
      <c r="K21" s="13">
        <v>9.1999999999999993</v>
      </c>
      <c r="L21" s="14">
        <v>8.1550682663114973</v>
      </c>
      <c r="M21" s="17">
        <v>12.676986246784999</v>
      </c>
      <c r="N21" s="14">
        <v>0.28191754378617301</v>
      </c>
      <c r="O21" s="15">
        <v>8.1149324112708037</v>
      </c>
      <c r="P21" s="17">
        <v>193.19444444444434</v>
      </c>
      <c r="Q21" s="28">
        <v>209.1</v>
      </c>
      <c r="R21" s="25">
        <v>22.933333333333334</v>
      </c>
      <c r="S21" s="21">
        <v>0.92</v>
      </c>
      <c r="T21" s="25">
        <v>89.770366453177004</v>
      </c>
      <c r="U21" s="25">
        <v>0.23166666666666669</v>
      </c>
      <c r="V21" s="25">
        <v>307.14333333333332</v>
      </c>
      <c r="W21" s="17">
        <v>1.9566666666666668</v>
      </c>
      <c r="X21" s="17">
        <v>-0.43333333333333335</v>
      </c>
      <c r="Y21" s="17">
        <v>5.166666666666667</v>
      </c>
      <c r="Z21" s="13">
        <v>40.479321526633967</v>
      </c>
      <c r="AA21" s="13">
        <v>9.6262439833485107</v>
      </c>
      <c r="AB21" s="21">
        <v>3.51</v>
      </c>
    </row>
    <row r="22" spans="1:28" x14ac:dyDescent="0.15">
      <c r="A22" s="9">
        <v>21</v>
      </c>
      <c r="B22" s="13">
        <v>3.5</v>
      </c>
      <c r="C22" s="13">
        <v>8</v>
      </c>
      <c r="D22" s="13">
        <v>4.4000000000000004</v>
      </c>
      <c r="E22" s="13">
        <v>6.4</v>
      </c>
      <c r="F22" s="13">
        <v>12.2</v>
      </c>
      <c r="G22" s="13">
        <v>4.2</v>
      </c>
      <c r="H22" s="13">
        <v>6.3</v>
      </c>
      <c r="I22" s="13">
        <v>6</v>
      </c>
      <c r="J22" s="13">
        <v>16.899999999999999</v>
      </c>
      <c r="K22" s="13">
        <v>9.1999999999999993</v>
      </c>
      <c r="L22" s="14">
        <v>7.5145097936804603</v>
      </c>
      <c r="M22" s="17">
        <v>16.192342895621497</v>
      </c>
      <c r="N22" s="14">
        <v>0.37931768051155862</v>
      </c>
      <c r="O22" s="15">
        <v>13.613037271533138</v>
      </c>
      <c r="P22" s="17">
        <v>205.7936507936507</v>
      </c>
      <c r="Q22" s="28">
        <v>216.9</v>
      </c>
      <c r="R22" s="25">
        <v>26.947666666666667</v>
      </c>
      <c r="S22" s="21">
        <v>2.93</v>
      </c>
      <c r="T22" s="25">
        <v>194.26207631724401</v>
      </c>
      <c r="U22" s="25">
        <v>0.10833333333333334</v>
      </c>
      <c r="V22" s="25">
        <v>147.66</v>
      </c>
      <c r="W22" s="17">
        <v>1.2133333333333334</v>
      </c>
      <c r="X22" s="17">
        <v>-3.3333333333333361E-3</v>
      </c>
      <c r="Y22" s="17">
        <v>6.7833333333333323</v>
      </c>
      <c r="Z22" s="13">
        <v>31.991664767306034</v>
      </c>
      <c r="AA22" s="13">
        <v>47.219575861733503</v>
      </c>
      <c r="AB22" s="21">
        <v>15.51</v>
      </c>
    </row>
    <row r="23" spans="1:28" x14ac:dyDescent="0.15">
      <c r="A23" s="9">
        <v>22</v>
      </c>
      <c r="B23" s="13">
        <v>3.9</v>
      </c>
      <c r="C23" s="13">
        <v>8</v>
      </c>
      <c r="D23" s="13">
        <v>4.5</v>
      </c>
      <c r="E23" s="13">
        <v>6.7</v>
      </c>
      <c r="F23" s="13">
        <v>12.8</v>
      </c>
      <c r="G23" s="13">
        <v>4.5999999999999996</v>
      </c>
      <c r="H23" s="13">
        <v>6.2</v>
      </c>
      <c r="I23" s="13">
        <v>5.8</v>
      </c>
      <c r="J23" s="13">
        <v>15.7</v>
      </c>
      <c r="K23" s="13">
        <v>9</v>
      </c>
      <c r="L23" s="14">
        <v>7.8460548523551665</v>
      </c>
      <c r="M23" s="17">
        <v>16.442344574607045</v>
      </c>
      <c r="N23" s="14">
        <v>0.283676174694804</v>
      </c>
      <c r="O23" s="15">
        <v>12.155104313392568</v>
      </c>
      <c r="P23" s="17">
        <v>224.14682539682531</v>
      </c>
      <c r="Q23" s="28">
        <v>234.70000000000002</v>
      </c>
      <c r="R23" s="25">
        <v>25.674333333333333</v>
      </c>
      <c r="S23" s="21">
        <v>7.73</v>
      </c>
      <c r="T23" s="25">
        <v>417.66527698647104</v>
      </c>
      <c r="U23" s="25">
        <v>0.14699999999999999</v>
      </c>
      <c r="V23" s="25">
        <v>106.61333333333334</v>
      </c>
      <c r="W23" s="17">
        <v>1.5200000000000002</v>
      </c>
      <c r="X23" s="17">
        <v>-7.0000000000000007E-2</v>
      </c>
      <c r="Y23" s="17">
        <v>5.9666666666666659</v>
      </c>
      <c r="Z23" s="13">
        <v>39.360819447902237</v>
      </c>
      <c r="AA23" s="13">
        <v>13.800291521180601</v>
      </c>
      <c r="AB23" s="21">
        <v>6.49</v>
      </c>
    </row>
    <row r="24" spans="1:28" x14ac:dyDescent="0.15">
      <c r="A24" s="9">
        <v>23</v>
      </c>
      <c r="B24" s="13">
        <v>3.2</v>
      </c>
      <c r="C24" s="13">
        <v>8.1999999999999993</v>
      </c>
      <c r="D24" s="13">
        <v>5.3</v>
      </c>
      <c r="E24" s="13">
        <v>7.4</v>
      </c>
      <c r="F24" s="13">
        <v>14.6</v>
      </c>
      <c r="G24" s="13">
        <v>4.8</v>
      </c>
      <c r="H24" s="13">
        <v>7</v>
      </c>
      <c r="I24" s="13">
        <v>7</v>
      </c>
      <c r="J24" s="13">
        <v>18.100000000000001</v>
      </c>
      <c r="K24" s="13">
        <v>10</v>
      </c>
      <c r="L24" s="14">
        <v>24.294911906979099</v>
      </c>
      <c r="M24" s="17">
        <v>29.704168673152136</v>
      </c>
      <c r="N24" s="14">
        <v>0.57248780436076396</v>
      </c>
      <c r="O24" s="15">
        <v>24.256939215686277</v>
      </c>
      <c r="P24" s="17">
        <v>207.67857142857167</v>
      </c>
      <c r="Q24" s="28">
        <v>208.76666666666665</v>
      </c>
      <c r="R24" s="25">
        <v>23.383333333333336</v>
      </c>
      <c r="S24" s="21">
        <v>5.2</v>
      </c>
      <c r="T24" s="25">
        <v>427.02805812964903</v>
      </c>
      <c r="U24" s="25">
        <v>0.23333333333333331</v>
      </c>
      <c r="V24" s="25">
        <v>278.75</v>
      </c>
      <c r="W24" s="17">
        <v>1.3833333333333335</v>
      </c>
      <c r="X24" s="17">
        <v>-0.42</v>
      </c>
      <c r="Y24" s="17">
        <v>6.9066666666666663</v>
      </c>
      <c r="Z24" s="13">
        <v>30.232561487053232</v>
      </c>
      <c r="AA24" s="13">
        <v>44.747568934573302</v>
      </c>
      <c r="AB24" s="21">
        <v>4.08</v>
      </c>
    </row>
    <row r="25" spans="1:28" x14ac:dyDescent="0.15">
      <c r="A25" s="9">
        <v>24</v>
      </c>
      <c r="B25" s="13">
        <v>4.0999999999999996</v>
      </c>
      <c r="C25" s="13">
        <v>8</v>
      </c>
      <c r="D25" s="13">
        <v>4.5</v>
      </c>
      <c r="E25" s="13">
        <v>6.6</v>
      </c>
      <c r="F25" s="13">
        <v>12.6</v>
      </c>
      <c r="G25" s="13">
        <v>4.3</v>
      </c>
      <c r="H25" s="13">
        <v>6.3</v>
      </c>
      <c r="I25" s="13">
        <v>5.9</v>
      </c>
      <c r="J25" s="13">
        <v>16.600000000000001</v>
      </c>
      <c r="K25" s="13">
        <v>9.1</v>
      </c>
      <c r="L25" s="14">
        <v>8.2055901661471573</v>
      </c>
      <c r="M25" s="17">
        <v>8.7508833633615932</v>
      </c>
      <c r="N25" s="14">
        <v>0.28299621796666735</v>
      </c>
      <c r="O25" s="15">
        <v>14.416568219086978</v>
      </c>
      <c r="P25" s="17">
        <v>201.82539682539667</v>
      </c>
      <c r="Q25" s="28">
        <v>203.33333333333334</v>
      </c>
      <c r="R25" s="25">
        <v>25.815333333333331</v>
      </c>
      <c r="S25" s="21">
        <v>4.5999999999999996</v>
      </c>
      <c r="T25" s="25">
        <v>144.72914299426367</v>
      </c>
      <c r="U25" s="25">
        <v>0.24666666666666667</v>
      </c>
      <c r="V25" s="25">
        <v>517.45444444444433</v>
      </c>
      <c r="W25" s="17">
        <v>0.89666666666666683</v>
      </c>
      <c r="X25" s="17">
        <v>-0.28666666666666668</v>
      </c>
      <c r="Y25" s="17">
        <v>7.2666666666666657</v>
      </c>
      <c r="Z25" s="13">
        <v>27.983307138567032</v>
      </c>
      <c r="AA25" s="13">
        <v>14.380306603773599</v>
      </c>
      <c r="AB25" s="21">
        <v>8.36</v>
      </c>
    </row>
    <row r="26" spans="1:28" x14ac:dyDescent="0.15">
      <c r="A26" s="9">
        <v>25</v>
      </c>
      <c r="B26" s="13">
        <v>4</v>
      </c>
      <c r="C26" s="13">
        <v>6.4</v>
      </c>
      <c r="D26" s="13">
        <v>4.4000000000000004</v>
      </c>
      <c r="E26" s="13">
        <v>5.3</v>
      </c>
      <c r="F26" s="13">
        <v>12</v>
      </c>
      <c r="G26" s="13">
        <v>4.0999999999999996</v>
      </c>
      <c r="H26" s="13">
        <v>4.9000000000000004</v>
      </c>
      <c r="I26" s="13">
        <v>5.6</v>
      </c>
      <c r="J26" s="13">
        <v>14.2</v>
      </c>
      <c r="K26" s="13">
        <v>8.3000000000000007</v>
      </c>
      <c r="L26" s="14">
        <v>5.373138873430114</v>
      </c>
      <c r="M26" s="17">
        <v>11.502445418588154</v>
      </c>
      <c r="N26" s="14">
        <v>0.35089484080720729</v>
      </c>
      <c r="O26" s="15">
        <v>9.3242970373972529</v>
      </c>
      <c r="P26" s="17">
        <v>150.33730158730134</v>
      </c>
      <c r="Q26" s="28">
        <v>194.63333333333333</v>
      </c>
      <c r="R26" s="25">
        <v>18.515333333333334</v>
      </c>
      <c r="S26" s="21">
        <v>2.48</v>
      </c>
      <c r="T26" s="25">
        <v>140.94594102796799</v>
      </c>
      <c r="U26" s="25">
        <v>0.22033333333333335</v>
      </c>
      <c r="V26" s="25">
        <v>288.69</v>
      </c>
      <c r="W26" s="17">
        <v>1.5200000000000002</v>
      </c>
      <c r="X26" s="17">
        <v>-0.92</v>
      </c>
      <c r="Y26" s="17">
        <v>8.5333333333333332</v>
      </c>
      <c r="Z26" s="13">
        <v>22.808762480898736</v>
      </c>
      <c r="AA26" s="13">
        <v>30.211158603717401</v>
      </c>
      <c r="AB26" s="21">
        <v>2.87</v>
      </c>
    </row>
    <row r="27" spans="1:28" x14ac:dyDescent="0.15">
      <c r="A27" s="9">
        <v>26</v>
      </c>
      <c r="B27" s="13">
        <v>3.6</v>
      </c>
      <c r="C27" s="13">
        <v>7.8</v>
      </c>
      <c r="D27" s="13">
        <v>4.7</v>
      </c>
      <c r="E27" s="13">
        <v>6</v>
      </c>
      <c r="F27" s="13">
        <v>12.8</v>
      </c>
      <c r="G27" s="13">
        <v>4.0999999999999996</v>
      </c>
      <c r="H27" s="13">
        <v>5.4</v>
      </c>
      <c r="I27" s="13">
        <v>5.7</v>
      </c>
      <c r="J27" s="13">
        <v>14.8</v>
      </c>
      <c r="K27" s="13">
        <v>8.9</v>
      </c>
      <c r="L27" s="14">
        <v>3.3834577605081564</v>
      </c>
      <c r="M27" s="17">
        <v>7.3476756340721936</v>
      </c>
      <c r="N27" s="14">
        <v>0.31715464283963696</v>
      </c>
      <c r="O27" s="15">
        <v>3.7779215826441983</v>
      </c>
      <c r="P27" s="17">
        <v>173.35317460317466</v>
      </c>
      <c r="Q27" s="28">
        <v>195.73333333333335</v>
      </c>
      <c r="R27" s="25">
        <v>19.758333333333336</v>
      </c>
      <c r="S27" s="21">
        <v>1.4</v>
      </c>
      <c r="T27" s="25">
        <v>82.358736526173104</v>
      </c>
      <c r="U27" s="25">
        <v>0.22999999999999998</v>
      </c>
      <c r="V27" s="25">
        <v>793.4666666666667</v>
      </c>
      <c r="W27" s="17">
        <v>1.0933333333333335</v>
      </c>
      <c r="X27" s="17">
        <v>-0.82666666666666666</v>
      </c>
      <c r="Y27" s="17">
        <v>4.58</v>
      </c>
      <c r="Z27" s="13">
        <v>42.735274843848799</v>
      </c>
      <c r="AA27" s="13">
        <v>13.916560363719601</v>
      </c>
      <c r="AB27" s="21">
        <v>7.15</v>
      </c>
    </row>
    <row r="28" spans="1:28" x14ac:dyDescent="0.15">
      <c r="A28" s="9">
        <v>27</v>
      </c>
      <c r="B28" s="13">
        <v>3.7</v>
      </c>
      <c r="C28" s="13">
        <v>6.2</v>
      </c>
      <c r="D28" s="13">
        <v>4.2</v>
      </c>
      <c r="E28" s="13">
        <v>5.6</v>
      </c>
      <c r="F28" s="13">
        <v>11.8</v>
      </c>
      <c r="G28" s="13">
        <v>4.4000000000000004</v>
      </c>
      <c r="H28" s="13">
        <v>6</v>
      </c>
      <c r="I28" s="13">
        <v>6.1</v>
      </c>
      <c r="J28" s="13">
        <v>16</v>
      </c>
      <c r="K28" s="13">
        <v>9</v>
      </c>
      <c r="L28" s="14">
        <v>4.71118539519974</v>
      </c>
      <c r="M28" s="17">
        <v>8.89707966282017</v>
      </c>
      <c r="N28" s="14">
        <v>0.26487516769872133</v>
      </c>
      <c r="O28" s="15">
        <v>10.309595789661666</v>
      </c>
      <c r="P28" s="17">
        <v>196.666666666667</v>
      </c>
      <c r="Q28" s="28">
        <v>206.9</v>
      </c>
      <c r="R28" s="25">
        <v>23.329000000000004</v>
      </c>
      <c r="S28" s="21">
        <v>1.39</v>
      </c>
      <c r="T28" s="25">
        <v>592.19860401992503</v>
      </c>
      <c r="U28" s="25">
        <v>0.19966666666666666</v>
      </c>
      <c r="V28" s="25">
        <v>282.08666666666664</v>
      </c>
      <c r="W28" s="17">
        <v>2.3333333333333299</v>
      </c>
      <c r="X28" s="17">
        <v>-1.2266666666666666</v>
      </c>
      <c r="Y28" s="17">
        <v>6.9733333333333336</v>
      </c>
      <c r="Z28" s="13">
        <v>29.669584203568064</v>
      </c>
      <c r="AA28" s="13">
        <v>15.9808956111093</v>
      </c>
      <c r="AB28" s="21">
        <v>6.23</v>
      </c>
    </row>
    <row r="29" spans="1:28" ht="14.25" x14ac:dyDescent="0.15">
      <c r="L29" s="2"/>
      <c r="M29" s="18"/>
      <c r="O29" s="4"/>
      <c r="P29" s="18"/>
      <c r="Q29" s="29"/>
      <c r="R29" s="27"/>
      <c r="S29" s="22"/>
      <c r="U29" s="27"/>
      <c r="V29" s="27"/>
      <c r="X29" s="23"/>
      <c r="Y29" s="18"/>
      <c r="Z29" s="5"/>
      <c r="AB29" s="22"/>
    </row>
    <row r="30" spans="1:28" s="30" customFormat="1" x14ac:dyDescent="0.15">
      <c r="A30" s="30" t="s">
        <v>25</v>
      </c>
      <c r="B30" s="30">
        <f>MAX(B2:B28)</f>
        <v>4.3</v>
      </c>
      <c r="C30" s="30">
        <f t="shared" ref="C30:AB30" si="0">MAX(C2:C28)</f>
        <v>8.6</v>
      </c>
      <c r="D30" s="30">
        <f t="shared" si="0"/>
        <v>5.5</v>
      </c>
      <c r="E30" s="30">
        <f t="shared" si="0"/>
        <v>7.4</v>
      </c>
      <c r="F30" s="30">
        <f t="shared" si="0"/>
        <v>14.6</v>
      </c>
      <c r="G30" s="30">
        <f t="shared" si="0"/>
        <v>4.8</v>
      </c>
      <c r="H30" s="30">
        <f t="shared" si="0"/>
        <v>7</v>
      </c>
      <c r="I30" s="30">
        <f t="shared" si="0"/>
        <v>7</v>
      </c>
      <c r="J30" s="30">
        <f t="shared" si="0"/>
        <v>18.399999999999999</v>
      </c>
      <c r="K30" s="30">
        <f t="shared" si="0"/>
        <v>10</v>
      </c>
      <c r="L30" s="30">
        <f t="shared" si="0"/>
        <v>24.294911906979099</v>
      </c>
      <c r="M30" s="30">
        <f t="shared" si="0"/>
        <v>30.114005296863699</v>
      </c>
      <c r="N30" s="30">
        <f t="shared" si="0"/>
        <v>0.66575350192937266</v>
      </c>
      <c r="O30" s="30">
        <f t="shared" si="0"/>
        <v>25.417006774064845</v>
      </c>
      <c r="P30" s="30">
        <f t="shared" si="0"/>
        <v>256.19047619047632</v>
      </c>
      <c r="Q30" s="30">
        <f t="shared" si="0"/>
        <v>261.09999999999997</v>
      </c>
      <c r="R30" s="30">
        <f t="shared" si="0"/>
        <v>28.997333333333334</v>
      </c>
      <c r="S30" s="30">
        <f t="shared" si="0"/>
        <v>18.21</v>
      </c>
      <c r="T30" s="30">
        <f t="shared" si="0"/>
        <v>1305.5947655471034</v>
      </c>
      <c r="U30" s="30">
        <f t="shared" si="0"/>
        <v>0.33</v>
      </c>
      <c r="V30" s="30">
        <f t="shared" si="0"/>
        <v>793.4666666666667</v>
      </c>
      <c r="W30" s="30">
        <f t="shared" si="0"/>
        <v>12.15</v>
      </c>
      <c r="X30" s="30">
        <f t="shared" si="0"/>
        <v>3.87333333333333</v>
      </c>
      <c r="Y30" s="30">
        <f t="shared" si="0"/>
        <v>9.3133333333333326</v>
      </c>
      <c r="Z30" s="30">
        <f t="shared" si="0"/>
        <v>44.052716905223768</v>
      </c>
      <c r="AA30" s="30">
        <f t="shared" si="0"/>
        <v>164.99270816225999</v>
      </c>
      <c r="AB30" s="30">
        <f t="shared" si="0"/>
        <v>15.51</v>
      </c>
    </row>
    <row r="31" spans="1:28" s="30" customFormat="1" x14ac:dyDescent="0.15">
      <c r="A31" s="30" t="s">
        <v>26</v>
      </c>
      <c r="B31" s="30">
        <f>MIN(B2:B28)</f>
        <v>1.1000000000000001</v>
      </c>
      <c r="C31" s="30">
        <f t="shared" ref="C31:AB31" si="1">MIN(C2:C28)</f>
        <v>4</v>
      </c>
      <c r="D31" s="30">
        <f t="shared" si="1"/>
        <v>2.4</v>
      </c>
      <c r="E31" s="30">
        <f t="shared" si="1"/>
        <v>4</v>
      </c>
      <c r="F31" s="30">
        <f t="shared" si="1"/>
        <v>9</v>
      </c>
      <c r="G31" s="30">
        <f t="shared" si="1"/>
        <v>2.8</v>
      </c>
      <c r="H31" s="30">
        <f t="shared" si="1"/>
        <v>3.9</v>
      </c>
      <c r="I31" s="30">
        <f t="shared" si="1"/>
        <v>5</v>
      </c>
      <c r="J31" s="30">
        <f t="shared" si="1"/>
        <v>11.8</v>
      </c>
      <c r="K31" s="30">
        <f t="shared" si="1"/>
        <v>7.6</v>
      </c>
      <c r="L31" s="30">
        <f t="shared" si="1"/>
        <v>2.5169444178190763</v>
      </c>
      <c r="M31" s="30">
        <f t="shared" si="1"/>
        <v>6.0746744235336108</v>
      </c>
      <c r="N31" s="30">
        <f t="shared" si="1"/>
        <v>0.17555513236663534</v>
      </c>
      <c r="O31" s="30">
        <f t="shared" si="1"/>
        <v>3.7779215826441983</v>
      </c>
      <c r="P31" s="30">
        <f t="shared" si="1"/>
        <v>150.33730158730134</v>
      </c>
      <c r="Q31" s="30">
        <f t="shared" si="1"/>
        <v>181.22666666666669</v>
      </c>
      <c r="R31" s="30">
        <f t="shared" si="1"/>
        <v>18.515333333333334</v>
      </c>
      <c r="S31" s="30">
        <f t="shared" si="1"/>
        <v>0.83</v>
      </c>
      <c r="T31" s="30">
        <f t="shared" si="1"/>
        <v>72.904870403935632</v>
      </c>
      <c r="U31" s="30">
        <f t="shared" si="1"/>
        <v>0.10199999999999999</v>
      </c>
      <c r="V31" s="30">
        <f t="shared" si="1"/>
        <v>63.610000000000007</v>
      </c>
      <c r="W31" s="30">
        <f t="shared" si="1"/>
        <v>0.64666666666666661</v>
      </c>
      <c r="X31" s="30">
        <f t="shared" si="1"/>
        <v>-1.5666666666666667</v>
      </c>
      <c r="Y31" s="30">
        <f t="shared" si="1"/>
        <v>4.3366666666666669</v>
      </c>
      <c r="Z31" s="30">
        <f t="shared" si="1"/>
        <v>22.808762480898736</v>
      </c>
      <c r="AA31" s="30">
        <f t="shared" si="1"/>
        <v>2.4802056347150301</v>
      </c>
      <c r="AB31" s="30">
        <f t="shared" si="1"/>
        <v>2.06</v>
      </c>
    </row>
    <row r="32" spans="1:28" s="30" customFormat="1" x14ac:dyDescent="0.15">
      <c r="A32" s="30" t="s">
        <v>27</v>
      </c>
      <c r="B32" s="30">
        <f>AVERAGE(B2:B28)</f>
        <v>3.4222222222222221</v>
      </c>
      <c r="C32" s="30">
        <f>AVERAGE(C2:C28)</f>
        <v>7.0962962962962948</v>
      </c>
      <c r="D32" s="30">
        <f>AVERAGE(D2:D28)</f>
        <v>4.344444444444445</v>
      </c>
      <c r="E32" s="30">
        <f>AVERAGE(E2:E28)</f>
        <v>5.9333333333333336</v>
      </c>
      <c r="F32" s="30">
        <f>AVERAGE(F2:F28)</f>
        <v>12.325925925925928</v>
      </c>
      <c r="G32" s="30">
        <f t="shared" ref="G32:AB32" si="2">AVERAGE(G2:G28)</f>
        <v>4.0481481481481483</v>
      </c>
      <c r="H32" s="30">
        <f t="shared" si="2"/>
        <v>5.7407407407407405</v>
      </c>
      <c r="I32" s="30">
        <f t="shared" si="2"/>
        <v>5.9333333333333327</v>
      </c>
      <c r="J32" s="30">
        <f t="shared" si="2"/>
        <v>15.43703703703704</v>
      </c>
      <c r="K32" s="30">
        <f t="shared" si="2"/>
        <v>8.8037037037037038</v>
      </c>
      <c r="L32" s="30">
        <f t="shared" si="2"/>
        <v>8.2167117700843075</v>
      </c>
      <c r="M32" s="30">
        <f>(M30+M31)/2</f>
        <v>18.094339860198655</v>
      </c>
      <c r="N32" s="30">
        <f t="shared" ref="N32:AB32" si="3">(N30+N31)/2</f>
        <v>0.420654317148004</v>
      </c>
      <c r="O32" s="30">
        <f t="shared" si="3"/>
        <v>14.597464178354521</v>
      </c>
      <c r="P32" s="30">
        <f t="shared" si="3"/>
        <v>203.26388888888883</v>
      </c>
      <c r="Q32" s="30">
        <f t="shared" si="3"/>
        <v>221.16333333333333</v>
      </c>
      <c r="R32" s="30">
        <f t="shared" si="3"/>
        <v>23.756333333333334</v>
      </c>
      <c r="S32" s="30">
        <f t="shared" si="3"/>
        <v>9.52</v>
      </c>
      <c r="T32" s="30">
        <f t="shared" si="3"/>
        <v>689.24981797551948</v>
      </c>
      <c r="U32" s="30">
        <f t="shared" si="3"/>
        <v>0.216</v>
      </c>
      <c r="V32" s="30">
        <f t="shared" si="3"/>
        <v>428.53833333333336</v>
      </c>
      <c r="W32" s="30">
        <f>AVERAGE(W2:W28)</f>
        <v>1.8519753086419752</v>
      </c>
      <c r="X32" s="30">
        <f>AVERAGE(X2:X28)</f>
        <v>-0.34049382716049398</v>
      </c>
      <c r="Y32" s="30">
        <f t="shared" si="3"/>
        <v>6.8249999999999993</v>
      </c>
      <c r="Z32" s="30">
        <f t="shared" si="3"/>
        <v>33.430739693061255</v>
      </c>
      <c r="AA32" s="30">
        <f t="shared" si="3"/>
        <v>83.736456898487504</v>
      </c>
      <c r="AB32" s="30">
        <f t="shared" si="3"/>
        <v>8.7850000000000001</v>
      </c>
    </row>
    <row r="34" spans="1:28" ht="14.25" x14ac:dyDescent="0.15">
      <c r="A34" s="9" t="s">
        <v>0</v>
      </c>
      <c r="B34" s="7" t="s">
        <v>1</v>
      </c>
      <c r="C34" s="7" t="s">
        <v>2</v>
      </c>
      <c r="D34" s="7" t="s">
        <v>3</v>
      </c>
      <c r="E34" s="7" t="s">
        <v>4</v>
      </c>
      <c r="F34" s="7" t="s">
        <v>5</v>
      </c>
      <c r="G34" s="7" t="s">
        <v>3</v>
      </c>
      <c r="H34" s="7" t="s">
        <v>4</v>
      </c>
      <c r="I34" s="7" t="s">
        <v>6</v>
      </c>
      <c r="J34" s="7" t="s">
        <v>5</v>
      </c>
      <c r="K34" s="8" t="s">
        <v>7</v>
      </c>
      <c r="L34" s="10" t="s">
        <v>11</v>
      </c>
      <c r="M34" s="16" t="s">
        <v>10</v>
      </c>
      <c r="N34" s="11" t="s">
        <v>9</v>
      </c>
      <c r="O34" s="10" t="s">
        <v>8</v>
      </c>
      <c r="P34" s="16" t="s">
        <v>12</v>
      </c>
      <c r="Q34" s="24" t="s">
        <v>13</v>
      </c>
      <c r="R34" s="24" t="s">
        <v>14</v>
      </c>
      <c r="S34" s="20" t="s">
        <v>15</v>
      </c>
      <c r="T34" s="24" t="s">
        <v>16</v>
      </c>
      <c r="U34" s="24" t="s">
        <v>18</v>
      </c>
      <c r="V34" s="24" t="s">
        <v>17</v>
      </c>
      <c r="W34" s="16" t="s">
        <v>19</v>
      </c>
      <c r="X34" s="16" t="s">
        <v>20</v>
      </c>
      <c r="Y34" s="16" t="s">
        <v>21</v>
      </c>
      <c r="Z34" s="10" t="s">
        <v>22</v>
      </c>
      <c r="AA34" s="12" t="s">
        <v>23</v>
      </c>
      <c r="AB34" s="20" t="s">
        <v>24</v>
      </c>
    </row>
    <row r="35" spans="1:28" x14ac:dyDescent="0.15">
      <c r="A35" s="9">
        <v>1</v>
      </c>
      <c r="M35" s="19">
        <f>IF(M2&lt;M$32,2*(M2-M$31)/(M$30-M$31),2*(M$30-M2)/(M$30-M$31))</f>
        <v>0.54157477804784537</v>
      </c>
      <c r="N35" s="19">
        <f t="shared" ref="N35:AB35" si="4">IF(N2&lt;N$32,2*(N2-N$31)/(N$30-N$31),2*(N$30-N2)/(N$30-N$31))</f>
        <v>0.96138004920395026</v>
      </c>
      <c r="O35" s="19">
        <f t="shared" si="4"/>
        <v>0.31405887898040391</v>
      </c>
      <c r="P35" s="19">
        <f t="shared" si="4"/>
        <v>0.90721649484536349</v>
      </c>
      <c r="Q35" s="19">
        <f t="shared" si="4"/>
        <v>0.86720641014940225</v>
      </c>
      <c r="R35" s="19">
        <f t="shared" si="4"/>
        <v>0.58754690580677948</v>
      </c>
      <c r="S35" s="19">
        <f t="shared" si="4"/>
        <v>0</v>
      </c>
      <c r="T35" s="19">
        <f t="shared" si="4"/>
        <v>0.30136083773695144</v>
      </c>
      <c r="U35" s="19">
        <f t="shared" si="4"/>
        <v>7.017543859649128E-2</v>
      </c>
      <c r="V35" s="19">
        <f t="shared" si="4"/>
        <v>0.32696830884602901</v>
      </c>
      <c r="W35" s="19">
        <f t="shared" si="4"/>
        <v>2.3181686467690518E-2</v>
      </c>
      <c r="X35" s="19">
        <f t="shared" si="4"/>
        <v>1.3284313725490191</v>
      </c>
      <c r="Y35" s="19">
        <f t="shared" si="4"/>
        <v>0.61085063630274605</v>
      </c>
      <c r="Z35" s="19">
        <f t="shared" si="4"/>
        <v>0.50806735440283457</v>
      </c>
      <c r="AA35" s="19">
        <f t="shared" si="4"/>
        <v>0.18703499652762201</v>
      </c>
      <c r="AB35" s="19">
        <f t="shared" si="4"/>
        <v>0</v>
      </c>
    </row>
    <row r="36" spans="1:28" x14ac:dyDescent="0.15">
      <c r="A36" s="9">
        <v>2</v>
      </c>
      <c r="M36" s="19">
        <f t="shared" ref="M36:AB61" si="5">IF(M3&lt;M$32,2*(M3-M$31)/(M$30-M$31),2*(M$30-M3)/(M$30-M$31))</f>
        <v>0.26945316358942401</v>
      </c>
      <c r="N36" s="19">
        <f t="shared" si="5"/>
        <v>0.82169627821601254</v>
      </c>
      <c r="O36" s="19">
        <f t="shared" si="5"/>
        <v>0.18999830745018828</v>
      </c>
      <c r="P36" s="19">
        <f t="shared" si="5"/>
        <v>0.96719775070290437</v>
      </c>
      <c r="Q36" s="19">
        <f t="shared" si="5"/>
        <v>0.80878056923462016</v>
      </c>
      <c r="R36" s="19">
        <f t="shared" si="5"/>
        <v>0.57457228264326143</v>
      </c>
      <c r="S36" s="19">
        <f t="shared" si="5"/>
        <v>0.4510932105868814</v>
      </c>
      <c r="T36" s="19">
        <f t="shared" si="5"/>
        <v>0.88111346743390606</v>
      </c>
      <c r="U36" s="19">
        <f t="shared" si="5"/>
        <v>0.53801169590643294</v>
      </c>
      <c r="V36" s="19">
        <f t="shared" si="5"/>
        <v>4.9343021689190081E-2</v>
      </c>
      <c r="W36" s="19">
        <f t="shared" si="5"/>
        <v>0</v>
      </c>
      <c r="X36" s="19">
        <f t="shared" si="5"/>
        <v>0.11642156862745104</v>
      </c>
      <c r="Y36" s="19">
        <f t="shared" si="5"/>
        <v>0.34427327528466173</v>
      </c>
      <c r="Z36" s="19">
        <f t="shared" si="5"/>
        <v>0</v>
      </c>
      <c r="AA36" s="19">
        <f t="shared" si="5"/>
        <v>0.30735877472161593</v>
      </c>
      <c r="AB36" s="19">
        <f t="shared" si="5"/>
        <v>0.82973977695167289</v>
      </c>
    </row>
    <row r="37" spans="1:28" x14ac:dyDescent="0.15">
      <c r="A37" s="9">
        <v>3</v>
      </c>
      <c r="M37" s="19">
        <f t="shared" si="5"/>
        <v>0.70128292211560173</v>
      </c>
      <c r="N37" s="19">
        <f t="shared" si="5"/>
        <v>0.95244580396363143</v>
      </c>
      <c r="O37" s="19">
        <f t="shared" si="5"/>
        <v>0.46620601499624476</v>
      </c>
      <c r="P37" s="19">
        <f t="shared" si="5"/>
        <v>0</v>
      </c>
      <c r="Q37" s="19">
        <f t="shared" si="5"/>
        <v>8.680410650195941E-2</v>
      </c>
      <c r="R37" s="19">
        <f t="shared" si="5"/>
        <v>0</v>
      </c>
      <c r="S37" s="19">
        <f t="shared" si="5"/>
        <v>0.2451093210586881</v>
      </c>
      <c r="T37" s="19">
        <f t="shared" si="5"/>
        <v>0.31432873605156225</v>
      </c>
      <c r="U37" s="19">
        <f t="shared" si="5"/>
        <v>0.59649122807017552</v>
      </c>
      <c r="V37" s="19">
        <f t="shared" si="5"/>
        <v>5.3489954648629608E-2</v>
      </c>
      <c r="W37" s="19">
        <f t="shared" si="5"/>
        <v>7.6499565343378734E-2</v>
      </c>
      <c r="X37" s="19">
        <f t="shared" si="5"/>
        <v>0.34926470588235314</v>
      </c>
      <c r="Y37" s="19">
        <f t="shared" si="5"/>
        <v>0.86537173476222351</v>
      </c>
      <c r="Z37" s="19">
        <f t="shared" si="5"/>
        <v>0.75870956075948959</v>
      </c>
      <c r="AA37" s="19">
        <f t="shared" si="5"/>
        <v>0</v>
      </c>
      <c r="AB37" s="19">
        <f t="shared" si="5"/>
        <v>0.89516728624535313</v>
      </c>
    </row>
    <row r="38" spans="1:28" x14ac:dyDescent="0.15">
      <c r="A38" s="9">
        <v>4</v>
      </c>
      <c r="M38" s="19">
        <f t="shared" si="5"/>
        <v>0.38468390692865734</v>
      </c>
      <c r="N38" s="19">
        <f t="shared" si="5"/>
        <v>0.36716400894177692</v>
      </c>
      <c r="O38" s="19">
        <f t="shared" si="5"/>
        <v>0.44923479200661731</v>
      </c>
      <c r="P38" s="19">
        <f t="shared" si="5"/>
        <v>0.74414245548266011</v>
      </c>
      <c r="Q38" s="19">
        <f t="shared" si="5"/>
        <v>0.55354310992404654</v>
      </c>
      <c r="R38" s="19">
        <f t="shared" si="5"/>
        <v>0.99332188513642428</v>
      </c>
      <c r="S38" s="19">
        <f t="shared" si="5"/>
        <v>0.50632911392405056</v>
      </c>
      <c r="T38" s="19">
        <f t="shared" si="5"/>
        <v>0</v>
      </c>
      <c r="U38" s="19">
        <f t="shared" si="5"/>
        <v>0.63157894736842113</v>
      </c>
      <c r="V38" s="19">
        <f t="shared" si="5"/>
        <v>0.20376603625369361</v>
      </c>
      <c r="W38" s="19">
        <f t="shared" si="5"/>
        <v>0.20747609388583019</v>
      </c>
      <c r="X38" s="19">
        <f t="shared" si="5"/>
        <v>0.44117647058823556</v>
      </c>
      <c r="Y38" s="19">
        <f t="shared" si="5"/>
        <v>0.88680509042196909</v>
      </c>
      <c r="Z38" s="19">
        <f t="shared" si="5"/>
        <v>0.54611274973328161</v>
      </c>
      <c r="AA38" s="19">
        <f t="shared" si="5"/>
        <v>0.30136388419418669</v>
      </c>
      <c r="AB38" s="19">
        <f t="shared" si="5"/>
        <v>0.254275092936803</v>
      </c>
    </row>
    <row r="39" spans="1:28" x14ac:dyDescent="0.15">
      <c r="A39" s="9">
        <v>5</v>
      </c>
      <c r="M39" s="19">
        <f t="shared" si="5"/>
        <v>0.96035417884784813</v>
      </c>
      <c r="N39" s="19">
        <f t="shared" si="5"/>
        <v>0.89980518188142722</v>
      </c>
      <c r="O39" s="19">
        <f t="shared" si="5"/>
        <v>0.9896769445927498</v>
      </c>
      <c r="P39" s="19">
        <f t="shared" si="5"/>
        <v>0.87910028116213146</v>
      </c>
      <c r="Q39" s="19">
        <f t="shared" si="5"/>
        <v>0.79392371254486205</v>
      </c>
      <c r="R39" s="19">
        <f t="shared" si="5"/>
        <v>0.93754372575208256</v>
      </c>
      <c r="S39" s="19">
        <f t="shared" si="5"/>
        <v>0.33831990794016104</v>
      </c>
      <c r="T39" s="19">
        <f t="shared" si="5"/>
        <v>0.11455993307232018</v>
      </c>
      <c r="U39" s="19">
        <f t="shared" si="5"/>
        <v>0.52631578947368407</v>
      </c>
      <c r="V39" s="19">
        <f t="shared" si="5"/>
        <v>0.76180254570532113</v>
      </c>
      <c r="W39" s="19">
        <f t="shared" si="5"/>
        <v>4.0567951318458424E-2</v>
      </c>
      <c r="X39" s="19">
        <f t="shared" si="5"/>
        <v>1.54656862745098</v>
      </c>
      <c r="Y39" s="19">
        <f t="shared" si="5"/>
        <v>0.93101138647019432</v>
      </c>
      <c r="Z39" s="19">
        <f t="shared" si="5"/>
        <v>0.86555540858798885</v>
      </c>
      <c r="AA39" s="19">
        <f t="shared" si="5"/>
        <v>5.131847201013099E-2</v>
      </c>
      <c r="AB39" s="19">
        <f t="shared" si="5"/>
        <v>0.89516728624535313</v>
      </c>
    </row>
    <row r="40" spans="1:28" x14ac:dyDescent="0.15">
      <c r="A40" s="9">
        <v>6</v>
      </c>
      <c r="M40" s="19">
        <f t="shared" si="5"/>
        <v>0.38243932877358633</v>
      </c>
      <c r="N40" s="19">
        <f t="shared" si="5"/>
        <v>0.40578296794947799</v>
      </c>
      <c r="O40" s="19">
        <f t="shared" si="5"/>
        <v>0.94680728154792126</v>
      </c>
      <c r="P40" s="19">
        <f t="shared" si="5"/>
        <v>0.22305529522025069</v>
      </c>
      <c r="Q40" s="19">
        <f t="shared" si="5"/>
        <v>0.37476003672481389</v>
      </c>
      <c r="R40" s="19">
        <f t="shared" si="5"/>
        <v>0.30929211982446142</v>
      </c>
      <c r="S40" s="19">
        <f t="shared" si="5"/>
        <v>0.15880322209436129</v>
      </c>
      <c r="T40" s="19">
        <f t="shared" si="5"/>
        <v>6.9827427481555168E-2</v>
      </c>
      <c r="U40" s="19">
        <f t="shared" si="5"/>
        <v>0.80116959064327475</v>
      </c>
      <c r="V40" s="19">
        <f t="shared" si="5"/>
        <v>0.37987367382636772</v>
      </c>
      <c r="W40" s="19">
        <f t="shared" si="5"/>
        <v>0.20168067226890757</v>
      </c>
      <c r="X40" s="19">
        <f t="shared" si="5"/>
        <v>1.4828431372549016</v>
      </c>
      <c r="Y40" s="19">
        <f t="shared" si="5"/>
        <v>0</v>
      </c>
      <c r="Z40" s="19">
        <f t="shared" si="5"/>
        <v>0.34059966811927289</v>
      </c>
      <c r="AA40" s="19">
        <f t="shared" si="5"/>
        <v>6.4572853498101435E-2</v>
      </c>
      <c r="AB40" s="19">
        <f t="shared" si="5"/>
        <v>0.11449814126394053</v>
      </c>
    </row>
    <row r="41" spans="1:28" x14ac:dyDescent="0.15">
      <c r="A41" s="9">
        <v>7</v>
      </c>
      <c r="M41" s="19">
        <f t="shared" si="5"/>
        <v>0.26121493909944404</v>
      </c>
      <c r="N41" s="19">
        <f t="shared" si="5"/>
        <v>0</v>
      </c>
      <c r="O41" s="19">
        <f t="shared" si="5"/>
        <v>0.17017953167406727</v>
      </c>
      <c r="P41" s="19">
        <f t="shared" si="5"/>
        <v>0.87535145267104164</v>
      </c>
      <c r="Q41" s="19">
        <f t="shared" si="5"/>
        <v>0.754694933644938</v>
      </c>
      <c r="R41" s="19">
        <f t="shared" si="5"/>
        <v>0.48839280035616583</v>
      </c>
      <c r="S41" s="19">
        <f t="shared" si="5"/>
        <v>0.79516685845799762</v>
      </c>
      <c r="T41" s="19">
        <f t="shared" si="5"/>
        <v>0.58546106782695162</v>
      </c>
      <c r="U41" s="19">
        <f t="shared" si="5"/>
        <v>0.34502923976608191</v>
      </c>
      <c r="V41" s="19">
        <f t="shared" si="5"/>
        <v>0</v>
      </c>
      <c r="W41" s="19">
        <f t="shared" si="5"/>
        <v>1.7560127499275571</v>
      </c>
      <c r="X41" s="19">
        <f t="shared" si="5"/>
        <v>0.43627450980392185</v>
      </c>
      <c r="Y41" s="19">
        <f t="shared" si="5"/>
        <v>0.47287340924313442</v>
      </c>
      <c r="Z41" s="19">
        <f t="shared" si="5"/>
        <v>0.29847469883258915</v>
      </c>
      <c r="AA41" s="19">
        <f t="shared" si="5"/>
        <v>9.087973644754907E-2</v>
      </c>
      <c r="AB41" s="19">
        <f t="shared" si="5"/>
        <v>0.55910780669144988</v>
      </c>
    </row>
    <row r="42" spans="1:28" x14ac:dyDescent="0.15">
      <c r="A42" s="9">
        <v>8</v>
      </c>
      <c r="M42" s="19">
        <f t="shared" si="5"/>
        <v>0.76258099102328247</v>
      </c>
      <c r="N42" s="19">
        <f t="shared" si="5"/>
        <v>0.97629247160998567</v>
      </c>
      <c r="O42" s="19">
        <f t="shared" si="5"/>
        <v>0.2706228516580117</v>
      </c>
      <c r="P42" s="19">
        <f t="shared" si="5"/>
        <v>0.91658856607310368</v>
      </c>
      <c r="Q42" s="19">
        <f t="shared" si="5"/>
        <v>0.86720641014940292</v>
      </c>
      <c r="R42" s="19">
        <f t="shared" si="5"/>
        <v>0.64434268269414285</v>
      </c>
      <c r="S42" s="19">
        <f t="shared" si="5"/>
        <v>0.53624856156501721</v>
      </c>
      <c r="T42" s="19">
        <f t="shared" si="5"/>
        <v>0</v>
      </c>
      <c r="U42" s="19">
        <f t="shared" si="5"/>
        <v>0.61403508771929816</v>
      </c>
      <c r="V42" s="19">
        <f t="shared" si="5"/>
        <v>0.40960553898710705</v>
      </c>
      <c r="W42" s="19">
        <f t="shared" si="5"/>
        <v>2.7238481599536377E-2</v>
      </c>
      <c r="X42" s="19">
        <f t="shared" si="5"/>
        <v>0.38848039215686297</v>
      </c>
      <c r="Y42" s="19">
        <f t="shared" si="5"/>
        <v>0.85867381111855345</v>
      </c>
      <c r="Z42" s="19">
        <f t="shared" si="5"/>
        <v>0.85324066412724997</v>
      </c>
      <c r="AA42" s="19">
        <f t="shared" si="5"/>
        <v>0.60842242698195481</v>
      </c>
      <c r="AB42" s="19">
        <f t="shared" si="5"/>
        <v>0.54275092936802971</v>
      </c>
    </row>
    <row r="43" spans="1:28" x14ac:dyDescent="0.15">
      <c r="A43" s="9">
        <v>9</v>
      </c>
      <c r="M43" s="19">
        <f t="shared" si="5"/>
        <v>0</v>
      </c>
      <c r="N43" s="19">
        <f t="shared" si="5"/>
        <v>0</v>
      </c>
      <c r="O43" s="19">
        <f t="shared" si="5"/>
        <v>9.7483993081567535E-2</v>
      </c>
      <c r="P43" s="19">
        <f t="shared" si="5"/>
        <v>0.81911902530459701</v>
      </c>
      <c r="Q43" s="19">
        <f t="shared" si="5"/>
        <v>0.5543777647942576</v>
      </c>
      <c r="R43" s="19">
        <f t="shared" si="5"/>
        <v>0.99904598359091723</v>
      </c>
      <c r="S43" s="19">
        <f t="shared" si="5"/>
        <v>0.37859608745684692</v>
      </c>
      <c r="T43" s="19">
        <f t="shared" si="5"/>
        <v>0.56981655967275202</v>
      </c>
      <c r="U43" s="19">
        <f t="shared" si="5"/>
        <v>0.24561403508771937</v>
      </c>
      <c r="V43" s="19">
        <f t="shared" si="5"/>
        <v>0.33707074905118356</v>
      </c>
      <c r="W43" s="19">
        <f t="shared" si="5"/>
        <v>0.13793103448275865</v>
      </c>
      <c r="X43" s="19">
        <f t="shared" si="5"/>
        <v>0.43750000000000022</v>
      </c>
      <c r="Y43" s="19">
        <f t="shared" si="5"/>
        <v>0.62156731413261868</v>
      </c>
      <c r="Z43" s="19">
        <f t="shared" si="5"/>
        <v>0.89220028248242045</v>
      </c>
      <c r="AA43" s="19">
        <f t="shared" si="5"/>
        <v>0.68992250745407024</v>
      </c>
      <c r="AB43" s="19">
        <f t="shared" si="5"/>
        <v>0.33903345724907058</v>
      </c>
    </row>
    <row r="44" spans="1:28" x14ac:dyDescent="0.15">
      <c r="A44" s="9">
        <v>10</v>
      </c>
      <c r="M44" s="19">
        <f t="shared" si="5"/>
        <v>0.28297539525569942</v>
      </c>
      <c r="N44" s="19">
        <f t="shared" si="5"/>
        <v>0.61184306419209866</v>
      </c>
      <c r="O44" s="19">
        <f t="shared" si="5"/>
        <v>0.80680907754012521</v>
      </c>
      <c r="P44" s="19">
        <f t="shared" si="5"/>
        <v>0.31865042174321595</v>
      </c>
      <c r="Q44" s="19">
        <f t="shared" si="5"/>
        <v>0</v>
      </c>
      <c r="R44" s="19">
        <f t="shared" si="5"/>
        <v>0.22145900909495664</v>
      </c>
      <c r="S44" s="19">
        <f t="shared" si="5"/>
        <v>0.16915995397008049</v>
      </c>
      <c r="T44" s="19">
        <f t="shared" si="5"/>
        <v>0.62734941524767374</v>
      </c>
      <c r="U44" s="19">
        <f t="shared" si="5"/>
        <v>0.85964912280701733</v>
      </c>
      <c r="V44" s="19">
        <f t="shared" si="5"/>
        <v>0.52566485657001139</v>
      </c>
      <c r="W44" s="19">
        <f t="shared" si="5"/>
        <v>1.7357287742683281</v>
      </c>
      <c r="X44" s="19">
        <f t="shared" si="5"/>
        <v>0.16421568627450986</v>
      </c>
      <c r="Y44" s="19">
        <f t="shared" si="5"/>
        <v>0.93904889484259868</v>
      </c>
      <c r="Z44" s="19">
        <f t="shared" si="5"/>
        <v>0.40949868135243495</v>
      </c>
      <c r="AA44" s="19">
        <f t="shared" si="5"/>
        <v>0.32326530077783283</v>
      </c>
      <c r="AB44" s="19">
        <f t="shared" si="5"/>
        <v>5.7992565055762106E-2</v>
      </c>
    </row>
    <row r="45" spans="1:28" x14ac:dyDescent="0.15">
      <c r="A45" s="9">
        <v>11</v>
      </c>
      <c r="M45" s="19">
        <f t="shared" si="5"/>
        <v>0</v>
      </c>
      <c r="N45" s="19">
        <f t="shared" si="5"/>
        <v>0.42207453877762041</v>
      </c>
      <c r="O45" s="19">
        <f t="shared" si="5"/>
        <v>7.0713534725922539E-2</v>
      </c>
      <c r="P45" s="19">
        <f t="shared" si="5"/>
        <v>0.88097469540768525</v>
      </c>
      <c r="Q45" s="19">
        <f t="shared" si="5"/>
        <v>0.72548201318754735</v>
      </c>
      <c r="R45" s="19">
        <f t="shared" si="5"/>
        <v>0.85295427081345854</v>
      </c>
      <c r="S45" s="19">
        <f t="shared" si="5"/>
        <v>0.89528193325661665</v>
      </c>
      <c r="T45" s="19">
        <f t="shared" si="5"/>
        <v>3.0118554601302531E-2</v>
      </c>
      <c r="U45" s="19">
        <f t="shared" si="5"/>
        <v>0</v>
      </c>
      <c r="V45" s="19">
        <f t="shared" si="5"/>
        <v>0.31299296208844657</v>
      </c>
      <c r="W45" s="19">
        <f t="shared" si="5"/>
        <v>0</v>
      </c>
      <c r="X45" s="19">
        <f t="shared" si="5"/>
        <v>0</v>
      </c>
      <c r="Y45" s="19">
        <f t="shared" si="5"/>
        <v>0.46617548559946431</v>
      </c>
      <c r="Z45" s="19">
        <f t="shared" si="5"/>
        <v>0.54689153343582375</v>
      </c>
      <c r="AA45" s="19">
        <f t="shared" si="5"/>
        <v>0.28422334062475846</v>
      </c>
      <c r="AB45" s="19">
        <f t="shared" si="5"/>
        <v>0.9249070631970262</v>
      </c>
    </row>
    <row r="46" spans="1:28" x14ac:dyDescent="0.15">
      <c r="A46" s="9">
        <v>12</v>
      </c>
      <c r="M46" s="19">
        <f t="shared" si="5"/>
        <v>0.49787689440735006</v>
      </c>
      <c r="N46" s="19">
        <f t="shared" si="5"/>
        <v>8.8579594597136671E-2</v>
      </c>
      <c r="O46" s="19">
        <f t="shared" si="5"/>
        <v>0.31341801774041733</v>
      </c>
      <c r="P46" s="19">
        <f t="shared" si="5"/>
        <v>0.16119962511714911</v>
      </c>
      <c r="Q46" s="19">
        <f t="shared" si="5"/>
        <v>0</v>
      </c>
      <c r="R46" s="19">
        <f t="shared" si="5"/>
        <v>0.26388093875214641</v>
      </c>
      <c r="S46" s="19">
        <f t="shared" si="5"/>
        <v>0.51783659378596081</v>
      </c>
      <c r="T46" s="19">
        <f t="shared" si="5"/>
        <v>9.6230764139876607E-2</v>
      </c>
      <c r="U46" s="19">
        <f t="shared" si="5"/>
        <v>0.76023391812865515</v>
      </c>
      <c r="V46" s="19">
        <f t="shared" si="5"/>
        <v>0.35167635654489221</v>
      </c>
      <c r="W46" s="19">
        <f t="shared" si="5"/>
        <v>1.7571718342509417</v>
      </c>
      <c r="X46" s="19">
        <f t="shared" si="5"/>
        <v>1.42156862745098</v>
      </c>
      <c r="Y46" s="19">
        <f t="shared" si="5"/>
        <v>0.31212324179504314</v>
      </c>
      <c r="Z46" s="19">
        <f t="shared" si="5"/>
        <v>0.73200207211377244</v>
      </c>
      <c r="AA46" s="19">
        <f t="shared" si="5"/>
        <v>0</v>
      </c>
      <c r="AB46" s="19">
        <f t="shared" si="5"/>
        <v>0.59776951672862455</v>
      </c>
    </row>
    <row r="47" spans="1:28" x14ac:dyDescent="0.15">
      <c r="A47" s="9">
        <v>13</v>
      </c>
      <c r="M47" s="19">
        <f t="shared" si="5"/>
        <v>0.69141563549224416</v>
      </c>
      <c r="N47" s="19">
        <f t="shared" si="5"/>
        <v>0.91865811925734375</v>
      </c>
      <c r="O47" s="19">
        <f t="shared" si="5"/>
        <v>0.55862460712899209</v>
      </c>
      <c r="P47" s="19">
        <f t="shared" si="5"/>
        <v>0.89784442361762373</v>
      </c>
      <c r="Q47" s="19">
        <f t="shared" si="5"/>
        <v>0.55437776479425693</v>
      </c>
      <c r="R47" s="19">
        <f t="shared" si="5"/>
        <v>0.92297907524009359</v>
      </c>
      <c r="S47" s="19">
        <f t="shared" si="5"/>
        <v>0</v>
      </c>
      <c r="T47" s="19">
        <f t="shared" si="5"/>
        <v>4.3767888556034487E-2</v>
      </c>
      <c r="U47" s="19">
        <f t="shared" si="5"/>
        <v>0.50877192982456143</v>
      </c>
      <c r="V47" s="19">
        <f t="shared" si="5"/>
        <v>0.2640518457962065</v>
      </c>
      <c r="W47" s="19">
        <f t="shared" si="5"/>
        <v>6.8965517241379296E-2</v>
      </c>
      <c r="X47" s="19">
        <f t="shared" si="5"/>
        <v>0</v>
      </c>
      <c r="Y47" s="19">
        <f t="shared" si="5"/>
        <v>0</v>
      </c>
      <c r="Z47" s="19">
        <f t="shared" si="5"/>
        <v>8.8604735219450476E-2</v>
      </c>
      <c r="AA47" s="19">
        <f t="shared" si="5"/>
        <v>0.47108184314513285</v>
      </c>
      <c r="AB47" s="19">
        <f t="shared" si="5"/>
        <v>0.33308550185873603</v>
      </c>
    </row>
    <row r="48" spans="1:28" x14ac:dyDescent="0.15">
      <c r="A48" s="9">
        <v>14</v>
      </c>
      <c r="M48" s="19">
        <f t="shared" si="5"/>
        <v>0.71406162282592167</v>
      </c>
      <c r="N48" s="19">
        <f t="shared" si="5"/>
        <v>0.7513360790814172</v>
      </c>
      <c r="O48" s="19">
        <f t="shared" si="5"/>
        <v>0.93928365376030931</v>
      </c>
      <c r="P48" s="19">
        <f t="shared" si="5"/>
        <v>0.77788191190253508</v>
      </c>
      <c r="Q48" s="19">
        <f t="shared" si="5"/>
        <v>0.31650112678407394</v>
      </c>
      <c r="R48" s="19">
        <f t="shared" si="5"/>
        <v>0.94205940342173855</v>
      </c>
      <c r="S48" s="19">
        <f t="shared" si="5"/>
        <v>0.37859608745684692</v>
      </c>
      <c r="T48" s="19">
        <f t="shared" si="5"/>
        <v>0.51034554084764083</v>
      </c>
      <c r="U48" s="19">
        <f t="shared" si="5"/>
        <v>0.65789473684210531</v>
      </c>
      <c r="V48" s="19">
        <f t="shared" si="5"/>
        <v>0.39869928798805243</v>
      </c>
      <c r="W48" s="19">
        <f t="shared" si="5"/>
        <v>9.5044914517531165E-2</v>
      </c>
      <c r="X48" s="19">
        <f t="shared" si="5"/>
        <v>0.3676470588235296</v>
      </c>
      <c r="Y48" s="19">
        <f t="shared" si="5"/>
        <v>0.427327528466176</v>
      </c>
      <c r="Z48" s="19">
        <f t="shared" si="5"/>
        <v>0.76721359148350654</v>
      </c>
      <c r="AA48" s="19">
        <f t="shared" si="5"/>
        <v>0.37357374900105245</v>
      </c>
      <c r="AB48" s="19">
        <f t="shared" si="5"/>
        <v>0.5457249070631971</v>
      </c>
    </row>
    <row r="49" spans="1:28" x14ac:dyDescent="0.15">
      <c r="A49" s="9">
        <v>15</v>
      </c>
      <c r="M49" s="19">
        <f t="shared" si="5"/>
        <v>0.48470869729781524</v>
      </c>
      <c r="N49" s="19">
        <f t="shared" si="5"/>
        <v>0.17698380451942572</v>
      </c>
      <c r="O49" s="19">
        <f t="shared" si="5"/>
        <v>0</v>
      </c>
      <c r="P49" s="19">
        <f t="shared" si="5"/>
        <v>0.54358013120900273</v>
      </c>
      <c r="Q49" s="19">
        <f t="shared" si="5"/>
        <v>0.84233369501711064</v>
      </c>
      <c r="R49" s="19">
        <f t="shared" si="5"/>
        <v>0.76041467913248106</v>
      </c>
      <c r="S49" s="19">
        <f t="shared" si="5"/>
        <v>0.32220943613348668</v>
      </c>
      <c r="T49" s="19">
        <f t="shared" si="5"/>
        <v>0.13805991015614111</v>
      </c>
      <c r="U49" s="19">
        <f t="shared" si="5"/>
        <v>0.9736842105263156</v>
      </c>
      <c r="V49" s="19">
        <f t="shared" si="5"/>
        <v>0.26224327150993121</v>
      </c>
      <c r="W49" s="19">
        <f t="shared" si="5"/>
        <v>1.7681831353230946</v>
      </c>
      <c r="X49" s="19">
        <f t="shared" si="5"/>
        <v>1.4276960784313721</v>
      </c>
      <c r="Y49" s="19">
        <f t="shared" si="5"/>
        <v>0.30006697923643727</v>
      </c>
      <c r="Z49" s="19">
        <f t="shared" si="5"/>
        <v>0.21502985086797136</v>
      </c>
      <c r="AA49" s="19">
        <f t="shared" si="5"/>
        <v>8.9072927943619165E-2</v>
      </c>
      <c r="AB49" s="19">
        <f t="shared" si="5"/>
        <v>0.62007434944237916</v>
      </c>
    </row>
    <row r="50" spans="1:28" x14ac:dyDescent="0.15">
      <c r="A50" s="9">
        <v>16</v>
      </c>
      <c r="M50" s="19">
        <f t="shared" si="5"/>
        <v>0.42756585132730818</v>
      </c>
      <c r="N50" s="19">
        <f t="shared" si="5"/>
        <v>0.24961789163816803</v>
      </c>
      <c r="O50" s="19">
        <f t="shared" si="5"/>
        <v>0.58304235151056261</v>
      </c>
      <c r="P50" s="19">
        <f t="shared" si="5"/>
        <v>0.98594189315839076</v>
      </c>
      <c r="Q50" s="19">
        <f t="shared" si="5"/>
        <v>0.61113429596861735</v>
      </c>
      <c r="R50" s="19">
        <f t="shared" si="5"/>
        <v>0.73084017045093086</v>
      </c>
      <c r="S50" s="19">
        <f t="shared" si="5"/>
        <v>0.74223245109321045</v>
      </c>
      <c r="T50" s="19">
        <f t="shared" si="5"/>
        <v>0.7415724278209479</v>
      </c>
      <c r="U50" s="19">
        <f t="shared" si="5"/>
        <v>0.28947368421052638</v>
      </c>
      <c r="V50" s="19">
        <f t="shared" si="5"/>
        <v>0.15225820594911327</v>
      </c>
      <c r="W50" s="19">
        <f t="shared" si="5"/>
        <v>0.11938568530860619</v>
      </c>
      <c r="X50" s="19">
        <f t="shared" si="5"/>
        <v>0.4497549019607846</v>
      </c>
      <c r="Y50" s="19">
        <f t="shared" si="5"/>
        <v>0.23576691225720003</v>
      </c>
      <c r="Z50" s="19">
        <f t="shared" si="5"/>
        <v>0.21578418738262042</v>
      </c>
      <c r="AA50" s="19">
        <f t="shared" si="5"/>
        <v>7.0269364212508817E-2</v>
      </c>
      <c r="AB50" s="19">
        <f t="shared" si="5"/>
        <v>0.96356877323420087</v>
      </c>
    </row>
    <row r="51" spans="1:28" x14ac:dyDescent="0.15">
      <c r="A51" s="9">
        <v>17</v>
      </c>
      <c r="M51" s="19">
        <f t="shared" si="5"/>
        <v>0.77049531449191277</v>
      </c>
      <c r="N51" s="19">
        <f t="shared" si="5"/>
        <v>0.74650656391434644</v>
      </c>
      <c r="O51" s="19">
        <f t="shared" si="5"/>
        <v>0.89529375418118029</v>
      </c>
      <c r="P51" s="19">
        <f t="shared" si="5"/>
        <v>0.82099343955014381</v>
      </c>
      <c r="Q51" s="19">
        <f t="shared" si="5"/>
        <v>0.57340789583507279</v>
      </c>
      <c r="R51" s="19">
        <f t="shared" ref="N51:AB61" si="6">IF(R18&lt;R$32,2*(R18-R$31)/(R$30-R$31),2*(R$30-R18)/(R$30-R$31))</f>
        <v>0.51917572982255233</v>
      </c>
      <c r="S51" s="19">
        <f t="shared" si="6"/>
        <v>0.49252013808975831</v>
      </c>
      <c r="T51" s="19">
        <f t="shared" si="6"/>
        <v>9.1954956822445394E-2</v>
      </c>
      <c r="U51" s="19">
        <f t="shared" si="6"/>
        <v>0</v>
      </c>
      <c r="V51" s="19">
        <f t="shared" si="6"/>
        <v>0.95040578743771631</v>
      </c>
      <c r="W51" s="19">
        <f t="shared" si="6"/>
        <v>9.2726745870762087E-2</v>
      </c>
      <c r="X51" s="19">
        <f t="shared" si="6"/>
        <v>1.5147058823529407</v>
      </c>
      <c r="Y51" s="19">
        <f t="shared" si="6"/>
        <v>0.26255860683188181</v>
      </c>
      <c r="Z51" s="19">
        <f t="shared" si="6"/>
        <v>0.4427849644184656</v>
      </c>
      <c r="AA51" s="19">
        <f t="shared" si="6"/>
        <v>0.5086613533534694</v>
      </c>
      <c r="AB51" s="19">
        <f t="shared" si="6"/>
        <v>0.5680297397769517</v>
      </c>
    </row>
    <row r="52" spans="1:28" x14ac:dyDescent="0.15">
      <c r="A52" s="9">
        <v>18</v>
      </c>
      <c r="M52" s="19">
        <f t="shared" si="5"/>
        <v>0.10867768089743868</v>
      </c>
      <c r="N52" s="19">
        <f t="shared" si="6"/>
        <v>0.20416831979301872</v>
      </c>
      <c r="O52" s="19">
        <f t="shared" si="6"/>
        <v>0.14882670913506074</v>
      </c>
      <c r="P52" s="19">
        <f t="shared" si="6"/>
        <v>0.56982193064667397</v>
      </c>
      <c r="Q52" s="19">
        <f t="shared" si="6"/>
        <v>0.86470244553876885</v>
      </c>
      <c r="R52" s="19">
        <f t="shared" si="6"/>
        <v>0.50747312853781079</v>
      </c>
      <c r="S52" s="19">
        <f t="shared" si="6"/>
        <v>0.54775604142692735</v>
      </c>
      <c r="T52" s="19">
        <f t="shared" si="6"/>
        <v>0.13947552400622243</v>
      </c>
      <c r="U52" s="19">
        <f t="shared" si="6"/>
        <v>0.50877192982456143</v>
      </c>
      <c r="V52" s="19">
        <f t="shared" si="6"/>
        <v>0.36280182866955607</v>
      </c>
      <c r="W52" s="19">
        <f t="shared" si="6"/>
        <v>1.6140249203129526</v>
      </c>
      <c r="X52" s="19">
        <f t="shared" si="6"/>
        <v>1.3455882352941171</v>
      </c>
      <c r="Y52" s="19">
        <f t="shared" si="6"/>
        <v>0.51440053583389134</v>
      </c>
      <c r="Z52" s="19">
        <f t="shared" si="6"/>
        <v>0.50821434665161946</v>
      </c>
      <c r="AA52" s="19">
        <f t="shared" si="6"/>
        <v>4.9668306128252057E-2</v>
      </c>
      <c r="AB52" s="19">
        <f t="shared" si="6"/>
        <v>0.22899628252788107</v>
      </c>
    </row>
    <row r="53" spans="1:28" x14ac:dyDescent="0.15">
      <c r="A53" s="9">
        <v>19</v>
      </c>
      <c r="M53" s="19">
        <f t="shared" si="5"/>
        <v>0.94439075710858489</v>
      </c>
      <c r="N53" s="19">
        <f t="shared" si="6"/>
        <v>0.83241220492907952</v>
      </c>
      <c r="O53" s="19">
        <f t="shared" si="6"/>
        <v>0.91705373485025421</v>
      </c>
      <c r="P53" s="19">
        <f t="shared" si="6"/>
        <v>0.95220243673852001</v>
      </c>
      <c r="Q53" s="19">
        <f t="shared" si="6"/>
        <v>0.84316834988732181</v>
      </c>
      <c r="R53" s="19">
        <f t="shared" si="6"/>
        <v>0.93989696622781882</v>
      </c>
      <c r="S53" s="19">
        <f t="shared" si="6"/>
        <v>0.39585730724971219</v>
      </c>
      <c r="T53" s="19">
        <f t="shared" si="6"/>
        <v>0.21101421533306147</v>
      </c>
      <c r="U53" s="19">
        <f t="shared" si="6"/>
        <v>0.52923976608187129</v>
      </c>
      <c r="V53" s="19">
        <f t="shared" si="6"/>
        <v>0.30001324460967216</v>
      </c>
      <c r="W53" s="19">
        <f t="shared" si="6"/>
        <v>2.6079397276151862E-2</v>
      </c>
      <c r="X53" s="19">
        <f t="shared" si="6"/>
        <v>1.9607843137254877E-2</v>
      </c>
      <c r="Y53" s="19">
        <f t="shared" si="6"/>
        <v>0.99531145344943084</v>
      </c>
      <c r="Z53" s="19">
        <f t="shared" si="6"/>
        <v>0.82173649771865576</v>
      </c>
      <c r="AA53" s="19">
        <f t="shared" si="6"/>
        <v>0.35424592495207713</v>
      </c>
      <c r="AB53" s="19">
        <f t="shared" si="6"/>
        <v>0.5204460966542751</v>
      </c>
    </row>
    <row r="54" spans="1:28" x14ac:dyDescent="0.15">
      <c r="A54" s="9">
        <v>20</v>
      </c>
      <c r="M54" s="19">
        <f t="shared" si="5"/>
        <v>0.54929247889975008</v>
      </c>
      <c r="N54" s="19">
        <f t="shared" si="6"/>
        <v>0.43395661031844796</v>
      </c>
      <c r="O54" s="19">
        <f t="shared" si="6"/>
        <v>0.40084973928067169</v>
      </c>
      <c r="P54" s="19">
        <f t="shared" si="6"/>
        <v>0.80974695407685093</v>
      </c>
      <c r="Q54" s="19">
        <f t="shared" si="6"/>
        <v>0.69793840247057826</v>
      </c>
      <c r="R54" s="19">
        <f t="shared" si="6"/>
        <v>0.84296889906506378</v>
      </c>
      <c r="S54" s="19">
        <f t="shared" si="6"/>
        <v>1.0356731875719226E-2</v>
      </c>
      <c r="T54" s="19">
        <f t="shared" si="6"/>
        <v>2.7363728891900373E-2</v>
      </c>
      <c r="U54" s="19">
        <f t="shared" si="6"/>
        <v>0.86257309941520455</v>
      </c>
      <c r="V54" s="19">
        <f t="shared" si="6"/>
        <v>0.66734564320848377</v>
      </c>
      <c r="W54" s="19">
        <f t="shared" si="6"/>
        <v>1.7722399304549405</v>
      </c>
      <c r="X54" s="19">
        <f t="shared" si="6"/>
        <v>0.41666666666666691</v>
      </c>
      <c r="Y54" s="19">
        <f t="shared" si="6"/>
        <v>0.33355659745478911</v>
      </c>
      <c r="Z54" s="19">
        <f t="shared" si="6"/>
        <v>0.33641527440843544</v>
      </c>
      <c r="AA54" s="19">
        <f t="shared" si="6"/>
        <v>8.7944474886444704E-2</v>
      </c>
      <c r="AB54" s="19">
        <f t="shared" si="6"/>
        <v>0.21561338289962823</v>
      </c>
    </row>
    <row r="55" spans="1:28" x14ac:dyDescent="0.15">
      <c r="A55" s="9">
        <v>21</v>
      </c>
      <c r="M55" s="19">
        <f t="shared" si="5"/>
        <v>0.84175957520620615</v>
      </c>
      <c r="N55" s="19">
        <f t="shared" si="6"/>
        <v>0.83134731079045354</v>
      </c>
      <c r="O55" s="19">
        <f t="shared" si="6"/>
        <v>0.90901399961106621</v>
      </c>
      <c r="P55" s="19">
        <f t="shared" si="6"/>
        <v>0.95220243673852001</v>
      </c>
      <c r="Q55" s="19">
        <f t="shared" si="6"/>
        <v>0.89324764209999186</v>
      </c>
      <c r="R55" s="19">
        <f t="shared" si="6"/>
        <v>0.39108312662977812</v>
      </c>
      <c r="S55" s="19">
        <f t="shared" si="6"/>
        <v>0.24165707710011505</v>
      </c>
      <c r="T55" s="19">
        <f t="shared" si="6"/>
        <v>0.19689819214298601</v>
      </c>
      <c r="U55" s="19">
        <f t="shared" si="6"/>
        <v>5.5555555555555636E-2</v>
      </c>
      <c r="V55" s="19">
        <f t="shared" si="6"/>
        <v>0.23031919509310042</v>
      </c>
      <c r="W55" s="19">
        <f t="shared" si="6"/>
        <v>9.8522167487684748E-2</v>
      </c>
      <c r="X55" s="19">
        <f t="shared" si="6"/>
        <v>1.4252450980392153</v>
      </c>
      <c r="Y55" s="19">
        <f t="shared" si="6"/>
        <v>0.98325519089082358</v>
      </c>
      <c r="Z55" s="19">
        <f t="shared" si="6"/>
        <v>0.86451911004785165</v>
      </c>
      <c r="AA55" s="19">
        <f t="shared" si="6"/>
        <v>0.5505960406884437</v>
      </c>
      <c r="AB55" s="19">
        <f t="shared" si="6"/>
        <v>0</v>
      </c>
    </row>
    <row r="56" spans="1:28" x14ac:dyDescent="0.15">
      <c r="A56" s="9">
        <v>22</v>
      </c>
      <c r="M56" s="19">
        <f t="shared" si="5"/>
        <v>0.86255896270187948</v>
      </c>
      <c r="N56" s="19">
        <f t="shared" si="6"/>
        <v>0.44113179088952864</v>
      </c>
      <c r="O56" s="19">
        <f t="shared" si="6"/>
        <v>0.77426403719411496</v>
      </c>
      <c r="P56" s="19">
        <f t="shared" si="6"/>
        <v>0.60543580131209196</v>
      </c>
      <c r="Q56" s="19">
        <f t="shared" si="6"/>
        <v>0.66104665720724398</v>
      </c>
      <c r="R56" s="19">
        <f t="shared" si="6"/>
        <v>0.63403930547605436</v>
      </c>
      <c r="S56" s="19">
        <f t="shared" si="6"/>
        <v>0.79401611047180665</v>
      </c>
      <c r="T56" s="19">
        <f t="shared" si="6"/>
        <v>0.55936275285601178</v>
      </c>
      <c r="U56" s="19">
        <f t="shared" si="6"/>
        <v>0.39473684210526311</v>
      </c>
      <c r="V56" s="19">
        <f t="shared" si="6"/>
        <v>0.11784048922847866</v>
      </c>
      <c r="W56" s="19">
        <f t="shared" si="6"/>
        <v>0.15184004636337298</v>
      </c>
      <c r="X56" s="19">
        <f t="shared" si="6"/>
        <v>1.4497549019607838</v>
      </c>
      <c r="Y56" s="19">
        <f t="shared" si="6"/>
        <v>0.65505693235097096</v>
      </c>
      <c r="Z56" s="19">
        <f t="shared" si="6"/>
        <v>0.44171601610565991</v>
      </c>
      <c r="AA56" s="19">
        <f t="shared" si="6"/>
        <v>0.13931341540380104</v>
      </c>
      <c r="AB56" s="19">
        <f t="shared" si="6"/>
        <v>0.65873605947955394</v>
      </c>
    </row>
    <row r="57" spans="1:28" x14ac:dyDescent="0.15">
      <c r="A57" s="9">
        <v>23</v>
      </c>
      <c r="M57" s="19">
        <f t="shared" si="5"/>
        <v>3.4097173991331602E-2</v>
      </c>
      <c r="N57" s="19">
        <f t="shared" si="6"/>
        <v>0.38052226755385904</v>
      </c>
      <c r="O57" s="19">
        <f t="shared" si="6"/>
        <v>0.10721964890073131</v>
      </c>
      <c r="P57" s="19">
        <f t="shared" si="6"/>
        <v>0.91658856607309669</v>
      </c>
      <c r="Q57" s="19">
        <f t="shared" si="6"/>
        <v>0.68959185376846632</v>
      </c>
      <c r="R57" s="19">
        <f t="shared" si="6"/>
        <v>0.92883037588246564</v>
      </c>
      <c r="S57" s="19">
        <f t="shared" si="6"/>
        <v>0.50287686996547754</v>
      </c>
      <c r="T57" s="19">
        <f t="shared" si="6"/>
        <v>0.57455356634457455</v>
      </c>
      <c r="U57" s="19">
        <f t="shared" si="6"/>
        <v>0.84795321637426924</v>
      </c>
      <c r="V57" s="19">
        <f t="shared" si="6"/>
        <v>0.58954041204437391</v>
      </c>
      <c r="W57" s="19">
        <f t="shared" si="6"/>
        <v>0.12807881773399019</v>
      </c>
      <c r="X57" s="19">
        <f t="shared" si="6"/>
        <v>0.42156862745098067</v>
      </c>
      <c r="Y57" s="19">
        <f t="shared" si="6"/>
        <v>0.96718017414601476</v>
      </c>
      <c r="Z57" s="19">
        <f t="shared" si="6"/>
        <v>0.69890933277977663</v>
      </c>
      <c r="AA57" s="19">
        <f t="shared" si="6"/>
        <v>0.52017368070120251</v>
      </c>
      <c r="AB57" s="19">
        <f t="shared" si="6"/>
        <v>0.30037174721189591</v>
      </c>
    </row>
    <row r="58" spans="1:28" x14ac:dyDescent="0.15">
      <c r="A58" s="9">
        <v>24</v>
      </c>
      <c r="M58" s="19">
        <f t="shared" si="5"/>
        <v>0.22265253171393753</v>
      </c>
      <c r="N58" s="19">
        <f t="shared" si="6"/>
        <v>0.43835758040513567</v>
      </c>
      <c r="O58" s="19">
        <f t="shared" si="6"/>
        <v>0.98328062783917813</v>
      </c>
      <c r="P58" s="19">
        <f t="shared" si="6"/>
        <v>0.97282099343954831</v>
      </c>
      <c r="Q58" s="19">
        <f t="shared" si="6"/>
        <v>0.55354310992404654</v>
      </c>
      <c r="R58" s="19">
        <f t="shared" si="6"/>
        <v>0.6071360427399356</v>
      </c>
      <c r="S58" s="19">
        <f t="shared" si="6"/>
        <v>0.43383199079401602</v>
      </c>
      <c r="T58" s="19">
        <f t="shared" si="6"/>
        <v>0.11653258921536981</v>
      </c>
      <c r="U58" s="19">
        <f t="shared" si="6"/>
        <v>0.73099415204678364</v>
      </c>
      <c r="V58" s="19">
        <f t="shared" si="6"/>
        <v>0.75634637546793848</v>
      </c>
      <c r="W58" s="19">
        <f t="shared" si="6"/>
        <v>4.3465662126919768E-2</v>
      </c>
      <c r="X58" s="19">
        <f t="shared" si="6"/>
        <v>1.529411764705882</v>
      </c>
      <c r="Y58" s="19">
        <f t="shared" si="6"/>
        <v>0.82250502344273302</v>
      </c>
      <c r="Z58" s="19">
        <f t="shared" si="6"/>
        <v>0.48715456212269692</v>
      </c>
      <c r="AA58" s="19">
        <f t="shared" si="6"/>
        <v>0.14645151337868995</v>
      </c>
      <c r="AB58" s="19">
        <f t="shared" si="6"/>
        <v>0.93680297397769507</v>
      </c>
    </row>
    <row r="59" spans="1:28" x14ac:dyDescent="0.15">
      <c r="A59" s="9">
        <v>25</v>
      </c>
      <c r="M59" s="19">
        <f t="shared" si="5"/>
        <v>0.45157421590933433</v>
      </c>
      <c r="N59" s="19">
        <f t="shared" si="6"/>
        <v>0.71538266680477547</v>
      </c>
      <c r="O59" s="19">
        <f t="shared" si="6"/>
        <v>0.51262568687072341</v>
      </c>
      <c r="P59" s="19">
        <f t="shared" si="6"/>
        <v>0</v>
      </c>
      <c r="Q59" s="19">
        <f t="shared" si="6"/>
        <v>0.33569818879893115</v>
      </c>
      <c r="R59" s="19">
        <f t="shared" si="6"/>
        <v>0</v>
      </c>
      <c r="S59" s="19">
        <f t="shared" si="6"/>
        <v>0.18987341772151894</v>
      </c>
      <c r="T59" s="19">
        <f t="shared" si="6"/>
        <v>0.11039446480759849</v>
      </c>
      <c r="U59" s="19">
        <f t="shared" si="6"/>
        <v>0.96198830409356706</v>
      </c>
      <c r="V59" s="19">
        <f t="shared" si="6"/>
        <v>0.6167786369013093</v>
      </c>
      <c r="W59" s="19">
        <f t="shared" si="6"/>
        <v>0.15184004636337298</v>
      </c>
      <c r="X59" s="19">
        <f t="shared" si="6"/>
        <v>0.23774509803921581</v>
      </c>
      <c r="Y59" s="19">
        <f t="shared" si="6"/>
        <v>0.31346282652377744</v>
      </c>
      <c r="Z59" s="19">
        <f t="shared" si="6"/>
        <v>0</v>
      </c>
      <c r="AA59" s="19">
        <f t="shared" si="6"/>
        <v>0.34127777909643753</v>
      </c>
      <c r="AB59" s="19">
        <f t="shared" si="6"/>
        <v>0.12044609665427511</v>
      </c>
    </row>
    <row r="60" spans="1:28" x14ac:dyDescent="0.15">
      <c r="A60" s="9">
        <v>26</v>
      </c>
      <c r="M60" s="19">
        <f t="shared" si="5"/>
        <v>0.1059098705572447</v>
      </c>
      <c r="N60" s="19">
        <f t="shared" si="6"/>
        <v>0.57772330250429038</v>
      </c>
      <c r="O60" s="19">
        <f t="shared" si="6"/>
        <v>0</v>
      </c>
      <c r="P60" s="19">
        <f t="shared" si="6"/>
        <v>0.43486410496720207</v>
      </c>
      <c r="Q60" s="19">
        <f t="shared" si="6"/>
        <v>0.3632417995159003</v>
      </c>
      <c r="R60" s="19">
        <f t="shared" si="6"/>
        <v>0.23716847929784435</v>
      </c>
      <c r="S60" s="19">
        <f t="shared" si="6"/>
        <v>6.5592635212888356E-2</v>
      </c>
      <c r="T60" s="19">
        <f t="shared" si="6"/>
        <v>1.5338595959106933E-2</v>
      </c>
      <c r="U60" s="19">
        <f t="shared" si="6"/>
        <v>0.87719298245614052</v>
      </c>
      <c r="V60" s="19">
        <f t="shared" si="6"/>
        <v>0</v>
      </c>
      <c r="W60" s="19">
        <f t="shared" si="6"/>
        <v>7.7658649666763294E-2</v>
      </c>
      <c r="X60" s="19">
        <f t="shared" si="6"/>
        <v>0.27205882352941191</v>
      </c>
      <c r="Y60" s="19">
        <f t="shared" si="6"/>
        <v>9.778968519758871E-2</v>
      </c>
      <c r="Z60" s="19">
        <f t="shared" si="6"/>
        <v>0.12402983315257483</v>
      </c>
      <c r="AA60" s="19">
        <f t="shared" si="6"/>
        <v>0.14074430645194416</v>
      </c>
      <c r="AB60" s="19">
        <f t="shared" si="6"/>
        <v>0.75687732342007441</v>
      </c>
    </row>
    <row r="61" spans="1:28" x14ac:dyDescent="0.15">
      <c r="A61" s="9">
        <v>27</v>
      </c>
      <c r="L61" s="3"/>
      <c r="M61" s="19">
        <f t="shared" si="5"/>
        <v>0.2348156239588029</v>
      </c>
      <c r="N61" s="19">
        <f t="shared" si="6"/>
        <v>0.36442404087047658</v>
      </c>
      <c r="O61" s="19">
        <f t="shared" si="6"/>
        <v>0.60369226787896846</v>
      </c>
      <c r="P61" s="19">
        <f t="shared" si="6"/>
        <v>0.87535145267104819</v>
      </c>
      <c r="Q61" s="19">
        <f t="shared" si="6"/>
        <v>0.64285118103664141</v>
      </c>
      <c r="R61" s="19">
        <f t="shared" si="6"/>
        <v>0.91846339757043893</v>
      </c>
      <c r="S61" s="19">
        <f t="shared" si="6"/>
        <v>6.4441887226697331E-2</v>
      </c>
      <c r="T61" s="19">
        <f t="shared" si="6"/>
        <v>0.84253750381506487</v>
      </c>
      <c r="U61" s="19">
        <f t="shared" si="6"/>
        <v>0.85672514619883022</v>
      </c>
      <c r="V61" s="19">
        <f t="shared" si="6"/>
        <v>0.59868375982498834</v>
      </c>
      <c r="W61" s="19">
        <f t="shared" si="6"/>
        <v>1.7067516661837154</v>
      </c>
      <c r="X61" s="19">
        <f t="shared" si="6"/>
        <v>0.12500000000000011</v>
      </c>
      <c r="Y61" s="19">
        <f t="shared" si="6"/>
        <v>0.94038847957133265</v>
      </c>
      <c r="Z61" s="19">
        <f t="shared" si="6"/>
        <v>0.64590815679904301</v>
      </c>
      <c r="AA61" s="19">
        <f t="shared" si="6"/>
        <v>0.16614955485170721</v>
      </c>
      <c r="AB61" s="19">
        <f t="shared" si="6"/>
        <v>0.62007434944237916</v>
      </c>
    </row>
    <row r="62" spans="1:28" x14ac:dyDescent="0.15">
      <c r="L62" s="3"/>
    </row>
    <row r="63" spans="1:28" x14ac:dyDescent="0.15">
      <c r="A63" t="s">
        <v>28</v>
      </c>
      <c r="L63" s="3"/>
      <c r="M63" s="19">
        <f>MAX(M35:M61)</f>
        <v>0.96035417884784813</v>
      </c>
      <c r="N63" s="19">
        <f t="shared" ref="N63:AB63" si="7">MAX(N35:N61)</f>
        <v>0.97629247160998567</v>
      </c>
      <c r="O63" s="19">
        <f t="shared" si="7"/>
        <v>0.9896769445927498</v>
      </c>
      <c r="P63" s="19">
        <f t="shared" si="7"/>
        <v>0.98594189315839076</v>
      </c>
      <c r="Q63" s="19">
        <f t="shared" si="7"/>
        <v>0.89324764209999186</v>
      </c>
      <c r="R63" s="19">
        <f t="shared" si="7"/>
        <v>0.99904598359091723</v>
      </c>
      <c r="S63" s="19">
        <f t="shared" si="7"/>
        <v>0.89528193325661665</v>
      </c>
      <c r="T63" s="19">
        <f t="shared" si="7"/>
        <v>0.88111346743390606</v>
      </c>
      <c r="U63" s="19">
        <f t="shared" si="7"/>
        <v>0.9736842105263156</v>
      </c>
      <c r="V63" s="19">
        <f t="shared" si="7"/>
        <v>0.95040578743771631</v>
      </c>
      <c r="W63" s="19">
        <f t="shared" si="7"/>
        <v>1.7722399304549405</v>
      </c>
      <c r="X63" s="19">
        <f t="shared" si="7"/>
        <v>1.54656862745098</v>
      </c>
      <c r="Y63" s="19">
        <f t="shared" si="7"/>
        <v>0.99531145344943084</v>
      </c>
      <c r="Z63" s="19">
        <f t="shared" si="7"/>
        <v>0.89220028248242045</v>
      </c>
      <c r="AA63" s="19">
        <f t="shared" si="7"/>
        <v>0.68992250745407024</v>
      </c>
      <c r="AB63" s="19">
        <f t="shared" si="7"/>
        <v>0.96356877323420087</v>
      </c>
    </row>
    <row r="64" spans="1:28" x14ac:dyDescent="0.15">
      <c r="A64" t="s">
        <v>29</v>
      </c>
      <c r="L64" s="3"/>
      <c r="M64" s="19">
        <f>MIN(M35:M61)</f>
        <v>0</v>
      </c>
      <c r="N64" s="19">
        <f t="shared" ref="N64:AB64" si="8">MIN(N35:N61)</f>
        <v>0</v>
      </c>
      <c r="O64" s="19">
        <f t="shared" si="8"/>
        <v>0</v>
      </c>
      <c r="P64" s="19">
        <f t="shared" si="8"/>
        <v>0</v>
      </c>
      <c r="Q64" s="19">
        <f t="shared" si="8"/>
        <v>0</v>
      </c>
      <c r="R64" s="19">
        <f t="shared" si="8"/>
        <v>0</v>
      </c>
      <c r="S64" s="19">
        <f t="shared" si="8"/>
        <v>0</v>
      </c>
      <c r="T64" s="19">
        <f t="shared" si="8"/>
        <v>0</v>
      </c>
      <c r="U64" s="19">
        <f t="shared" si="8"/>
        <v>0</v>
      </c>
      <c r="V64" s="19">
        <f t="shared" si="8"/>
        <v>0</v>
      </c>
      <c r="W64" s="19">
        <f t="shared" si="8"/>
        <v>0</v>
      </c>
      <c r="X64" s="19">
        <f t="shared" si="8"/>
        <v>0</v>
      </c>
      <c r="Y64" s="19">
        <f t="shared" si="8"/>
        <v>0</v>
      </c>
      <c r="Z64" s="19">
        <f t="shared" si="8"/>
        <v>0</v>
      </c>
      <c r="AA64" s="19">
        <f t="shared" si="8"/>
        <v>0</v>
      </c>
      <c r="AB64" s="19">
        <f t="shared" si="8"/>
        <v>0</v>
      </c>
    </row>
    <row r="65" spans="1:28" x14ac:dyDescent="0.15">
      <c r="L65" s="3"/>
    </row>
    <row r="66" spans="1:28" ht="15" thickBot="1" x14ac:dyDescent="0.2">
      <c r="A66" s="9" t="s">
        <v>0</v>
      </c>
      <c r="B66" s="7" t="s">
        <v>1</v>
      </c>
      <c r="C66" s="7" t="s">
        <v>2</v>
      </c>
      <c r="D66" s="7" t="s">
        <v>3</v>
      </c>
      <c r="E66" s="7" t="s">
        <v>4</v>
      </c>
      <c r="F66" s="7" t="s">
        <v>5</v>
      </c>
      <c r="G66" s="7" t="s">
        <v>3</v>
      </c>
      <c r="H66" s="7" t="s">
        <v>4</v>
      </c>
      <c r="I66" s="7" t="s">
        <v>6</v>
      </c>
      <c r="J66" s="7" t="s">
        <v>5</v>
      </c>
      <c r="K66" s="8" t="s">
        <v>7</v>
      </c>
      <c r="L66" s="10" t="s">
        <v>11</v>
      </c>
      <c r="M66" s="16" t="s">
        <v>10</v>
      </c>
      <c r="N66" s="11" t="s">
        <v>9</v>
      </c>
      <c r="O66" s="10" t="s">
        <v>8</v>
      </c>
      <c r="P66" s="16" t="s">
        <v>12</v>
      </c>
      <c r="Q66" s="24" t="s">
        <v>13</v>
      </c>
      <c r="R66" s="24" t="s">
        <v>14</v>
      </c>
      <c r="S66" s="20" t="s">
        <v>15</v>
      </c>
      <c r="T66" s="24" t="s">
        <v>16</v>
      </c>
      <c r="U66" s="24" t="s">
        <v>18</v>
      </c>
      <c r="V66" s="24" t="s">
        <v>17</v>
      </c>
      <c r="W66" s="16" t="s">
        <v>19</v>
      </c>
      <c r="X66" s="16" t="s">
        <v>20</v>
      </c>
      <c r="Y66" s="16" t="s">
        <v>21</v>
      </c>
      <c r="Z66" s="10" t="s">
        <v>22</v>
      </c>
      <c r="AA66" s="12" t="s">
        <v>23</v>
      </c>
      <c r="AB66" s="20" t="s">
        <v>24</v>
      </c>
    </row>
    <row r="67" spans="1:28" x14ac:dyDescent="0.15">
      <c r="A67" s="9">
        <v>1</v>
      </c>
      <c r="L67" s="3"/>
      <c r="M67" s="33">
        <f>M35/M$63</f>
        <v>0.5639323386894417</v>
      </c>
      <c r="N67" s="34">
        <f t="shared" ref="N67:AB67" si="9">N35/N$63</f>
        <v>0.98472545590621674</v>
      </c>
      <c r="O67" s="34">
        <f t="shared" si="9"/>
        <v>0.31733474311623833</v>
      </c>
      <c r="P67" s="34">
        <f t="shared" si="9"/>
        <v>0.92015209125475295</v>
      </c>
      <c r="Q67" s="34">
        <f t="shared" si="9"/>
        <v>0.97084657073444081</v>
      </c>
      <c r="R67" s="34">
        <f t="shared" si="9"/>
        <v>0.58810797046091157</v>
      </c>
      <c r="S67" s="34">
        <f t="shared" si="9"/>
        <v>0</v>
      </c>
      <c r="T67" s="34">
        <f t="shared" si="9"/>
        <v>0.34202273472747374</v>
      </c>
      <c r="U67" s="34">
        <f t="shared" si="9"/>
        <v>7.2072072072072141E-2</v>
      </c>
      <c r="V67" s="34">
        <f t="shared" si="9"/>
        <v>0.34403021653259502</v>
      </c>
      <c r="W67" s="34">
        <v>0.94376812261241771</v>
      </c>
      <c r="X67" s="34">
        <v>0.83425020665279459</v>
      </c>
      <c r="Y67" s="34">
        <f t="shared" si="9"/>
        <v>0.61372812920592179</v>
      </c>
      <c r="Z67" s="34">
        <f t="shared" si="9"/>
        <v>0.56945437518716024</v>
      </c>
      <c r="AA67" s="34">
        <f t="shared" si="9"/>
        <v>0.27109565858028389</v>
      </c>
      <c r="AB67" s="35">
        <f t="shared" si="9"/>
        <v>0</v>
      </c>
    </row>
    <row r="68" spans="1:28" x14ac:dyDescent="0.15">
      <c r="A68" s="9">
        <v>2</v>
      </c>
      <c r="L68" s="3"/>
      <c r="M68" s="36">
        <f t="shared" ref="M68:AB93" si="10">M36/M$63</f>
        <v>0.28057686374905055</v>
      </c>
      <c r="N68" s="37">
        <f t="shared" si="10"/>
        <v>0.84164971267367106</v>
      </c>
      <c r="O68" s="37">
        <f t="shared" si="10"/>
        <v>0.1919801289585181</v>
      </c>
      <c r="P68" s="37">
        <f t="shared" si="10"/>
        <v>0.98098859315588982</v>
      </c>
      <c r="Q68" s="37">
        <f t="shared" si="10"/>
        <v>0.90543823584376582</v>
      </c>
      <c r="R68" s="37">
        <f t="shared" si="10"/>
        <v>0.57512095747389891</v>
      </c>
      <c r="S68" s="37">
        <f t="shared" si="10"/>
        <v>0.50385604113110538</v>
      </c>
      <c r="T68" s="37">
        <f t="shared" si="10"/>
        <v>1</v>
      </c>
      <c r="U68" s="37">
        <f t="shared" si="10"/>
        <v>0.55255255255255287</v>
      </c>
      <c r="V68" s="37">
        <f t="shared" si="10"/>
        <v>5.1917846399292596E-2</v>
      </c>
      <c r="W68" s="37">
        <v>0.93134118838311764</v>
      </c>
      <c r="X68" s="37">
        <v>0.82914802040874491</v>
      </c>
      <c r="Y68" s="37">
        <f t="shared" si="10"/>
        <v>0.34589502018842522</v>
      </c>
      <c r="Z68" s="37">
        <f t="shared" si="10"/>
        <v>0</v>
      </c>
      <c r="AA68" s="37">
        <f t="shared" si="10"/>
        <v>0.44549753255017199</v>
      </c>
      <c r="AB68" s="38">
        <f t="shared" si="10"/>
        <v>0.86111111111111105</v>
      </c>
    </row>
    <row r="69" spans="1:28" x14ac:dyDescent="0.15">
      <c r="A69" s="9">
        <v>3</v>
      </c>
      <c r="L69" s="3"/>
      <c r="M69" s="36">
        <f t="shared" si="10"/>
        <v>0.73023363417540577</v>
      </c>
      <c r="N69" s="37">
        <f t="shared" si="10"/>
        <v>0.97557425839100331</v>
      </c>
      <c r="O69" s="37">
        <f t="shared" si="10"/>
        <v>0.47106888519878337</v>
      </c>
      <c r="P69" s="37">
        <f t="shared" si="10"/>
        <v>0</v>
      </c>
      <c r="Q69" s="37">
        <f t="shared" si="10"/>
        <v>9.7178097551857176E-2</v>
      </c>
      <c r="R69" s="37">
        <f t="shared" si="10"/>
        <v>0</v>
      </c>
      <c r="S69" s="37">
        <f t="shared" si="10"/>
        <v>0.27377892030848328</v>
      </c>
      <c r="T69" s="37">
        <f t="shared" si="10"/>
        <v>0.35674036054288394</v>
      </c>
      <c r="U69" s="37">
        <f t="shared" si="10"/>
        <v>0.61261261261261279</v>
      </c>
      <c r="V69" s="37">
        <f t="shared" si="10"/>
        <v>5.6281175215523407E-2</v>
      </c>
      <c r="W69" s="37">
        <v>0.97235007133980755</v>
      </c>
      <c r="X69" s="37">
        <v>0.97537268762648577</v>
      </c>
      <c r="Y69" s="37">
        <f t="shared" si="10"/>
        <v>0.86944818304172244</v>
      </c>
      <c r="Z69" s="37">
        <f t="shared" si="10"/>
        <v>0.85038031892176502</v>
      </c>
      <c r="AA69" s="37">
        <f t="shared" si="10"/>
        <v>0</v>
      </c>
      <c r="AB69" s="38">
        <f t="shared" si="10"/>
        <v>0.92901234567901214</v>
      </c>
    </row>
    <row r="70" spans="1:28" x14ac:dyDescent="0.15">
      <c r="A70" s="9">
        <v>4</v>
      </c>
      <c r="L70" s="3"/>
      <c r="M70" s="36">
        <f t="shared" si="10"/>
        <v>0.40056462022185252</v>
      </c>
      <c r="N70" s="37">
        <f t="shared" si="10"/>
        <v>0.37607993466987777</v>
      </c>
      <c r="O70" s="37">
        <f t="shared" si="10"/>
        <v>0.45392063992303727</v>
      </c>
      <c r="P70" s="37">
        <f t="shared" si="10"/>
        <v>0.75475285171102291</v>
      </c>
      <c r="Q70" s="37">
        <f t="shared" si="10"/>
        <v>0.6196972528499346</v>
      </c>
      <c r="R70" s="37">
        <f t="shared" si="10"/>
        <v>0.99427043544690652</v>
      </c>
      <c r="S70" s="37">
        <f t="shared" si="10"/>
        <v>0.56555269922879181</v>
      </c>
      <c r="T70" s="37">
        <f t="shared" si="10"/>
        <v>0</v>
      </c>
      <c r="U70" s="37">
        <f t="shared" si="10"/>
        <v>0.64864864864864891</v>
      </c>
      <c r="V70" s="37">
        <f t="shared" si="10"/>
        <v>0.21439898509356159</v>
      </c>
      <c r="W70" s="37">
        <v>0.96091268928061868</v>
      </c>
      <c r="X70" s="37">
        <v>0.97893566684719091</v>
      </c>
      <c r="Y70" s="37">
        <f t="shared" si="10"/>
        <v>0.89098250336473728</v>
      </c>
      <c r="Z70" s="37">
        <f t="shared" si="10"/>
        <v>0.61209658913556997</v>
      </c>
      <c r="AA70" s="37">
        <f t="shared" si="10"/>
        <v>0.43680830953938576</v>
      </c>
      <c r="AB70" s="38">
        <f t="shared" si="10"/>
        <v>0.2638888888888889</v>
      </c>
    </row>
    <row r="71" spans="1:28" x14ac:dyDescent="0.15">
      <c r="A71" s="9">
        <v>5</v>
      </c>
      <c r="L71" s="3"/>
      <c r="M71" s="36">
        <f t="shared" si="10"/>
        <v>1</v>
      </c>
      <c r="N71" s="37">
        <f t="shared" si="10"/>
        <v>0.92165535231217677</v>
      </c>
      <c r="O71" s="37">
        <f t="shared" si="10"/>
        <v>1</v>
      </c>
      <c r="P71" s="37">
        <f t="shared" si="10"/>
        <v>0.89163498098858518</v>
      </c>
      <c r="Q71" s="37">
        <f t="shared" si="10"/>
        <v>0.88880583068585217</v>
      </c>
      <c r="R71" s="37">
        <f t="shared" si="10"/>
        <v>0.93843901196842383</v>
      </c>
      <c r="S71" s="37">
        <f t="shared" si="10"/>
        <v>0.37789203084832906</v>
      </c>
      <c r="T71" s="37">
        <f t="shared" si="10"/>
        <v>0.13001723081813357</v>
      </c>
      <c r="U71" s="37">
        <f t="shared" si="10"/>
        <v>0.54054054054054046</v>
      </c>
      <c r="V71" s="37">
        <f t="shared" si="10"/>
        <v>0.80155503656930849</v>
      </c>
      <c r="W71" s="37">
        <v>0.95308832328439264</v>
      </c>
      <c r="X71" s="37">
        <v>0.97123963173046779</v>
      </c>
      <c r="Y71" s="37">
        <f t="shared" si="10"/>
        <v>0.9353970390309555</v>
      </c>
      <c r="Z71" s="37">
        <f t="shared" si="10"/>
        <v>0.97013577061386258</v>
      </c>
      <c r="AA71" s="37">
        <f t="shared" si="10"/>
        <v>7.4382950919378993E-2</v>
      </c>
      <c r="AB71" s="38">
        <f t="shared" si="10"/>
        <v>0.92901234567901214</v>
      </c>
    </row>
    <row r="72" spans="1:28" x14ac:dyDescent="0.15">
      <c r="A72" s="9">
        <v>6</v>
      </c>
      <c r="L72" s="3"/>
      <c r="M72" s="36">
        <f t="shared" si="10"/>
        <v>0.39822738026964671</v>
      </c>
      <c r="N72" s="37">
        <f t="shared" si="10"/>
        <v>0.41563668649447727</v>
      </c>
      <c r="O72" s="37">
        <f t="shared" si="10"/>
        <v>0.95668317497032396</v>
      </c>
      <c r="P72" s="37">
        <f t="shared" si="10"/>
        <v>0.22623574144487341</v>
      </c>
      <c r="Q72" s="37">
        <f t="shared" si="10"/>
        <v>0.41954774808446965</v>
      </c>
      <c r="R72" s="37">
        <f t="shared" si="10"/>
        <v>0.30958747135217785</v>
      </c>
      <c r="S72" s="37">
        <f t="shared" si="10"/>
        <v>0.17737789203084831</v>
      </c>
      <c r="T72" s="37">
        <f t="shared" si="10"/>
        <v>7.924907524670545E-2</v>
      </c>
      <c r="U72" s="37">
        <f t="shared" si="10"/>
        <v>0.82282282282282293</v>
      </c>
      <c r="V72" s="37">
        <f t="shared" si="10"/>
        <v>0.39969629693701997</v>
      </c>
      <c r="W72" s="37">
        <v>0.96401942283794362</v>
      </c>
      <c r="X72" s="37">
        <v>0.93122024912350698</v>
      </c>
      <c r="Y72" s="37">
        <f t="shared" si="10"/>
        <v>0</v>
      </c>
      <c r="Z72" s="37">
        <f t="shared" si="10"/>
        <v>0.38175247733793888</v>
      </c>
      <c r="AA72" s="37">
        <f t="shared" si="10"/>
        <v>9.3594357047990934E-2</v>
      </c>
      <c r="AB72" s="38">
        <f t="shared" si="10"/>
        <v>0.11882716049382716</v>
      </c>
    </row>
    <row r="73" spans="1:28" x14ac:dyDescent="0.15">
      <c r="A73" s="9">
        <v>7</v>
      </c>
      <c r="L73" s="3"/>
      <c r="M73" s="36">
        <f t="shared" si="10"/>
        <v>0.27199854475858865</v>
      </c>
      <c r="N73" s="37">
        <f t="shared" si="10"/>
        <v>0</v>
      </c>
      <c r="O73" s="37">
        <f t="shared" si="10"/>
        <v>0.17195462883506479</v>
      </c>
      <c r="P73" s="37">
        <f t="shared" si="10"/>
        <v>0.88783269961977074</v>
      </c>
      <c r="Q73" s="37">
        <f t="shared" si="10"/>
        <v>0.84488880583068582</v>
      </c>
      <c r="R73" s="37">
        <f t="shared" si="10"/>
        <v>0.4888591800356506</v>
      </c>
      <c r="S73" s="37">
        <f t="shared" si="10"/>
        <v>0.88817480719794351</v>
      </c>
      <c r="T73" s="37">
        <f t="shared" si="10"/>
        <v>0.6644559293050053</v>
      </c>
      <c r="U73" s="37">
        <f t="shared" si="10"/>
        <v>0.35435435435435447</v>
      </c>
      <c r="V73" s="37">
        <f t="shared" si="10"/>
        <v>0</v>
      </c>
      <c r="W73" s="37">
        <v>0.94134026786947111</v>
      </c>
      <c r="X73" s="37">
        <v>0.98201408089388031</v>
      </c>
      <c r="Y73" s="37">
        <f t="shared" si="10"/>
        <v>0.47510094212651383</v>
      </c>
      <c r="Z73" s="37">
        <f t="shared" si="10"/>
        <v>0.3345377766549521</v>
      </c>
      <c r="AA73" s="37">
        <f t="shared" si="10"/>
        <v>0.13172455669392572</v>
      </c>
      <c r="AB73" s="38">
        <f t="shared" si="10"/>
        <v>0.58024691358024694</v>
      </c>
    </row>
    <row r="74" spans="1:28" x14ac:dyDescent="0.15">
      <c r="A74" s="9">
        <v>8</v>
      </c>
      <c r="L74" s="3"/>
      <c r="M74" s="36">
        <f t="shared" si="10"/>
        <v>0.7940622405976957</v>
      </c>
      <c r="N74" s="37">
        <f t="shared" si="10"/>
        <v>1</v>
      </c>
      <c r="O74" s="37">
        <f t="shared" si="10"/>
        <v>0.27344564621475798</v>
      </c>
      <c r="P74" s="37">
        <f t="shared" si="10"/>
        <v>0.92965779467680498</v>
      </c>
      <c r="Q74" s="37">
        <f t="shared" si="10"/>
        <v>0.97084657073444158</v>
      </c>
      <c r="R74" s="37">
        <f t="shared" si="10"/>
        <v>0.64495798319327813</v>
      </c>
      <c r="S74" s="37">
        <f t="shared" si="10"/>
        <v>0.59897172236503859</v>
      </c>
      <c r="T74" s="37">
        <f t="shared" si="10"/>
        <v>0</v>
      </c>
      <c r="U74" s="37">
        <f t="shared" si="10"/>
        <v>0.63063063063063063</v>
      </c>
      <c r="V74" s="37">
        <f t="shared" si="10"/>
        <v>0.43097963459523869</v>
      </c>
      <c r="W74" s="37">
        <v>0.94594283610254526</v>
      </c>
      <c r="X74" s="37">
        <v>1</v>
      </c>
      <c r="Y74" s="37">
        <f t="shared" si="10"/>
        <v>0.86271870794078065</v>
      </c>
      <c r="Z74" s="37">
        <f t="shared" si="10"/>
        <v>0.9563331024209375</v>
      </c>
      <c r="AA74" s="37">
        <f t="shared" si="10"/>
        <v>0.8818706744720296</v>
      </c>
      <c r="AB74" s="38">
        <f t="shared" si="10"/>
        <v>0.56327160493827155</v>
      </c>
    </row>
    <row r="75" spans="1:28" x14ac:dyDescent="0.15">
      <c r="A75" s="9">
        <v>9</v>
      </c>
      <c r="L75" s="3"/>
      <c r="M75" s="36">
        <f t="shared" si="10"/>
        <v>0</v>
      </c>
      <c r="N75" s="37">
        <f t="shared" si="10"/>
        <v>0</v>
      </c>
      <c r="O75" s="37">
        <f t="shared" si="10"/>
        <v>9.8500822530206575E-2</v>
      </c>
      <c r="P75" s="37">
        <f t="shared" si="10"/>
        <v>0.83079847908745497</v>
      </c>
      <c r="Q75" s="37">
        <f t="shared" si="10"/>
        <v>0.62063165763408701</v>
      </c>
      <c r="R75" s="37">
        <f t="shared" si="10"/>
        <v>1</v>
      </c>
      <c r="S75" s="37">
        <f t="shared" si="10"/>
        <v>0.42287917737789205</v>
      </c>
      <c r="T75" s="37">
        <f t="shared" si="10"/>
        <v>0.64670054508671437</v>
      </c>
      <c r="U75" s="37">
        <f t="shared" si="10"/>
        <v>0.2522522522522524</v>
      </c>
      <c r="V75" s="37">
        <f t="shared" si="10"/>
        <v>0.35465982373689309</v>
      </c>
      <c r="W75" s="37">
        <v>0.99819349196851836</v>
      </c>
      <c r="X75" s="37">
        <v>0.98124447738220788</v>
      </c>
      <c r="Y75" s="37">
        <f t="shared" si="10"/>
        <v>0.62449528936742904</v>
      </c>
      <c r="Z75" s="37">
        <f t="shared" si="10"/>
        <v>1</v>
      </c>
      <c r="AA75" s="37">
        <f t="shared" si="10"/>
        <v>1</v>
      </c>
      <c r="AB75" s="38">
        <f t="shared" si="10"/>
        <v>0.35185185185185175</v>
      </c>
    </row>
    <row r="76" spans="1:28" x14ac:dyDescent="0.15">
      <c r="A76" s="9">
        <v>10</v>
      </c>
      <c r="L76" s="3"/>
      <c r="M76" s="36">
        <f t="shared" si="10"/>
        <v>0.29465732694076407</v>
      </c>
      <c r="N76" s="37">
        <f t="shared" si="10"/>
        <v>0.62670058612980972</v>
      </c>
      <c r="O76" s="37">
        <f t="shared" si="10"/>
        <v>0.81522468715498431</v>
      </c>
      <c r="P76" s="37">
        <f t="shared" si="10"/>
        <v>0.32319391634981981</v>
      </c>
      <c r="Q76" s="37">
        <f t="shared" si="10"/>
        <v>0</v>
      </c>
      <c r="R76" s="37">
        <f t="shared" si="10"/>
        <v>0.22167048637636905</v>
      </c>
      <c r="S76" s="37">
        <f t="shared" si="10"/>
        <v>0.18894601542416448</v>
      </c>
      <c r="T76" s="37">
        <f t="shared" si="10"/>
        <v>0.71199617124764059</v>
      </c>
      <c r="U76" s="37">
        <f t="shared" si="10"/>
        <v>0.88288288288288286</v>
      </c>
      <c r="V76" s="37">
        <f t="shared" si="10"/>
        <v>0.5530951763111609</v>
      </c>
      <c r="W76" s="37">
        <v>0.93046670041883361</v>
      </c>
      <c r="X76" s="37">
        <v>0.85916255736396541</v>
      </c>
      <c r="Y76" s="37">
        <f t="shared" si="10"/>
        <v>0.94347240915208586</v>
      </c>
      <c r="Z76" s="37">
        <f t="shared" si="10"/>
        <v>0.4589761843753995</v>
      </c>
      <c r="AA76" s="37">
        <f t="shared" si="10"/>
        <v>0.46855305818436915</v>
      </c>
      <c r="AB76" s="38">
        <f t="shared" si="10"/>
        <v>6.0185185185185203E-2</v>
      </c>
    </row>
    <row r="77" spans="1:28" x14ac:dyDescent="0.15">
      <c r="A77" s="9">
        <v>11</v>
      </c>
      <c r="L77" s="3"/>
      <c r="M77" s="36">
        <f t="shared" si="10"/>
        <v>0</v>
      </c>
      <c r="N77" s="37">
        <f t="shared" si="10"/>
        <v>0.43232386917988336</v>
      </c>
      <c r="O77" s="37">
        <f t="shared" si="10"/>
        <v>7.1451128686261384E-2</v>
      </c>
      <c r="P77" s="37">
        <f t="shared" si="10"/>
        <v>0.89353612167300145</v>
      </c>
      <c r="Q77" s="37">
        <f t="shared" si="10"/>
        <v>0.81218463838534882</v>
      </c>
      <c r="R77" s="37">
        <f t="shared" si="10"/>
        <v>0.85376878023936953</v>
      </c>
      <c r="S77" s="37">
        <f t="shared" si="10"/>
        <v>1</v>
      </c>
      <c r="T77" s="37">
        <f t="shared" si="10"/>
        <v>3.4182379131053035E-2</v>
      </c>
      <c r="U77" s="37">
        <f t="shared" si="10"/>
        <v>0</v>
      </c>
      <c r="V77" s="37">
        <f t="shared" si="10"/>
        <v>0.32932560620476881</v>
      </c>
      <c r="W77" s="37">
        <v>0</v>
      </c>
      <c r="X77" s="37">
        <v>0</v>
      </c>
      <c r="Y77" s="37">
        <f t="shared" si="10"/>
        <v>0.46837146702557209</v>
      </c>
      <c r="Z77" s="37">
        <f t="shared" si="10"/>
        <v>0.61296946904586913</v>
      </c>
      <c r="AA77" s="37">
        <f t="shared" si="10"/>
        <v>0.41196415184886526</v>
      </c>
      <c r="AB77" s="38">
        <f t="shared" si="10"/>
        <v>0.95987654320987659</v>
      </c>
    </row>
    <row r="78" spans="1:28" x14ac:dyDescent="0.15">
      <c r="A78" s="9">
        <v>12</v>
      </c>
      <c r="L78" s="3"/>
      <c r="M78" s="36">
        <f t="shared" si="10"/>
        <v>0.51843049717830225</v>
      </c>
      <c r="N78" s="37">
        <f t="shared" si="10"/>
        <v>9.0730592699400536E-2</v>
      </c>
      <c r="O78" s="37">
        <f t="shared" si="10"/>
        <v>0.3166871972241288</v>
      </c>
      <c r="P78" s="37">
        <f t="shared" si="10"/>
        <v>0.16349809885931332</v>
      </c>
      <c r="Q78" s="37">
        <f t="shared" si="10"/>
        <v>0</v>
      </c>
      <c r="R78" s="37">
        <f t="shared" si="10"/>
        <v>0.26413292589763182</v>
      </c>
      <c r="S78" s="37">
        <f t="shared" si="10"/>
        <v>0.57840616966580982</v>
      </c>
      <c r="T78" s="37">
        <f t="shared" si="10"/>
        <v>0.10921495096441146</v>
      </c>
      <c r="U78" s="37">
        <f t="shared" si="10"/>
        <v>0.78078078078078117</v>
      </c>
      <c r="V78" s="37">
        <f t="shared" si="10"/>
        <v>0.37002758315793494</v>
      </c>
      <c r="W78" s="37">
        <v>0.94196161458093608</v>
      </c>
      <c r="X78" s="37">
        <v>0.89274007353989115</v>
      </c>
      <c r="Y78" s="37">
        <f t="shared" si="10"/>
        <v>0.31359353970390264</v>
      </c>
      <c r="Z78" s="37">
        <f t="shared" si="10"/>
        <v>0.82044590938379969</v>
      </c>
      <c r="AA78" s="37">
        <f t="shared" si="10"/>
        <v>0</v>
      </c>
      <c r="AB78" s="38">
        <f t="shared" si="10"/>
        <v>0.62037037037037035</v>
      </c>
    </row>
    <row r="79" spans="1:28" x14ac:dyDescent="0.15">
      <c r="A79" s="9">
        <v>13</v>
      </c>
      <c r="L79" s="3"/>
      <c r="M79" s="36">
        <f t="shared" si="10"/>
        <v>0.71995900129444568</v>
      </c>
      <c r="N79" s="37">
        <f t="shared" si="10"/>
        <v>0.94096609978196577</v>
      </c>
      <c r="O79" s="37">
        <f t="shared" si="10"/>
        <v>0.56445147093819092</v>
      </c>
      <c r="P79" s="37">
        <f t="shared" si="10"/>
        <v>0.91064638783270135</v>
      </c>
      <c r="Q79" s="37">
        <f t="shared" si="10"/>
        <v>0.62063165763408623</v>
      </c>
      <c r="R79" s="37">
        <f t="shared" si="10"/>
        <v>0.92386045327221789</v>
      </c>
      <c r="S79" s="37">
        <f t="shared" si="10"/>
        <v>0</v>
      </c>
      <c r="T79" s="37">
        <f t="shared" si="10"/>
        <v>4.9673385067533993E-2</v>
      </c>
      <c r="U79" s="37">
        <f t="shared" si="10"/>
        <v>0.52252252252252263</v>
      </c>
      <c r="V79" s="37">
        <f t="shared" si="10"/>
        <v>0.27783063748810644</v>
      </c>
      <c r="W79" s="37">
        <v>0.96831131771528511</v>
      </c>
      <c r="X79" s="37">
        <v>0.75603568679987443</v>
      </c>
      <c r="Y79" s="37">
        <f t="shared" si="10"/>
        <v>0</v>
      </c>
      <c r="Z79" s="37">
        <f t="shared" si="10"/>
        <v>9.9310364454178832E-2</v>
      </c>
      <c r="AA79" s="37">
        <f t="shared" si="10"/>
        <v>0.6828039932825265</v>
      </c>
      <c r="AB79" s="38">
        <f t="shared" si="10"/>
        <v>0.34567901234567894</v>
      </c>
    </row>
    <row r="80" spans="1:28" x14ac:dyDescent="0.15">
      <c r="A80" s="9">
        <v>14</v>
      </c>
      <c r="L80" s="3"/>
      <c r="M80" s="36">
        <f t="shared" si="10"/>
        <v>0.7435398715946574</v>
      </c>
      <c r="N80" s="37">
        <f t="shared" si="10"/>
        <v>0.76958094109073982</v>
      </c>
      <c r="O80" s="37">
        <f t="shared" si="10"/>
        <v>0.94908107023431043</v>
      </c>
      <c r="P80" s="37">
        <f t="shared" si="10"/>
        <v>0.78897338403042072</v>
      </c>
      <c r="Q80" s="37">
        <f t="shared" si="10"/>
        <v>0.354326294150625</v>
      </c>
      <c r="R80" s="37">
        <f t="shared" si="10"/>
        <v>0.94295900178253145</v>
      </c>
      <c r="S80" s="37">
        <f t="shared" si="10"/>
        <v>0.42287917737789205</v>
      </c>
      <c r="T80" s="37">
        <f t="shared" si="10"/>
        <v>0.5792052439442742</v>
      </c>
      <c r="U80" s="37">
        <f t="shared" si="10"/>
        <v>0.67567567567567588</v>
      </c>
      <c r="V80" s="37">
        <f t="shared" si="10"/>
        <v>0.41950427202568008</v>
      </c>
      <c r="W80" s="37">
        <v>0.98229161872324744</v>
      </c>
      <c r="X80" s="37">
        <v>0.98691674030157051</v>
      </c>
      <c r="Y80" s="37">
        <f t="shared" si="10"/>
        <v>0.4293405114401081</v>
      </c>
      <c r="Z80" s="37">
        <f t="shared" si="10"/>
        <v>0.85991184552065347</v>
      </c>
      <c r="AA80" s="37">
        <f t="shared" si="10"/>
        <v>0.5414720420987601</v>
      </c>
      <c r="AB80" s="38">
        <f t="shared" si="10"/>
        <v>0.56635802469135799</v>
      </c>
    </row>
    <row r="81" spans="1:28" x14ac:dyDescent="0.15">
      <c r="A81" s="9">
        <v>15</v>
      </c>
      <c r="L81" s="3"/>
      <c r="M81" s="36">
        <f t="shared" si="10"/>
        <v>0.50471868397483088</v>
      </c>
      <c r="N81" s="37">
        <f t="shared" si="10"/>
        <v>0.18128154181867759</v>
      </c>
      <c r="O81" s="37">
        <f t="shared" si="10"/>
        <v>0</v>
      </c>
      <c r="P81" s="37">
        <f t="shared" si="10"/>
        <v>0.5513307984790915</v>
      </c>
      <c r="Q81" s="37">
        <f t="shared" si="10"/>
        <v>0.9430013081666978</v>
      </c>
      <c r="R81" s="37">
        <f t="shared" si="10"/>
        <v>0.76114081996434979</v>
      </c>
      <c r="S81" s="37">
        <f t="shared" si="10"/>
        <v>0.3598971722365038</v>
      </c>
      <c r="T81" s="37">
        <f t="shared" si="10"/>
        <v>0.15668800359869342</v>
      </c>
      <c r="U81" s="37">
        <f t="shared" si="10"/>
        <v>1</v>
      </c>
      <c r="V81" s="37">
        <f t="shared" si="10"/>
        <v>0.2759276879162702</v>
      </c>
      <c r="W81" s="37">
        <v>0.94786440833985364</v>
      </c>
      <c r="X81" s="37">
        <v>0.89658809109825266</v>
      </c>
      <c r="Y81" s="37">
        <f t="shared" si="10"/>
        <v>0.30148048452220777</v>
      </c>
      <c r="Z81" s="37">
        <f t="shared" si="10"/>
        <v>0.24101074062617572</v>
      </c>
      <c r="AA81" s="37">
        <f t="shared" si="10"/>
        <v>0.12910569952604273</v>
      </c>
      <c r="AB81" s="38">
        <f t="shared" si="10"/>
        <v>0.64351851851851838</v>
      </c>
    </row>
    <row r="82" spans="1:28" x14ac:dyDescent="0.15">
      <c r="A82" s="9">
        <v>16</v>
      </c>
      <c r="L82" s="3"/>
      <c r="M82" s="36">
        <f t="shared" si="10"/>
        <v>0.44521683847959675</v>
      </c>
      <c r="N82" s="37">
        <f t="shared" si="10"/>
        <v>0.25567941871612287</v>
      </c>
      <c r="O82" s="37">
        <f t="shared" si="10"/>
        <v>0.58912391027809929</v>
      </c>
      <c r="P82" s="37">
        <f t="shared" si="10"/>
        <v>1</v>
      </c>
      <c r="Q82" s="37">
        <f t="shared" si="10"/>
        <v>0.68417118295645696</v>
      </c>
      <c r="R82" s="37">
        <f t="shared" si="10"/>
        <v>0.73153806977336333</v>
      </c>
      <c r="S82" s="37">
        <f t="shared" si="10"/>
        <v>0.8290488431876607</v>
      </c>
      <c r="T82" s="37">
        <f t="shared" si="10"/>
        <v>0.84163102168969472</v>
      </c>
      <c r="U82" s="37">
        <f t="shared" si="10"/>
        <v>0.29729729729729742</v>
      </c>
      <c r="V82" s="37">
        <f t="shared" si="10"/>
        <v>0.1602033657219194</v>
      </c>
      <c r="W82" s="37">
        <v>0.99533989966401248</v>
      </c>
      <c r="X82" s="37">
        <v>0.97354844226548465</v>
      </c>
      <c r="Y82" s="37">
        <f t="shared" si="10"/>
        <v>0.23687752355316258</v>
      </c>
      <c r="Z82" s="37">
        <f t="shared" si="10"/>
        <v>0.24185621952756123</v>
      </c>
      <c r="AA82" s="37">
        <f t="shared" si="10"/>
        <v>0.10185109697582495</v>
      </c>
      <c r="AB82" s="38">
        <f t="shared" si="10"/>
        <v>1</v>
      </c>
    </row>
    <row r="83" spans="1:28" x14ac:dyDescent="0.15">
      <c r="A83" s="9">
        <v>17</v>
      </c>
      <c r="L83" s="3"/>
      <c r="M83" s="36">
        <f t="shared" si="10"/>
        <v>0.80230328712297372</v>
      </c>
      <c r="N83" s="37">
        <f t="shared" si="10"/>
        <v>0.76463414972697308</v>
      </c>
      <c r="O83" s="37">
        <f t="shared" si="10"/>
        <v>0.90463232378277947</v>
      </c>
      <c r="P83" s="37">
        <f t="shared" si="10"/>
        <v>0.83269961977186402</v>
      </c>
      <c r="Q83" s="37">
        <f t="shared" si="10"/>
        <v>0.64193608671276448</v>
      </c>
      <c r="R83" s="37">
        <f t="shared" ref="N83:AB93" si="11">R51/R$63</f>
        <v>0.51967150496562231</v>
      </c>
      <c r="S83" s="37">
        <f t="shared" si="11"/>
        <v>0.55012853470437029</v>
      </c>
      <c r="T83" s="37">
        <f t="shared" si="11"/>
        <v>0.10436221919323133</v>
      </c>
      <c r="U83" s="37">
        <f t="shared" si="11"/>
        <v>0</v>
      </c>
      <c r="V83" s="37">
        <f t="shared" si="11"/>
        <v>1</v>
      </c>
      <c r="W83" s="37">
        <v>0.98104892530031762</v>
      </c>
      <c r="X83" s="37">
        <v>0.95122994042698739</v>
      </c>
      <c r="Y83" s="37">
        <f t="shared" si="11"/>
        <v>0.26379542395693101</v>
      </c>
      <c r="Z83" s="37">
        <f t="shared" si="11"/>
        <v>0.49628426835562006</v>
      </c>
      <c r="AA83" s="37">
        <f t="shared" si="11"/>
        <v>0.73727316888169814</v>
      </c>
      <c r="AB83" s="38">
        <f t="shared" si="11"/>
        <v>0.58950617283950613</v>
      </c>
    </row>
    <row r="84" spans="1:28" x14ac:dyDescent="0.15">
      <c r="A84" s="9">
        <v>18</v>
      </c>
      <c r="L84" s="3"/>
      <c r="M84" s="36">
        <f t="shared" si="10"/>
        <v>0.11316416723236523</v>
      </c>
      <c r="N84" s="37">
        <f t="shared" si="11"/>
        <v>0.20912618475519795</v>
      </c>
      <c r="O84" s="37">
        <f t="shared" si="11"/>
        <v>0.15037908071739778</v>
      </c>
      <c r="P84" s="37">
        <f t="shared" si="11"/>
        <v>0.577946768060836</v>
      </c>
      <c r="Q84" s="37">
        <f t="shared" si="11"/>
        <v>0.96804335638198347</v>
      </c>
      <c r="R84" s="37">
        <f t="shared" si="11"/>
        <v>0.5079577285459641</v>
      </c>
      <c r="S84" s="37">
        <f t="shared" si="11"/>
        <v>0.61182519280205649</v>
      </c>
      <c r="T84" s="37">
        <f t="shared" si="11"/>
        <v>0.15829462283946391</v>
      </c>
      <c r="U84" s="37">
        <f t="shared" si="11"/>
        <v>0.52252252252252263</v>
      </c>
      <c r="V84" s="37">
        <f t="shared" si="11"/>
        <v>0.38173360628165559</v>
      </c>
      <c r="W84" s="37">
        <v>0.86522529571500895</v>
      </c>
      <c r="X84" s="37">
        <v>0.84502465581620712</v>
      </c>
      <c r="Y84" s="37">
        <f t="shared" si="11"/>
        <v>0.5168236877523551</v>
      </c>
      <c r="Z84" s="37">
        <f t="shared" si="11"/>
        <v>0.56961912771153278</v>
      </c>
      <c r="AA84" s="37">
        <f t="shared" si="11"/>
        <v>7.1991137543166175E-2</v>
      </c>
      <c r="AB84" s="38">
        <f t="shared" si="11"/>
        <v>0.23765432098765432</v>
      </c>
    </row>
    <row r="85" spans="1:28" x14ac:dyDescent="0.15">
      <c r="A85" s="9">
        <v>19</v>
      </c>
      <c r="L85" s="3"/>
      <c r="M85" s="36">
        <f t="shared" si="10"/>
        <v>0.98337756830671075</v>
      </c>
      <c r="N85" s="37">
        <f t="shared" si="11"/>
        <v>0.85262585663122459</v>
      </c>
      <c r="O85" s="37">
        <f t="shared" si="11"/>
        <v>0.92661927698802771</v>
      </c>
      <c r="P85" s="37">
        <f t="shared" si="11"/>
        <v>0.96577946768060652</v>
      </c>
      <c r="Q85" s="37">
        <f t="shared" si="11"/>
        <v>0.94393571295085033</v>
      </c>
      <c r="R85" s="37">
        <f t="shared" si="11"/>
        <v>0.94079449961802919</v>
      </c>
      <c r="S85" s="37">
        <f t="shared" si="11"/>
        <v>0.44215938303341895</v>
      </c>
      <c r="T85" s="37">
        <f t="shared" si="11"/>
        <v>0.23948585866880992</v>
      </c>
      <c r="U85" s="37">
        <f t="shared" si="11"/>
        <v>0.54354354354354362</v>
      </c>
      <c r="V85" s="37">
        <f t="shared" si="11"/>
        <v>0.31566857922709479</v>
      </c>
      <c r="W85" s="37">
        <v>0.94532148939108007</v>
      </c>
      <c r="X85" s="37">
        <v>0.7683493429866316</v>
      </c>
      <c r="Y85" s="37">
        <f t="shared" si="11"/>
        <v>1</v>
      </c>
      <c r="Z85" s="37">
        <f t="shared" si="11"/>
        <v>0.92102245858103826</v>
      </c>
      <c r="AA85" s="37">
        <f t="shared" si="11"/>
        <v>0.51345755664546155</v>
      </c>
      <c r="AB85" s="38">
        <f t="shared" si="11"/>
        <v>0.54012345679012341</v>
      </c>
    </row>
    <row r="86" spans="1:28" x14ac:dyDescent="0.15">
      <c r="A86" s="9">
        <v>20</v>
      </c>
      <c r="L86" s="3"/>
      <c r="M86" s="36">
        <f t="shared" si="10"/>
        <v>0.57196864552486748</v>
      </c>
      <c r="N86" s="37">
        <f t="shared" si="11"/>
        <v>0.44449447572080342</v>
      </c>
      <c r="O86" s="37">
        <f t="shared" si="11"/>
        <v>0.40503089565819944</v>
      </c>
      <c r="P86" s="37">
        <f t="shared" si="11"/>
        <v>0.82129277566539693</v>
      </c>
      <c r="Q86" s="37">
        <f t="shared" si="11"/>
        <v>0.78134928050831587</v>
      </c>
      <c r="R86" s="37">
        <f t="shared" si="11"/>
        <v>0.84377387318563823</v>
      </c>
      <c r="S86" s="37">
        <f t="shared" si="11"/>
        <v>1.1568123393316206E-2</v>
      </c>
      <c r="T86" s="37">
        <f t="shared" si="11"/>
        <v>3.1055851378134765E-2</v>
      </c>
      <c r="U86" s="37">
        <f t="shared" si="11"/>
        <v>0.8858858858858859</v>
      </c>
      <c r="V86" s="37">
        <f t="shared" si="11"/>
        <v>0.70216917029476467</v>
      </c>
      <c r="W86" s="37">
        <v>0.95003912182998118</v>
      </c>
      <c r="X86" s="37">
        <v>0.99432773708063726</v>
      </c>
      <c r="Y86" s="37">
        <f t="shared" si="11"/>
        <v>0.33512786002691791</v>
      </c>
      <c r="Z86" s="37">
        <f t="shared" si="11"/>
        <v>0.37706250604674518</v>
      </c>
      <c r="AA86" s="37">
        <f t="shared" si="11"/>
        <v>0.1274700766191475</v>
      </c>
      <c r="AB86" s="38">
        <f t="shared" si="11"/>
        <v>0.22376543209876537</v>
      </c>
    </row>
    <row r="87" spans="1:28" x14ac:dyDescent="0.15">
      <c r="A87" s="9">
        <v>21</v>
      </c>
      <c r="L87" s="3"/>
      <c r="M87" s="36">
        <f t="shared" si="10"/>
        <v>0.87650951466268223</v>
      </c>
      <c r="N87" s="37">
        <f t="shared" si="11"/>
        <v>0.85153510343011685</v>
      </c>
      <c r="O87" s="37">
        <f t="shared" si="11"/>
        <v>0.91849568142170246</v>
      </c>
      <c r="P87" s="37">
        <f t="shared" si="11"/>
        <v>0.96577946768060652</v>
      </c>
      <c r="Q87" s="37">
        <f t="shared" si="11"/>
        <v>1</v>
      </c>
      <c r="R87" s="37">
        <f t="shared" si="11"/>
        <v>0.3914565826330535</v>
      </c>
      <c r="S87" s="37">
        <f t="shared" si="11"/>
        <v>0.26992287917737789</v>
      </c>
      <c r="T87" s="37">
        <f t="shared" si="11"/>
        <v>0.22346519423476602</v>
      </c>
      <c r="U87" s="37">
        <f t="shared" si="11"/>
        <v>5.7057057057057152E-2</v>
      </c>
      <c r="V87" s="37">
        <f t="shared" si="11"/>
        <v>0.24233774471643157</v>
      </c>
      <c r="W87" s="37">
        <v>0.98415565885764256</v>
      </c>
      <c r="X87" s="37">
        <v>0.89504888407490801</v>
      </c>
      <c r="Y87" s="37">
        <f t="shared" si="11"/>
        <v>0.98788694481830375</v>
      </c>
      <c r="Z87" s="37">
        <f t="shared" si="11"/>
        <v>0.96897426174586065</v>
      </c>
      <c r="AA87" s="37">
        <f t="shared" si="11"/>
        <v>0.79805490434025039</v>
      </c>
      <c r="AB87" s="38">
        <f t="shared" si="11"/>
        <v>0</v>
      </c>
    </row>
    <row r="88" spans="1:28" x14ac:dyDescent="0.15">
      <c r="A88" s="9">
        <v>22</v>
      </c>
      <c r="L88" s="3"/>
      <c r="M88" s="36">
        <f t="shared" si="10"/>
        <v>0.89816755286753158</v>
      </c>
      <c r="N88" s="37">
        <f t="shared" si="11"/>
        <v>0.45184389280608345</v>
      </c>
      <c r="O88" s="37">
        <f t="shared" si="11"/>
        <v>0.78234017820100188</v>
      </c>
      <c r="P88" s="37">
        <f t="shared" si="11"/>
        <v>0.61406844106463909</v>
      </c>
      <c r="Q88" s="37">
        <f t="shared" si="11"/>
        <v>0.7400485890487748</v>
      </c>
      <c r="R88" s="37">
        <f t="shared" si="11"/>
        <v>0.63464476699770866</v>
      </c>
      <c r="S88" s="37">
        <f t="shared" si="11"/>
        <v>0.88688946015424175</v>
      </c>
      <c r="T88" s="37">
        <f t="shared" si="11"/>
        <v>0.63483623112135734</v>
      </c>
      <c r="U88" s="37">
        <f t="shared" si="11"/>
        <v>0.40540540540540543</v>
      </c>
      <c r="V88" s="37">
        <f t="shared" si="11"/>
        <v>0.12398965871848838</v>
      </c>
      <c r="W88" s="37">
        <v>0.99073733143093834</v>
      </c>
      <c r="X88" s="37">
        <v>0.91044095430835437</v>
      </c>
      <c r="Y88" s="37">
        <f t="shared" si="11"/>
        <v>0.65814266487213957</v>
      </c>
      <c r="Z88" s="37">
        <f t="shared" si="11"/>
        <v>0.49508616482013196</v>
      </c>
      <c r="AA88" s="37">
        <f t="shared" si="11"/>
        <v>0.20192617851806416</v>
      </c>
      <c r="AB88" s="38">
        <f t="shared" si="11"/>
        <v>0.6836419753086419</v>
      </c>
    </row>
    <row r="89" spans="1:28" x14ac:dyDescent="0.15">
      <c r="A89" s="9">
        <v>23</v>
      </c>
      <c r="L89" s="3"/>
      <c r="M89" s="36">
        <f t="shared" si="10"/>
        <v>3.5504790568244848E-2</v>
      </c>
      <c r="N89" s="37">
        <f t="shared" si="11"/>
        <v>0.38976257486278354</v>
      </c>
      <c r="O89" s="37">
        <f t="shared" si="11"/>
        <v>0.10833802837031027</v>
      </c>
      <c r="P89" s="37">
        <f t="shared" si="11"/>
        <v>0.92965779467679799</v>
      </c>
      <c r="Q89" s="37">
        <f t="shared" si="11"/>
        <v>0.77200523266679066</v>
      </c>
      <c r="R89" s="37">
        <f t="shared" si="11"/>
        <v>0.92971734148204832</v>
      </c>
      <c r="S89" s="37">
        <f t="shared" si="11"/>
        <v>0.56169665809768643</v>
      </c>
      <c r="T89" s="37">
        <f t="shared" si="11"/>
        <v>0.65207670473800006</v>
      </c>
      <c r="U89" s="37">
        <f t="shared" si="11"/>
        <v>0.87087087087087123</v>
      </c>
      <c r="V89" s="37">
        <f t="shared" si="11"/>
        <v>0.62030389528010821</v>
      </c>
      <c r="W89" s="37">
        <v>1</v>
      </c>
      <c r="X89" s="37">
        <v>0.99124932303394819</v>
      </c>
      <c r="Y89" s="37">
        <f t="shared" si="11"/>
        <v>0.97173620457604293</v>
      </c>
      <c r="Z89" s="37">
        <f t="shared" si="11"/>
        <v>0.78335475397425425</v>
      </c>
      <c r="AA89" s="37">
        <f t="shared" si="11"/>
        <v>0.75395957528727486</v>
      </c>
      <c r="AB89" s="38">
        <f t="shared" si="11"/>
        <v>0.31172839506172834</v>
      </c>
    </row>
    <row r="90" spans="1:28" x14ac:dyDescent="0.15">
      <c r="A90" s="9">
        <v>24</v>
      </c>
      <c r="L90" s="3"/>
      <c r="M90" s="36">
        <f t="shared" si="10"/>
        <v>0.23184418479967178</v>
      </c>
      <c r="N90" s="37">
        <f t="shared" si="11"/>
        <v>0.44900231554817621</v>
      </c>
      <c r="O90" s="37">
        <f t="shared" si="11"/>
        <v>0.99353696497779509</v>
      </c>
      <c r="P90" s="37">
        <f t="shared" si="11"/>
        <v>0.98669201520912087</v>
      </c>
      <c r="Q90" s="37">
        <f t="shared" si="11"/>
        <v>0.6196972528499346</v>
      </c>
      <c r="R90" s="37">
        <f t="shared" si="11"/>
        <v>0.60771581359816729</v>
      </c>
      <c r="S90" s="37">
        <f t="shared" si="11"/>
        <v>0.48457583547557836</v>
      </c>
      <c r="T90" s="37">
        <f t="shared" si="11"/>
        <v>0.13225605273603555</v>
      </c>
      <c r="U90" s="37">
        <f t="shared" si="11"/>
        <v>0.75075075075075093</v>
      </c>
      <c r="V90" s="37">
        <f t="shared" si="11"/>
        <v>0.79581415166572178</v>
      </c>
      <c r="W90" s="37">
        <v>0.95464169006305521</v>
      </c>
      <c r="X90" s="37">
        <v>0.96046518256705526</v>
      </c>
      <c r="Y90" s="37">
        <f t="shared" si="11"/>
        <v>0.82637954239569322</v>
      </c>
      <c r="Z90" s="37">
        <f t="shared" si="11"/>
        <v>0.54601480372462852</v>
      </c>
      <c r="AA90" s="37">
        <f t="shared" si="11"/>
        <v>0.21227241001184408</v>
      </c>
      <c r="AB90" s="38">
        <f t="shared" si="11"/>
        <v>0.97222222222222199</v>
      </c>
    </row>
    <row r="91" spans="1:28" x14ac:dyDescent="0.15">
      <c r="A91" s="9">
        <v>25</v>
      </c>
      <c r="L91" s="3"/>
      <c r="M91" s="36">
        <f t="shared" si="10"/>
        <v>0.47021632836657717</v>
      </c>
      <c r="N91" s="37">
        <f t="shared" si="11"/>
        <v>0.73275446406449418</v>
      </c>
      <c r="O91" s="37">
        <f t="shared" si="11"/>
        <v>0.51797274825035755</v>
      </c>
      <c r="P91" s="37">
        <f t="shared" si="11"/>
        <v>0</v>
      </c>
      <c r="Q91" s="37">
        <f t="shared" si="11"/>
        <v>0.3758176041861328</v>
      </c>
      <c r="R91" s="37">
        <f t="shared" si="11"/>
        <v>0</v>
      </c>
      <c r="S91" s="37">
        <f t="shared" si="11"/>
        <v>0.2120822622107969</v>
      </c>
      <c r="T91" s="37">
        <f t="shared" si="11"/>
        <v>0.12528972588411763</v>
      </c>
      <c r="U91" s="37">
        <f t="shared" si="11"/>
        <v>0.98798798798798804</v>
      </c>
      <c r="V91" s="37">
        <f t="shared" si="11"/>
        <v>0.64896346913473435</v>
      </c>
      <c r="W91" s="37">
        <v>0.99073733143093834</v>
      </c>
      <c r="X91" s="37">
        <v>0.90533876806430469</v>
      </c>
      <c r="Y91" s="37">
        <f t="shared" si="11"/>
        <v>0.31493943472409131</v>
      </c>
      <c r="Z91" s="37">
        <f t="shared" si="11"/>
        <v>0</v>
      </c>
      <c r="AA91" s="37">
        <f t="shared" si="11"/>
        <v>0.49466103136105788</v>
      </c>
      <c r="AB91" s="38">
        <f t="shared" si="11"/>
        <v>0.125</v>
      </c>
    </row>
    <row r="92" spans="1:28" x14ac:dyDescent="0.15">
      <c r="A92" s="9">
        <v>26</v>
      </c>
      <c r="L92" s="3"/>
      <c r="M92" s="36">
        <f t="shared" si="10"/>
        <v>0.11028209476248275</v>
      </c>
      <c r="N92" s="37">
        <f t="shared" si="11"/>
        <v>0.59175228663965596</v>
      </c>
      <c r="O92" s="37">
        <f t="shared" si="11"/>
        <v>0</v>
      </c>
      <c r="P92" s="37">
        <f t="shared" si="11"/>
        <v>0.44106463878327312</v>
      </c>
      <c r="Q92" s="37">
        <f t="shared" si="11"/>
        <v>0.40665296206316581</v>
      </c>
      <c r="R92" s="37">
        <f t="shared" si="11"/>
        <v>0.23739495798319382</v>
      </c>
      <c r="S92" s="37">
        <f t="shared" si="11"/>
        <v>7.3264781491002559E-2</v>
      </c>
      <c r="T92" s="37">
        <f t="shared" si="11"/>
        <v>1.7408196022446462E-2</v>
      </c>
      <c r="U92" s="37">
        <f t="shared" si="11"/>
        <v>0.90090090090090125</v>
      </c>
      <c r="V92" s="37">
        <f t="shared" si="11"/>
        <v>0</v>
      </c>
      <c r="W92" s="37">
        <v>0.97297141805127252</v>
      </c>
      <c r="X92" s="37">
        <v>0.92688766639112963</v>
      </c>
      <c r="Y92" s="37">
        <f t="shared" si="11"/>
        <v>9.8250336473754987E-2</v>
      </c>
      <c r="Z92" s="37">
        <f t="shared" si="11"/>
        <v>0.1390156846929923</v>
      </c>
      <c r="AA92" s="37">
        <f t="shared" si="11"/>
        <v>0.20400016658583042</v>
      </c>
      <c r="AB92" s="38">
        <f t="shared" si="11"/>
        <v>0.78549382716049376</v>
      </c>
    </row>
    <row r="93" spans="1:28" ht="14.25" thickBot="1" x14ac:dyDescent="0.2">
      <c r="A93" s="9">
        <v>27</v>
      </c>
      <c r="L93" s="3"/>
      <c r="M93" s="39">
        <f t="shared" si="10"/>
        <v>0.2445093998971451</v>
      </c>
      <c r="N93" s="40">
        <f t="shared" si="11"/>
        <v>0.37327343134123703</v>
      </c>
      <c r="O93" s="40">
        <f t="shared" si="11"/>
        <v>0.60998922039897241</v>
      </c>
      <c r="P93" s="40">
        <f t="shared" si="11"/>
        <v>0.8878326996197774</v>
      </c>
      <c r="Q93" s="40">
        <f t="shared" si="11"/>
        <v>0.7196785647542514</v>
      </c>
      <c r="R93" s="40">
        <f t="shared" si="11"/>
        <v>0.91934046345811171</v>
      </c>
      <c r="S93" s="40">
        <f t="shared" si="11"/>
        <v>7.1979434447300761E-2</v>
      </c>
      <c r="T93" s="40">
        <f t="shared" si="11"/>
        <v>0.95621907388251914</v>
      </c>
      <c r="U93" s="40">
        <f t="shared" si="11"/>
        <v>0.87987987987987981</v>
      </c>
      <c r="V93" s="40">
        <f t="shared" si="11"/>
        <v>0.62992436255994744</v>
      </c>
      <c r="W93" s="40">
        <v>0.91493303263220904</v>
      </c>
      <c r="X93" s="40">
        <v>0.83453524499045117</v>
      </c>
      <c r="Y93" s="40">
        <f t="shared" si="11"/>
        <v>0.94481830417227419</v>
      </c>
      <c r="Z93" s="40">
        <f t="shared" si="11"/>
        <v>0.72394973357539782</v>
      </c>
      <c r="AA93" s="40">
        <f t="shared" si="11"/>
        <v>0.24082350272181571</v>
      </c>
      <c r="AB93" s="41">
        <f t="shared" si="11"/>
        <v>0.64351851851851838</v>
      </c>
    </row>
    <row r="94" spans="1:28" x14ac:dyDescent="0.15">
      <c r="L94" s="3"/>
    </row>
    <row r="95" spans="1:28" x14ac:dyDescent="0.15">
      <c r="L95" s="3"/>
    </row>
    <row r="96" spans="1:28" x14ac:dyDescent="0.15">
      <c r="L96" s="3"/>
    </row>
    <row r="97" spans="12:12" x14ac:dyDescent="0.15">
      <c r="L97" s="3"/>
    </row>
    <row r="98" spans="12:12" x14ac:dyDescent="0.15">
      <c r="L98" s="3"/>
    </row>
    <row r="99" spans="12:12" x14ac:dyDescent="0.15">
      <c r="L99" s="3"/>
    </row>
    <row r="100" spans="12:12" x14ac:dyDescent="0.15">
      <c r="L100" s="3"/>
    </row>
    <row r="101" spans="12:12" x14ac:dyDescent="0.15">
      <c r="L101" s="3"/>
    </row>
    <row r="102" spans="12:12" x14ac:dyDescent="0.15">
      <c r="L102" s="3"/>
    </row>
    <row r="103" spans="12:12" x14ac:dyDescent="0.15">
      <c r="L103" s="3"/>
    </row>
    <row r="104" spans="12:12" x14ac:dyDescent="0.15">
      <c r="L104" s="3"/>
    </row>
    <row r="105" spans="12:12" x14ac:dyDescent="0.15">
      <c r="L105" s="3"/>
    </row>
    <row r="106" spans="12:12" x14ac:dyDescent="0.15">
      <c r="L106" s="3"/>
    </row>
    <row r="107" spans="12:12" x14ac:dyDescent="0.15">
      <c r="L107" s="3"/>
    </row>
    <row r="108" spans="12:12" x14ac:dyDescent="0.15">
      <c r="L108" s="3"/>
    </row>
    <row r="109" spans="12:12" x14ac:dyDescent="0.15">
      <c r="L109" s="3"/>
    </row>
    <row r="110" spans="12:12" x14ac:dyDescent="0.15">
      <c r="L110" s="3"/>
    </row>
    <row r="111" spans="12:12" x14ac:dyDescent="0.15">
      <c r="L111" s="3"/>
    </row>
    <row r="112" spans="12:12" x14ac:dyDescent="0.15">
      <c r="L112" s="3"/>
    </row>
    <row r="113" spans="12:12" x14ac:dyDescent="0.15">
      <c r="L113" s="3"/>
    </row>
    <row r="114" spans="12:12" x14ac:dyDescent="0.15">
      <c r="L114" s="3"/>
    </row>
    <row r="115" spans="12:12" x14ac:dyDescent="0.15">
      <c r="L115" s="3"/>
    </row>
    <row r="116" spans="12:12" x14ac:dyDescent="0.15">
      <c r="L116" s="3"/>
    </row>
    <row r="117" spans="12:12" x14ac:dyDescent="0.15">
      <c r="L117" s="3"/>
    </row>
    <row r="118" spans="12:12" x14ac:dyDescent="0.15">
      <c r="L118" s="3"/>
    </row>
    <row r="119" spans="12:12" x14ac:dyDescent="0.15">
      <c r="L119" s="3"/>
    </row>
    <row r="120" spans="12:12" x14ac:dyDescent="0.15">
      <c r="L120" s="3"/>
    </row>
    <row r="121" spans="12:12" x14ac:dyDescent="0.15">
      <c r="L121" s="3"/>
    </row>
    <row r="122" spans="12:12" x14ac:dyDescent="0.15">
      <c r="L122" s="3"/>
    </row>
    <row r="123" spans="12:12" x14ac:dyDescent="0.15">
      <c r="L123" s="3"/>
    </row>
    <row r="124" spans="12:12" x14ac:dyDescent="0.15">
      <c r="L124" s="3"/>
    </row>
    <row r="125" spans="12:12" x14ac:dyDescent="0.15">
      <c r="L125" s="3"/>
    </row>
    <row r="126" spans="12:12" x14ac:dyDescent="0.15">
      <c r="L126" s="3"/>
    </row>
    <row r="127" spans="12:12" x14ac:dyDescent="0.15">
      <c r="L127" s="3"/>
    </row>
    <row r="128" spans="12:12" x14ac:dyDescent="0.15">
      <c r="L128" s="3"/>
    </row>
    <row r="129" spans="12:12" x14ac:dyDescent="0.15">
      <c r="L129" s="3"/>
    </row>
    <row r="130" spans="12:12" x14ac:dyDescent="0.15">
      <c r="L130" s="3"/>
    </row>
    <row r="131" spans="12:12" x14ac:dyDescent="0.15">
      <c r="L131" s="3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2"/>
  <sheetViews>
    <sheetView topLeftCell="A70" zoomScale="70" zoomScaleNormal="70" workbookViewId="0">
      <selection activeCell="T66" sqref="T66:V92"/>
    </sheetView>
  </sheetViews>
  <sheetFormatPr defaultRowHeight="13.5" x14ac:dyDescent="0.15"/>
  <cols>
    <col min="2" max="16" width="0" hidden="1" customWidth="1"/>
    <col min="19" max="19" width="0" hidden="1" customWidth="1"/>
    <col min="23" max="28" width="0" hidden="1" customWidth="1"/>
  </cols>
  <sheetData>
    <row r="1" spans="1:28" ht="14.25" x14ac:dyDescent="0.15">
      <c r="A1" s="9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3</v>
      </c>
      <c r="H1" s="7" t="s">
        <v>4</v>
      </c>
      <c r="I1" s="7" t="s">
        <v>6</v>
      </c>
      <c r="J1" s="7" t="s">
        <v>5</v>
      </c>
      <c r="K1" s="8" t="s">
        <v>7</v>
      </c>
      <c r="L1" s="10" t="s">
        <v>11</v>
      </c>
      <c r="M1" s="16" t="s">
        <v>10</v>
      </c>
      <c r="N1" s="11" t="s">
        <v>9</v>
      </c>
      <c r="O1" s="10" t="s">
        <v>8</v>
      </c>
      <c r="P1" s="16" t="s">
        <v>12</v>
      </c>
      <c r="Q1" s="24" t="s">
        <v>13</v>
      </c>
      <c r="R1" s="24" t="s">
        <v>14</v>
      </c>
      <c r="S1" s="20" t="s">
        <v>15</v>
      </c>
      <c r="T1" s="24" t="s">
        <v>16</v>
      </c>
      <c r="U1" s="24" t="s">
        <v>18</v>
      </c>
      <c r="V1" s="24" t="s">
        <v>17</v>
      </c>
      <c r="W1" s="16" t="s">
        <v>19</v>
      </c>
      <c r="X1" s="16" t="s">
        <v>20</v>
      </c>
      <c r="Y1" s="16" t="s">
        <v>21</v>
      </c>
      <c r="Z1" s="10" t="s">
        <v>22</v>
      </c>
      <c r="AA1" s="12" t="s">
        <v>23</v>
      </c>
      <c r="AB1" s="20" t="s">
        <v>24</v>
      </c>
    </row>
    <row r="2" spans="1:28" x14ac:dyDescent="0.15">
      <c r="A2" s="9">
        <v>1</v>
      </c>
      <c r="B2" s="13">
        <v>2.2999999999999998</v>
      </c>
      <c r="C2" s="13">
        <v>6.4</v>
      </c>
      <c r="D2" s="13">
        <v>4.3</v>
      </c>
      <c r="E2" s="13">
        <v>5.4</v>
      </c>
      <c r="F2" s="13">
        <v>12.2</v>
      </c>
      <c r="G2" s="13">
        <v>2.9</v>
      </c>
      <c r="H2" s="13">
        <v>4.5</v>
      </c>
      <c r="I2" s="13">
        <v>5.2</v>
      </c>
      <c r="J2" s="13">
        <v>11.8</v>
      </c>
      <c r="K2" s="13">
        <v>7.7</v>
      </c>
      <c r="L2" s="14">
        <v>9.4795193558615392</v>
      </c>
      <c r="M2" s="17">
        <v>23.604457655792469</v>
      </c>
      <c r="N2" s="14">
        <v>0.43012003560441237</v>
      </c>
      <c r="O2" s="15">
        <v>22.019033355375331</v>
      </c>
      <c r="P2" s="17">
        <v>208.17460317460299</v>
      </c>
      <c r="Q2" s="28">
        <v>226.4666666666667</v>
      </c>
      <c r="R2" s="25">
        <v>25.918000000000003</v>
      </c>
      <c r="S2" s="21">
        <v>18.21</v>
      </c>
      <c r="T2" s="25">
        <v>1119.8525358119934</v>
      </c>
      <c r="U2" s="25">
        <v>0.11</v>
      </c>
      <c r="V2" s="25">
        <v>182.92999999999998</v>
      </c>
      <c r="W2" s="17">
        <v>0.77999999999999992</v>
      </c>
      <c r="X2" s="17">
        <v>0.26</v>
      </c>
      <c r="Y2" s="17">
        <v>5.8566666666666665</v>
      </c>
      <c r="Z2" s="13">
        <v>38.656037044513162</v>
      </c>
      <c r="AA2" s="13">
        <v>17.677968307682299</v>
      </c>
      <c r="AB2" s="21">
        <v>2.06</v>
      </c>
    </row>
    <row r="3" spans="1:28" x14ac:dyDescent="0.15">
      <c r="A3" s="9">
        <v>2</v>
      </c>
      <c r="B3" s="13">
        <v>2.9</v>
      </c>
      <c r="C3" s="13">
        <v>7.2</v>
      </c>
      <c r="D3" s="13">
        <v>4.5</v>
      </c>
      <c r="E3" s="13">
        <v>6.5</v>
      </c>
      <c r="F3" s="13">
        <v>13</v>
      </c>
      <c r="G3" s="13">
        <v>4.7</v>
      </c>
      <c r="H3" s="13">
        <v>6.8</v>
      </c>
      <c r="I3" s="13">
        <v>6.7</v>
      </c>
      <c r="J3" s="13">
        <v>18.399999999999999</v>
      </c>
      <c r="K3" s="13">
        <v>9.6</v>
      </c>
      <c r="L3" s="14">
        <v>13.8056288499599</v>
      </c>
      <c r="M3" s="17">
        <v>26.875268419667847</v>
      </c>
      <c r="N3" s="14">
        <v>0.46435641400074329</v>
      </c>
      <c r="O3" s="15">
        <v>23.361311993494667</v>
      </c>
      <c r="P3" s="17">
        <v>205</v>
      </c>
      <c r="Q3" s="28">
        <v>228.80000000000004</v>
      </c>
      <c r="R3" s="25">
        <v>25.986000000000001</v>
      </c>
      <c r="S3" s="21">
        <v>4.75</v>
      </c>
      <c r="T3" s="25">
        <v>762.52493165693602</v>
      </c>
      <c r="U3" s="25">
        <v>0.16333333333333336</v>
      </c>
      <c r="V3" s="25">
        <v>81.61666666666666</v>
      </c>
      <c r="W3" s="17">
        <v>0.64666666666666661</v>
      </c>
      <c r="X3" s="17">
        <v>-1.25</v>
      </c>
      <c r="Y3" s="17">
        <v>5.1933333333333334</v>
      </c>
      <c r="Z3" s="13">
        <v>44.052716905223768</v>
      </c>
      <c r="AA3" s="13">
        <v>27.455027461619899</v>
      </c>
      <c r="AB3" s="21">
        <v>9.93</v>
      </c>
    </row>
    <row r="4" spans="1:28" x14ac:dyDescent="0.15">
      <c r="A4" s="9">
        <v>3</v>
      </c>
      <c r="B4" s="13">
        <v>3.4</v>
      </c>
      <c r="C4" s="13">
        <v>8.6</v>
      </c>
      <c r="D4" s="13">
        <v>4.7</v>
      </c>
      <c r="E4" s="13">
        <v>6.2</v>
      </c>
      <c r="F4" s="13">
        <v>13.2</v>
      </c>
      <c r="G4" s="13">
        <v>4.7</v>
      </c>
      <c r="H4" s="13">
        <v>6.2</v>
      </c>
      <c r="I4" s="13">
        <v>6.7</v>
      </c>
      <c r="J4" s="13">
        <v>17.3</v>
      </c>
      <c r="K4" s="13">
        <v>9.4</v>
      </c>
      <c r="L4" s="14">
        <v>10.794258531464633</v>
      </c>
      <c r="M4" s="17">
        <v>21.684819196587338</v>
      </c>
      <c r="N4" s="14">
        <v>0.40899882246655667</v>
      </c>
      <c r="O4" s="15">
        <v>20.372870936436609</v>
      </c>
      <c r="P4" s="17">
        <v>256.19047619047632</v>
      </c>
      <c r="Q4" s="28">
        <v>257.63333333333338</v>
      </c>
      <c r="R4" s="25">
        <v>28.997333333333334</v>
      </c>
      <c r="S4" s="21">
        <v>2.96</v>
      </c>
      <c r="T4" s="25">
        <v>266.63979874587801</v>
      </c>
      <c r="U4" s="25">
        <v>0.17</v>
      </c>
      <c r="V4" s="25">
        <v>83.13</v>
      </c>
      <c r="W4" s="17">
        <v>1.0866666666666667</v>
      </c>
      <c r="X4" s="17">
        <v>-0.6166666666666667</v>
      </c>
      <c r="Y4" s="17">
        <v>7.16</v>
      </c>
      <c r="Z4" s="13">
        <v>35.993721240186638</v>
      </c>
      <c r="AA4" s="13">
        <v>164.99270816225999</v>
      </c>
      <c r="AB4" s="21">
        <v>8.08</v>
      </c>
    </row>
    <row r="5" spans="1:28" x14ac:dyDescent="0.15">
      <c r="A5" s="9">
        <v>4</v>
      </c>
      <c r="B5" s="13">
        <v>4</v>
      </c>
      <c r="C5" s="13">
        <v>8</v>
      </c>
      <c r="D5" s="13">
        <v>3.4</v>
      </c>
      <c r="E5" s="13">
        <v>4.7</v>
      </c>
      <c r="F5" s="13">
        <v>11.2</v>
      </c>
      <c r="G5" s="13">
        <v>3.4</v>
      </c>
      <c r="H5" s="13">
        <v>5.4</v>
      </c>
      <c r="I5" s="13">
        <v>5.6</v>
      </c>
      <c r="J5" s="13">
        <v>14.5</v>
      </c>
      <c r="K5" s="13">
        <v>8.4</v>
      </c>
      <c r="L5" s="14">
        <v>4.4816605283027267</v>
      </c>
      <c r="M5" s="17">
        <v>10.698446283685266</v>
      </c>
      <c r="N5" s="14">
        <v>0.26554673163932402</v>
      </c>
      <c r="O5" s="15">
        <v>8.6384365502348626</v>
      </c>
      <c r="P5" s="17">
        <v>189.72222222222203</v>
      </c>
      <c r="Q5" s="28">
        <v>203.33333333333334</v>
      </c>
      <c r="R5" s="25">
        <v>23.721333333333334</v>
      </c>
      <c r="S5" s="21">
        <v>5.23</v>
      </c>
      <c r="T5" s="25">
        <v>72.904870403935632</v>
      </c>
      <c r="U5" s="25">
        <v>0.17400000000000002</v>
      </c>
      <c r="V5" s="25">
        <v>137.97</v>
      </c>
      <c r="W5" s="17">
        <v>1.8399999999999999</v>
      </c>
      <c r="X5" s="17">
        <v>-0.3666666666666667</v>
      </c>
      <c r="Y5" s="17">
        <v>7.1066666666666665</v>
      </c>
      <c r="Z5" s="13">
        <v>28.609559663837064</v>
      </c>
      <c r="AA5" s="13">
        <v>26.967905130624299</v>
      </c>
      <c r="AB5" s="21">
        <v>3.77</v>
      </c>
    </row>
    <row r="6" spans="1:28" x14ac:dyDescent="0.15">
      <c r="A6" s="9">
        <v>5</v>
      </c>
      <c r="B6" s="13">
        <v>4.3</v>
      </c>
      <c r="C6" s="13">
        <v>8.4</v>
      </c>
      <c r="D6" s="13">
        <v>4.5</v>
      </c>
      <c r="E6" s="13">
        <v>5.9</v>
      </c>
      <c r="F6" s="13">
        <v>12.6</v>
      </c>
      <c r="G6" s="13">
        <v>4</v>
      </c>
      <c r="H6" s="13">
        <v>4.9000000000000004</v>
      </c>
      <c r="I6" s="13">
        <v>5.3</v>
      </c>
      <c r="J6" s="13">
        <v>14.8</v>
      </c>
      <c r="K6" s="13">
        <v>8.6</v>
      </c>
      <c r="L6" s="14">
        <v>10.274734629688732</v>
      </c>
      <c r="M6" s="17">
        <v>17.617810353987931</v>
      </c>
      <c r="N6" s="14">
        <v>0.39609664890782431</v>
      </c>
      <c r="O6" s="15">
        <v>14.485773440657901</v>
      </c>
      <c r="P6" s="17">
        <v>209.66269841269866</v>
      </c>
      <c r="Q6" s="28">
        <v>212.93333333333331</v>
      </c>
      <c r="R6" s="25">
        <v>24.083666666666669</v>
      </c>
      <c r="S6" s="21">
        <v>3.77</v>
      </c>
      <c r="T6" s="25">
        <v>143.51330634719898</v>
      </c>
      <c r="U6" s="25">
        <v>0.27</v>
      </c>
      <c r="V6" s="25">
        <v>515.46333333333337</v>
      </c>
      <c r="W6" s="17">
        <v>0.88</v>
      </c>
      <c r="X6" s="17">
        <v>-0.33333333333333331</v>
      </c>
      <c r="Y6" s="17">
        <v>6.6533333333333333</v>
      </c>
      <c r="Z6" s="13">
        <v>32.002672306784369</v>
      </c>
      <c r="AA6" s="13">
        <v>6.6501522908431099</v>
      </c>
      <c r="AB6" s="21">
        <v>9.49</v>
      </c>
    </row>
    <row r="7" spans="1:28" x14ac:dyDescent="0.15">
      <c r="A7" s="9">
        <v>6</v>
      </c>
      <c r="B7" s="13">
        <v>3.9</v>
      </c>
      <c r="C7" s="13">
        <v>7</v>
      </c>
      <c r="D7" s="13">
        <v>4.5</v>
      </c>
      <c r="E7" s="13">
        <v>6</v>
      </c>
      <c r="F7" s="13">
        <v>12.2</v>
      </c>
      <c r="G7" s="13">
        <v>3.6</v>
      </c>
      <c r="H7" s="13">
        <v>5.3</v>
      </c>
      <c r="I7" s="13">
        <v>6</v>
      </c>
      <c r="J7" s="13">
        <v>15.1</v>
      </c>
      <c r="K7" s="13">
        <v>8.6</v>
      </c>
      <c r="L7" s="14">
        <v>6.8384454769450871</v>
      </c>
      <c r="M7" s="17">
        <v>10.671467205214865</v>
      </c>
      <c r="N7" s="14">
        <v>0.27501220700921664</v>
      </c>
      <c r="O7" s="15">
        <v>15.172985061428413</v>
      </c>
      <c r="P7" s="17">
        <v>244.38492063492035</v>
      </c>
      <c r="Q7" s="28">
        <v>246.13333333333333</v>
      </c>
      <c r="R7" s="25">
        <v>27.376333333333331</v>
      </c>
      <c r="S7" s="21">
        <v>2.21</v>
      </c>
      <c r="T7" s="25">
        <v>115.94265253411334</v>
      </c>
      <c r="U7" s="25">
        <v>0.19333333333333333</v>
      </c>
      <c r="V7" s="25">
        <v>202.23666666666668</v>
      </c>
      <c r="W7" s="17">
        <v>1.8066666666666666</v>
      </c>
      <c r="X7" s="17">
        <v>-0.16</v>
      </c>
      <c r="Y7" s="17">
        <v>9.3133333333333326</v>
      </c>
      <c r="Z7" s="13">
        <v>26.426604394131768</v>
      </c>
      <c r="AA7" s="13">
        <v>7.7271536433755301</v>
      </c>
      <c r="AB7" s="21">
        <v>2.83</v>
      </c>
    </row>
    <row r="8" spans="1:28" x14ac:dyDescent="0.15">
      <c r="A8" s="9">
        <v>7</v>
      </c>
      <c r="B8" s="13">
        <v>4</v>
      </c>
      <c r="C8" s="13">
        <v>5.8</v>
      </c>
      <c r="D8" s="13">
        <v>4.2</v>
      </c>
      <c r="E8" s="13">
        <v>5.7</v>
      </c>
      <c r="F8" s="13">
        <v>11.6</v>
      </c>
      <c r="G8" s="13">
        <v>4.3</v>
      </c>
      <c r="H8" s="13">
        <v>5.5</v>
      </c>
      <c r="I8" s="13">
        <v>6.1</v>
      </c>
      <c r="J8" s="13">
        <v>15.4</v>
      </c>
      <c r="K8" s="13">
        <v>8.9</v>
      </c>
      <c r="L8" s="14">
        <v>3.4681544414898702</v>
      </c>
      <c r="M8" s="17">
        <v>9.2143905985677623</v>
      </c>
      <c r="N8" s="14">
        <v>0.17555513236663534</v>
      </c>
      <c r="O8" s="15">
        <v>5.6191862745098033</v>
      </c>
      <c r="P8" s="17">
        <v>209.861111111111</v>
      </c>
      <c r="Q8" s="28">
        <v>211.36666666666667</v>
      </c>
      <c r="R8" s="25">
        <v>26.437666666666669</v>
      </c>
      <c r="S8" s="21">
        <v>7.74</v>
      </c>
      <c r="T8" s="25">
        <v>433.75084155894166</v>
      </c>
      <c r="U8" s="25">
        <v>0.14133333333333334</v>
      </c>
      <c r="V8" s="25">
        <v>63.610000000000007</v>
      </c>
      <c r="W8" s="17">
        <v>2.0500000000000003</v>
      </c>
      <c r="X8" s="17">
        <v>-0.37999999999999995</v>
      </c>
      <c r="Y8" s="17">
        <v>8.1366666666666667</v>
      </c>
      <c r="Z8" s="13">
        <v>25.979153930305568</v>
      </c>
      <c r="AA8" s="13">
        <v>9.8647523342824996</v>
      </c>
      <c r="AB8" s="21">
        <v>5.82</v>
      </c>
    </row>
    <row r="9" spans="1:28" x14ac:dyDescent="0.15">
      <c r="A9" s="9">
        <v>8</v>
      </c>
      <c r="B9" s="13">
        <v>2.7</v>
      </c>
      <c r="C9" s="13">
        <v>7</v>
      </c>
      <c r="D9" s="13">
        <v>4.7</v>
      </c>
      <c r="E9" s="13">
        <v>6.4</v>
      </c>
      <c r="F9" s="13">
        <v>13.6</v>
      </c>
      <c r="G9" s="13">
        <v>3.7</v>
      </c>
      <c r="H9" s="13">
        <v>5.8</v>
      </c>
      <c r="I9" s="13">
        <v>5.8</v>
      </c>
      <c r="J9" s="13">
        <v>14.2</v>
      </c>
      <c r="K9" s="13">
        <v>8.4</v>
      </c>
      <c r="L9" s="14">
        <v>8.4832490255140112</v>
      </c>
      <c r="M9" s="17">
        <v>15.240642803993934</v>
      </c>
      <c r="N9" s="14">
        <v>0.41484362126643032</v>
      </c>
      <c r="O9" s="15">
        <v>22.488991303178391</v>
      </c>
      <c r="P9" s="17">
        <v>198.84920634920636</v>
      </c>
      <c r="Q9" s="28">
        <v>226.46666666666667</v>
      </c>
      <c r="R9" s="25">
        <v>25.620333333333331</v>
      </c>
      <c r="S9" s="21">
        <v>13.55</v>
      </c>
      <c r="T9" s="25">
        <v>1305.5947655471034</v>
      </c>
      <c r="U9" s="25">
        <v>0.26</v>
      </c>
      <c r="V9" s="25">
        <v>213.08666666666667</v>
      </c>
      <c r="W9" s="17">
        <v>0.80333333333333334</v>
      </c>
      <c r="X9" s="17">
        <v>-0.51</v>
      </c>
      <c r="Y9" s="17">
        <v>6.4733333333333336</v>
      </c>
      <c r="Z9" s="13">
        <v>34.989614014373707</v>
      </c>
      <c r="AA9" s="13">
        <v>115.5545825609</v>
      </c>
      <c r="AB9" s="21">
        <v>5.71</v>
      </c>
    </row>
    <row r="10" spans="1:28" x14ac:dyDescent="0.15">
      <c r="A10" s="9">
        <v>9</v>
      </c>
      <c r="B10" s="13">
        <v>3.1</v>
      </c>
      <c r="C10" s="13">
        <v>7.4</v>
      </c>
      <c r="D10" s="13">
        <v>5.5</v>
      </c>
      <c r="E10" s="13">
        <v>7.3</v>
      </c>
      <c r="F10" s="13">
        <v>14.4</v>
      </c>
      <c r="G10" s="13">
        <v>4.7</v>
      </c>
      <c r="H10" s="13">
        <v>6.4</v>
      </c>
      <c r="I10" s="13">
        <v>6.4</v>
      </c>
      <c r="J10" s="13">
        <v>16.600000000000001</v>
      </c>
      <c r="K10" s="13">
        <v>9.6999999999999993</v>
      </c>
      <c r="L10" s="14">
        <v>20.490056424231867</v>
      </c>
      <c r="M10" s="17">
        <v>30.114005296863699</v>
      </c>
      <c r="N10" s="14">
        <v>0.66575350192937266</v>
      </c>
      <c r="O10" s="15">
        <v>24.362274558518894</v>
      </c>
      <c r="P10" s="17">
        <v>193.69047619047635</v>
      </c>
      <c r="Q10" s="28">
        <v>203.36666666666667</v>
      </c>
      <c r="R10" s="25">
        <v>23.761333333333337</v>
      </c>
      <c r="S10" s="21">
        <v>4.12</v>
      </c>
      <c r="T10" s="25">
        <v>424.10842800085834</v>
      </c>
      <c r="U10" s="25">
        <v>0.13</v>
      </c>
      <c r="V10" s="25">
        <v>186.61666666666667</v>
      </c>
      <c r="W10" s="17">
        <v>1.4400000000000002</v>
      </c>
      <c r="X10" s="17">
        <v>-0.37666666666666665</v>
      </c>
      <c r="Y10" s="17">
        <v>5.8833333333333329</v>
      </c>
      <c r="Z10" s="13">
        <v>34.575785836010539</v>
      </c>
      <c r="AA10" s="13">
        <v>58.540722252934899</v>
      </c>
      <c r="AB10" s="21">
        <v>13.23</v>
      </c>
    </row>
    <row r="11" spans="1:28" x14ac:dyDescent="0.15">
      <c r="A11" s="9">
        <v>10</v>
      </c>
      <c r="B11" s="13">
        <v>4</v>
      </c>
      <c r="C11" s="13">
        <v>6.8</v>
      </c>
      <c r="D11" s="13">
        <v>4.7</v>
      </c>
      <c r="E11" s="13">
        <v>6.2</v>
      </c>
      <c r="F11" s="13">
        <v>12.6</v>
      </c>
      <c r="G11" s="13">
        <v>4.0999999999999996</v>
      </c>
      <c r="H11" s="13">
        <v>5.7</v>
      </c>
      <c r="I11" s="13">
        <v>5.9</v>
      </c>
      <c r="J11" s="13">
        <v>15.4</v>
      </c>
      <c r="K11" s="13">
        <v>8.8000000000000007</v>
      </c>
      <c r="L11" s="14">
        <v>4.6314783755846038</v>
      </c>
      <c r="M11" s="17">
        <v>9.4759440013151703</v>
      </c>
      <c r="N11" s="14">
        <v>0.32551736861425334</v>
      </c>
      <c r="O11" s="15">
        <v>16.687701593013706</v>
      </c>
      <c r="P11" s="17">
        <v>167.20238095238133</v>
      </c>
      <c r="Q11" s="28">
        <v>181.22666666666669</v>
      </c>
      <c r="R11" s="25">
        <v>19.676000000000002</v>
      </c>
      <c r="S11" s="21">
        <v>2.2999999999999998</v>
      </c>
      <c r="T11" s="25">
        <v>459.56851285382692</v>
      </c>
      <c r="U11" s="25">
        <v>0.19999999999999998</v>
      </c>
      <c r="V11" s="25">
        <v>255.43999999999997</v>
      </c>
      <c r="W11" s="17">
        <v>2.1666666666666665</v>
      </c>
      <c r="X11" s="17">
        <v>-1.1200000000000001</v>
      </c>
      <c r="Y11" s="17">
        <v>6.6733333333333329</v>
      </c>
      <c r="Z11" s="13">
        <v>27.158448142634899</v>
      </c>
      <c r="AA11" s="13">
        <v>28.747532139577601</v>
      </c>
      <c r="AB11" s="21">
        <v>2.4500000000000002</v>
      </c>
    </row>
    <row r="12" spans="1:28" x14ac:dyDescent="0.15">
      <c r="A12" s="9">
        <v>11</v>
      </c>
      <c r="B12" s="13">
        <v>4</v>
      </c>
      <c r="C12" s="13">
        <v>4.5999999999999996</v>
      </c>
      <c r="D12" s="13">
        <v>4.4000000000000004</v>
      </c>
      <c r="E12" s="13">
        <v>6.4</v>
      </c>
      <c r="F12" s="13">
        <v>12.6</v>
      </c>
      <c r="G12" s="13">
        <v>3.9</v>
      </c>
      <c r="H12" s="13">
        <v>5.7</v>
      </c>
      <c r="I12" s="13">
        <v>5.9</v>
      </c>
      <c r="J12" s="13">
        <v>14.2</v>
      </c>
      <c r="K12" s="13">
        <v>8.4</v>
      </c>
      <c r="L12" s="14">
        <v>2.5169444178190763</v>
      </c>
      <c r="M12" s="17">
        <v>6.0746744235336108</v>
      </c>
      <c r="N12" s="14">
        <v>0.27900525773800228</v>
      </c>
      <c r="O12" s="15">
        <v>4.5430096837045584</v>
      </c>
      <c r="P12" s="17">
        <v>209.56349206349202</v>
      </c>
      <c r="Q12" s="28">
        <v>210.20000000000002</v>
      </c>
      <c r="R12" s="25">
        <v>24.526999999999997</v>
      </c>
      <c r="S12" s="21">
        <v>8.61</v>
      </c>
      <c r="T12" s="25">
        <v>91.468289360607329</v>
      </c>
      <c r="U12" s="25">
        <v>0.10199999999999999</v>
      </c>
      <c r="V12" s="25">
        <v>177.83</v>
      </c>
      <c r="W12" s="17">
        <v>12.15</v>
      </c>
      <c r="X12" s="17">
        <v>3.8733333333333331</v>
      </c>
      <c r="Y12" s="17">
        <v>5.496666666666667</v>
      </c>
      <c r="Z12" s="13">
        <v>38.243647499543833</v>
      </c>
      <c r="AA12" s="13">
        <v>25.575128815549199</v>
      </c>
      <c r="AB12" s="21">
        <v>9.2899999999999991</v>
      </c>
    </row>
    <row r="13" spans="1:28" x14ac:dyDescent="0.15">
      <c r="A13" s="9">
        <v>12</v>
      </c>
      <c r="B13" s="13">
        <v>1.1000000000000001</v>
      </c>
      <c r="C13" s="13">
        <v>4</v>
      </c>
      <c r="D13" s="13">
        <v>2.7</v>
      </c>
      <c r="E13" s="13">
        <v>4.2</v>
      </c>
      <c r="F13" s="13">
        <v>9</v>
      </c>
      <c r="G13" s="13">
        <v>2.8</v>
      </c>
      <c r="H13" s="13">
        <v>4.5</v>
      </c>
      <c r="I13" s="13">
        <v>5</v>
      </c>
      <c r="J13" s="13">
        <v>12.7</v>
      </c>
      <c r="K13" s="13">
        <v>7.9</v>
      </c>
      <c r="L13" s="14">
        <v>3.8966512909926099</v>
      </c>
      <c r="M13" s="17">
        <v>12.058988122955768</v>
      </c>
      <c r="N13" s="14">
        <v>0.19726591879065766</v>
      </c>
      <c r="O13" s="15">
        <v>7.1689611758497378</v>
      </c>
      <c r="P13" s="17">
        <v>247.65873015873035</v>
      </c>
      <c r="Q13" s="28">
        <v>261.09999999999997</v>
      </c>
      <c r="R13" s="25">
        <v>27.614333333333335</v>
      </c>
      <c r="S13" s="21">
        <v>5.33</v>
      </c>
      <c r="T13" s="25">
        <v>132.21621568250134</v>
      </c>
      <c r="U13" s="25">
        <v>0.24333333333333332</v>
      </c>
      <c r="V13" s="25">
        <v>191.94666666666663</v>
      </c>
      <c r="W13" s="17">
        <v>2.0433333333333334</v>
      </c>
      <c r="X13" s="17">
        <v>6.6666666666666723E-3</v>
      </c>
      <c r="Y13" s="17">
        <v>8.5366666666666671</v>
      </c>
      <c r="Z13" s="13">
        <v>30.58407181014697</v>
      </c>
      <c r="AA13" s="13">
        <v>2.4802056347150301</v>
      </c>
      <c r="AB13" s="21">
        <v>6.08</v>
      </c>
    </row>
    <row r="14" spans="1:28" x14ac:dyDescent="0.15">
      <c r="A14" s="9">
        <v>13</v>
      </c>
      <c r="B14" s="13">
        <v>2.6</v>
      </c>
      <c r="C14" s="13">
        <v>7.6</v>
      </c>
      <c r="D14" s="13">
        <v>4.5999999999999996</v>
      </c>
      <c r="E14" s="13">
        <v>5.8</v>
      </c>
      <c r="F14" s="13">
        <v>12.8</v>
      </c>
      <c r="G14" s="13">
        <v>4.3</v>
      </c>
      <c r="H14" s="13">
        <v>5.9</v>
      </c>
      <c r="I14" s="13">
        <v>6.1</v>
      </c>
      <c r="J14" s="13">
        <v>16</v>
      </c>
      <c r="K14" s="13">
        <v>8.9</v>
      </c>
      <c r="L14" s="14">
        <v>7.3304501840700169</v>
      </c>
      <c r="M14" s="17">
        <v>14.385259039829535</v>
      </c>
      <c r="N14" s="14">
        <v>0.44059114580661235</v>
      </c>
      <c r="O14" s="15">
        <v>9.8219843144882741</v>
      </c>
      <c r="P14" s="17">
        <v>197.857142857143</v>
      </c>
      <c r="Q14" s="28">
        <v>203.36666666666665</v>
      </c>
      <c r="R14" s="25">
        <v>23.352666666666664</v>
      </c>
      <c r="S14" s="21">
        <v>0.83</v>
      </c>
      <c r="T14" s="25">
        <v>99.880987381323635</v>
      </c>
      <c r="U14" s="25">
        <v>0.16</v>
      </c>
      <c r="V14" s="25">
        <v>159.97</v>
      </c>
      <c r="W14" s="17">
        <v>1.0433333333333332</v>
      </c>
      <c r="X14" s="17">
        <v>-1.5666666666666667</v>
      </c>
      <c r="Y14" s="17">
        <v>4.3366666666666669</v>
      </c>
      <c r="Z14" s="13">
        <v>23.749919959289432</v>
      </c>
      <c r="AA14" s="13">
        <v>40.758550247117</v>
      </c>
      <c r="AB14" s="21">
        <v>4.3</v>
      </c>
    </row>
    <row r="15" spans="1:28" x14ac:dyDescent="0.15">
      <c r="A15" s="9">
        <v>14</v>
      </c>
      <c r="B15" s="13">
        <v>3.7</v>
      </c>
      <c r="C15" s="13">
        <v>8.1999999999999993</v>
      </c>
      <c r="D15" s="13">
        <v>4</v>
      </c>
      <c r="E15" s="13">
        <v>4.8</v>
      </c>
      <c r="F15" s="13">
        <v>11.6</v>
      </c>
      <c r="G15" s="13">
        <v>4</v>
      </c>
      <c r="H15" s="13">
        <v>5.8</v>
      </c>
      <c r="I15" s="13">
        <v>5.9</v>
      </c>
      <c r="J15" s="13">
        <v>16.3</v>
      </c>
      <c r="K15" s="13">
        <v>8.6999999999999993</v>
      </c>
      <c r="L15" s="14">
        <v>7.80851358113022</v>
      </c>
      <c r="M15" s="17">
        <v>14.657456231063291</v>
      </c>
      <c r="N15" s="14">
        <v>0.35970699284632063</v>
      </c>
      <c r="O15" s="15">
        <v>13.940541083958292</v>
      </c>
      <c r="P15" s="17">
        <v>191.50793650793665</v>
      </c>
      <c r="Q15" s="28">
        <v>193.86666666666665</v>
      </c>
      <c r="R15" s="25">
        <v>24.060000000000002</v>
      </c>
      <c r="S15" s="21">
        <v>4.12</v>
      </c>
      <c r="T15" s="25">
        <v>991.04586992997258</v>
      </c>
      <c r="U15" s="25">
        <v>0.255</v>
      </c>
      <c r="V15" s="25">
        <v>209.10666666666668</v>
      </c>
      <c r="W15" s="17">
        <v>1.1933333333333334</v>
      </c>
      <c r="X15" s="17">
        <v>-0.56666666666666665</v>
      </c>
      <c r="Y15" s="17">
        <v>5.4000000000000012</v>
      </c>
      <c r="Z15" s="13">
        <v>35.9033916196246</v>
      </c>
      <c r="AA15" s="13">
        <v>134.63750574788099</v>
      </c>
      <c r="AB15" s="21">
        <v>5.73</v>
      </c>
    </row>
    <row r="16" spans="1:28" x14ac:dyDescent="0.15">
      <c r="A16" s="9">
        <v>15</v>
      </c>
      <c r="B16" s="13">
        <v>3.9</v>
      </c>
      <c r="C16" s="13">
        <v>7.6</v>
      </c>
      <c r="D16" s="13">
        <v>2.4</v>
      </c>
      <c r="E16" s="13">
        <v>4</v>
      </c>
      <c r="F16" s="13">
        <v>9</v>
      </c>
      <c r="G16" s="13">
        <v>2.9</v>
      </c>
      <c r="H16" s="13">
        <v>3.9</v>
      </c>
      <c r="I16" s="13">
        <v>5</v>
      </c>
      <c r="J16" s="13">
        <v>12.4</v>
      </c>
      <c r="K16" s="13">
        <v>7.6</v>
      </c>
      <c r="L16" s="14">
        <v>5.5113345967730369</v>
      </c>
      <c r="M16" s="17">
        <v>11.9007107992951</v>
      </c>
      <c r="N16" s="14">
        <v>0.21893371857385169</v>
      </c>
      <c r="O16" s="15">
        <v>25.417006774064845</v>
      </c>
      <c r="P16" s="17">
        <v>179.107142857143</v>
      </c>
      <c r="Q16" s="28">
        <v>214.86666666666667</v>
      </c>
      <c r="R16" s="25">
        <v>25.012</v>
      </c>
      <c r="S16" s="21">
        <v>3.63</v>
      </c>
      <c r="T16" s="25">
        <v>157.99739849086001</v>
      </c>
      <c r="U16" s="25">
        <v>0.21299999999999999</v>
      </c>
      <c r="V16" s="25">
        <v>159.31000000000003</v>
      </c>
      <c r="W16" s="17">
        <v>1.9799999999999998</v>
      </c>
      <c r="X16" s="17">
        <v>-0.01</v>
      </c>
      <c r="Y16" s="17">
        <v>8.5666666666666647</v>
      </c>
      <c r="Z16" s="13">
        <v>25.092804656753032</v>
      </c>
      <c r="AA16" s="13">
        <v>9.7179378485016503</v>
      </c>
      <c r="AB16" s="21">
        <v>6.23</v>
      </c>
    </row>
    <row r="17" spans="1:28" x14ac:dyDescent="0.15">
      <c r="A17" s="9">
        <v>16</v>
      </c>
      <c r="B17" s="13">
        <v>3.1</v>
      </c>
      <c r="C17" s="13">
        <v>7.4</v>
      </c>
      <c r="D17" s="13">
        <v>4.7</v>
      </c>
      <c r="E17" s="13">
        <v>6</v>
      </c>
      <c r="F17" s="13">
        <v>12.6</v>
      </c>
      <c r="G17" s="13">
        <v>4.2</v>
      </c>
      <c r="H17" s="13">
        <v>6.1</v>
      </c>
      <c r="I17" s="13">
        <v>6</v>
      </c>
      <c r="J17" s="13">
        <v>15.7</v>
      </c>
      <c r="K17" s="13">
        <v>9.1</v>
      </c>
      <c r="L17" s="14">
        <v>9.1567387951328403</v>
      </c>
      <c r="M17" s="17">
        <v>11.213872908630721</v>
      </c>
      <c r="N17" s="14">
        <v>0.23673627411399434</v>
      </c>
      <c r="O17" s="15">
        <v>10.086173139915843</v>
      </c>
      <c r="P17" s="17">
        <v>204.00793650793631</v>
      </c>
      <c r="Q17" s="28">
        <v>205.63333333333335</v>
      </c>
      <c r="R17" s="25">
        <v>22.345666666666663</v>
      </c>
      <c r="S17" s="21">
        <v>7.28</v>
      </c>
      <c r="T17" s="25">
        <v>529.96928954977</v>
      </c>
      <c r="U17" s="25">
        <v>0.13500000000000001</v>
      </c>
      <c r="V17" s="25">
        <v>119.17333333333333</v>
      </c>
      <c r="W17" s="17">
        <v>1.3333333333333333</v>
      </c>
      <c r="X17" s="17">
        <v>-0.34333333333333332</v>
      </c>
      <c r="Y17" s="17">
        <v>4.9233333333333329</v>
      </c>
      <c r="Z17" s="13">
        <v>41.760662184100568</v>
      </c>
      <c r="AA17" s="13">
        <v>8.1900307493121893</v>
      </c>
      <c r="AB17" s="21">
        <v>9.0299999999999994</v>
      </c>
    </row>
    <row r="18" spans="1:28" x14ac:dyDescent="0.15">
      <c r="A18" s="9">
        <v>17</v>
      </c>
      <c r="B18" s="13">
        <v>3.9</v>
      </c>
      <c r="C18" s="13">
        <v>7.8</v>
      </c>
      <c r="D18" s="13">
        <v>4.8</v>
      </c>
      <c r="E18" s="13">
        <v>5.9</v>
      </c>
      <c r="F18" s="13">
        <v>12.8</v>
      </c>
      <c r="G18" s="13">
        <v>4.7</v>
      </c>
      <c r="H18" s="13">
        <v>6.6</v>
      </c>
      <c r="I18" s="13">
        <v>6.4</v>
      </c>
      <c r="J18" s="13">
        <v>17.2</v>
      </c>
      <c r="K18" s="13">
        <v>9.1999999999999993</v>
      </c>
      <c r="L18" s="14">
        <v>8.7008394094837698</v>
      </c>
      <c r="M18" s="17">
        <v>15.335770324244416</v>
      </c>
      <c r="N18" s="14">
        <v>0.35852328261598232</v>
      </c>
      <c r="O18" s="15">
        <v>15.730337865028156</v>
      </c>
      <c r="P18" s="17">
        <v>212.73809523809504</v>
      </c>
      <c r="Q18" s="28">
        <v>238.19999999999996</v>
      </c>
      <c r="R18" s="25">
        <v>26.276333333333337</v>
      </c>
      <c r="S18" s="21">
        <v>5.1100000000000003</v>
      </c>
      <c r="T18" s="25">
        <v>129.580843445613</v>
      </c>
      <c r="U18" s="25">
        <v>0.33</v>
      </c>
      <c r="V18" s="25">
        <v>446.6366666666666</v>
      </c>
      <c r="W18" s="17">
        <v>1.18</v>
      </c>
      <c r="X18" s="17">
        <v>-0.24666666666666667</v>
      </c>
      <c r="Y18" s="17">
        <v>8.66</v>
      </c>
      <c r="Z18" s="13">
        <v>27.512014282839868</v>
      </c>
      <c r="AA18" s="13">
        <v>43.812120370975101</v>
      </c>
      <c r="AB18" s="21">
        <v>5.88</v>
      </c>
    </row>
    <row r="19" spans="1:28" x14ac:dyDescent="0.15">
      <c r="A19" s="9">
        <v>18</v>
      </c>
      <c r="B19" s="13">
        <v>1.9</v>
      </c>
      <c r="C19" s="13">
        <v>5</v>
      </c>
      <c r="D19" s="13">
        <v>2.9</v>
      </c>
      <c r="E19" s="13">
        <v>5.0999999999999996</v>
      </c>
      <c r="F19" s="13">
        <v>10</v>
      </c>
      <c r="G19" s="13">
        <v>3.3</v>
      </c>
      <c r="H19" s="13">
        <v>5</v>
      </c>
      <c r="I19" s="13">
        <v>5.4</v>
      </c>
      <c r="J19" s="13">
        <v>13.6</v>
      </c>
      <c r="K19" s="13">
        <v>7.9</v>
      </c>
      <c r="L19" s="14">
        <v>5.2446125180466598</v>
      </c>
      <c r="M19" s="17">
        <v>7.3809437883534672</v>
      </c>
      <c r="N19" s="14">
        <v>0.225596621106086</v>
      </c>
      <c r="O19" s="15">
        <v>5.3881585015103788</v>
      </c>
      <c r="P19" s="17">
        <v>226.031746031746</v>
      </c>
      <c r="Q19" s="28">
        <v>226.56666666666669</v>
      </c>
      <c r="R19" s="25">
        <v>26.337666666666667</v>
      </c>
      <c r="S19" s="21">
        <v>5.59</v>
      </c>
      <c r="T19" s="25">
        <v>158.86990493507</v>
      </c>
      <c r="U19" s="25">
        <v>0.16</v>
      </c>
      <c r="V19" s="25">
        <v>196.00666666666666</v>
      </c>
      <c r="W19" s="17">
        <v>2.8666666666666667</v>
      </c>
      <c r="X19" s="17">
        <v>0.21333333333333335</v>
      </c>
      <c r="Y19" s="17">
        <v>8.0333333333333332</v>
      </c>
      <c r="Z19" s="13">
        <v>28.207003689926299</v>
      </c>
      <c r="AA19" s="13">
        <v>6.5160659973182504</v>
      </c>
      <c r="AB19" s="21">
        <v>3.6</v>
      </c>
    </row>
    <row r="20" spans="1:28" x14ac:dyDescent="0.15">
      <c r="A20" s="9">
        <v>19</v>
      </c>
      <c r="B20" s="13">
        <v>3.9</v>
      </c>
      <c r="C20" s="13">
        <v>8</v>
      </c>
      <c r="D20" s="13">
        <v>4.5999999999999996</v>
      </c>
      <c r="E20" s="13">
        <v>6.4</v>
      </c>
      <c r="F20" s="13">
        <v>13</v>
      </c>
      <c r="G20" s="13">
        <v>4.2</v>
      </c>
      <c r="H20" s="13">
        <v>6.5</v>
      </c>
      <c r="I20" s="13">
        <v>6.5</v>
      </c>
      <c r="J20" s="13">
        <v>16.3</v>
      </c>
      <c r="K20" s="13">
        <v>9.1999999999999993</v>
      </c>
      <c r="L20" s="14">
        <v>9.45403034517369</v>
      </c>
      <c r="M20" s="17">
        <v>17.425935365457601</v>
      </c>
      <c r="N20" s="14">
        <v>0.37957868519681431</v>
      </c>
      <c r="O20" s="15">
        <v>13.700023529411766</v>
      </c>
      <c r="P20" s="17">
        <v>205.7936507936507</v>
      </c>
      <c r="Q20" s="28">
        <v>214.9</v>
      </c>
      <c r="R20" s="25">
        <v>23.441333333333333</v>
      </c>
      <c r="S20" s="21">
        <v>4.2699999999999996</v>
      </c>
      <c r="T20" s="25">
        <v>202.96241589025033</v>
      </c>
      <c r="U20" s="25">
        <v>0.16233333333333333</v>
      </c>
      <c r="V20" s="25">
        <v>173.09333333333333</v>
      </c>
      <c r="W20" s="17">
        <v>0.79666666666666675</v>
      </c>
      <c r="X20" s="17">
        <v>-1.5133333333333334</v>
      </c>
      <c r="Y20" s="17">
        <v>6.8133333333333335</v>
      </c>
      <c r="Z20" s="13">
        <v>31.537228834068532</v>
      </c>
      <c r="AA20" s="13">
        <v>31.264901521788499</v>
      </c>
      <c r="AB20" s="21">
        <v>5.56</v>
      </c>
    </row>
    <row r="21" spans="1:28" x14ac:dyDescent="0.15">
      <c r="A21" s="9">
        <v>20</v>
      </c>
      <c r="B21" s="13">
        <v>3.7</v>
      </c>
      <c r="C21" s="13">
        <v>6.2</v>
      </c>
      <c r="D21" s="13">
        <v>5.2</v>
      </c>
      <c r="E21" s="13">
        <v>7.3</v>
      </c>
      <c r="F21" s="13">
        <v>14</v>
      </c>
      <c r="G21" s="13">
        <v>4.4000000000000004</v>
      </c>
      <c r="H21" s="13">
        <v>6.4</v>
      </c>
      <c r="I21" s="13">
        <v>6.2</v>
      </c>
      <c r="J21" s="13">
        <v>16.600000000000001</v>
      </c>
      <c r="K21" s="13">
        <v>9.1999999999999993</v>
      </c>
      <c r="L21" s="14">
        <v>8.1550682663114973</v>
      </c>
      <c r="M21" s="17">
        <v>12.676986246784999</v>
      </c>
      <c r="N21" s="14">
        <v>0.28191754378617301</v>
      </c>
      <c r="O21" s="15">
        <v>8.1149324112708037</v>
      </c>
      <c r="P21" s="17">
        <v>193.19444444444434</v>
      </c>
      <c r="Q21" s="28">
        <v>209.1</v>
      </c>
      <c r="R21" s="25">
        <v>22.933333333333334</v>
      </c>
      <c r="S21" s="21">
        <v>0.92</v>
      </c>
      <c r="T21" s="25">
        <v>89.770366453177004</v>
      </c>
      <c r="U21" s="25">
        <v>0.23166666666666669</v>
      </c>
      <c r="V21" s="25">
        <v>307.14333333333332</v>
      </c>
      <c r="W21" s="17">
        <v>1.9566666666666668</v>
      </c>
      <c r="X21" s="17">
        <v>-0.43333333333333335</v>
      </c>
      <c r="Y21" s="17">
        <v>5.166666666666667</v>
      </c>
      <c r="Z21" s="13">
        <v>40.479321526633967</v>
      </c>
      <c r="AA21" s="13">
        <v>9.6262439833485107</v>
      </c>
      <c r="AB21" s="21">
        <v>3.51</v>
      </c>
    </row>
    <row r="22" spans="1:28" x14ac:dyDescent="0.15">
      <c r="A22" s="9">
        <v>21</v>
      </c>
      <c r="B22" s="13">
        <v>3.5</v>
      </c>
      <c r="C22" s="13">
        <v>8</v>
      </c>
      <c r="D22" s="13">
        <v>4.4000000000000004</v>
      </c>
      <c r="E22" s="13">
        <v>6.4</v>
      </c>
      <c r="F22" s="13">
        <v>12.2</v>
      </c>
      <c r="G22" s="13">
        <v>4.2</v>
      </c>
      <c r="H22" s="13">
        <v>6.3</v>
      </c>
      <c r="I22" s="13">
        <v>6</v>
      </c>
      <c r="J22" s="13">
        <v>16.899999999999999</v>
      </c>
      <c r="K22" s="13">
        <v>9.1999999999999993</v>
      </c>
      <c r="L22" s="14">
        <v>7.5145097936804603</v>
      </c>
      <c r="M22" s="17">
        <v>16.192342895621497</v>
      </c>
      <c r="N22" s="14">
        <v>0.37931768051155862</v>
      </c>
      <c r="O22" s="15">
        <v>13.613037271533138</v>
      </c>
      <c r="P22" s="17">
        <v>205.7936507936507</v>
      </c>
      <c r="Q22" s="28">
        <v>216.9</v>
      </c>
      <c r="R22" s="25">
        <v>26.947666666666667</v>
      </c>
      <c r="S22" s="21">
        <v>2.93</v>
      </c>
      <c r="T22" s="25">
        <v>194.26207631724401</v>
      </c>
      <c r="U22" s="25">
        <v>0.10833333333333334</v>
      </c>
      <c r="V22" s="25">
        <v>147.66</v>
      </c>
      <c r="W22" s="17">
        <v>1.2133333333333334</v>
      </c>
      <c r="X22" s="17">
        <v>-3.3333333333333361E-3</v>
      </c>
      <c r="Y22" s="17">
        <v>6.7833333333333323</v>
      </c>
      <c r="Z22" s="13">
        <v>31.991664767306034</v>
      </c>
      <c r="AA22" s="13">
        <v>47.219575861733503</v>
      </c>
      <c r="AB22" s="21">
        <v>15.51</v>
      </c>
    </row>
    <row r="23" spans="1:28" x14ac:dyDescent="0.15">
      <c r="A23" s="9">
        <v>22</v>
      </c>
      <c r="B23" s="13">
        <v>3.9</v>
      </c>
      <c r="C23" s="13">
        <v>8</v>
      </c>
      <c r="D23" s="13">
        <v>4.5</v>
      </c>
      <c r="E23" s="13">
        <v>6.7</v>
      </c>
      <c r="F23" s="13">
        <v>12.8</v>
      </c>
      <c r="G23" s="13">
        <v>4.5999999999999996</v>
      </c>
      <c r="H23" s="13">
        <v>6.2</v>
      </c>
      <c r="I23" s="13">
        <v>5.8</v>
      </c>
      <c r="J23" s="13">
        <v>15.7</v>
      </c>
      <c r="K23" s="13">
        <v>9</v>
      </c>
      <c r="L23" s="14">
        <v>7.8460548523551665</v>
      </c>
      <c r="M23" s="17">
        <v>16.442344574607045</v>
      </c>
      <c r="N23" s="14">
        <v>0.283676174694804</v>
      </c>
      <c r="O23" s="15">
        <v>12.155104313392568</v>
      </c>
      <c r="P23" s="17">
        <v>224.14682539682531</v>
      </c>
      <c r="Q23" s="28">
        <v>234.70000000000002</v>
      </c>
      <c r="R23" s="25">
        <v>25.674333333333333</v>
      </c>
      <c r="S23" s="21">
        <v>7.73</v>
      </c>
      <c r="T23" s="25">
        <v>417.66527698647104</v>
      </c>
      <c r="U23" s="25">
        <v>0.14699999999999999</v>
      </c>
      <c r="V23" s="25">
        <v>106.61333333333334</v>
      </c>
      <c r="W23" s="17">
        <v>1.5200000000000002</v>
      </c>
      <c r="X23" s="17">
        <v>-7.0000000000000007E-2</v>
      </c>
      <c r="Y23" s="17">
        <v>5.9666666666666659</v>
      </c>
      <c r="Z23" s="13">
        <v>39.360819447902237</v>
      </c>
      <c r="AA23" s="13">
        <v>13.800291521180601</v>
      </c>
      <c r="AB23" s="21">
        <v>6.49</v>
      </c>
    </row>
    <row r="24" spans="1:28" x14ac:dyDescent="0.15">
      <c r="A24" s="9">
        <v>23</v>
      </c>
      <c r="B24" s="13">
        <v>3.2</v>
      </c>
      <c r="C24" s="13">
        <v>8.1999999999999993</v>
      </c>
      <c r="D24" s="13">
        <v>5.3</v>
      </c>
      <c r="E24" s="13">
        <v>7.4</v>
      </c>
      <c r="F24" s="13">
        <v>14.6</v>
      </c>
      <c r="G24" s="13">
        <v>4.8</v>
      </c>
      <c r="H24" s="13">
        <v>7</v>
      </c>
      <c r="I24" s="13">
        <v>7</v>
      </c>
      <c r="J24" s="13">
        <v>18.100000000000001</v>
      </c>
      <c r="K24" s="13">
        <v>10</v>
      </c>
      <c r="L24" s="14">
        <v>24.294911906979099</v>
      </c>
      <c r="M24" s="17">
        <v>29.704168673152136</v>
      </c>
      <c r="N24" s="14">
        <v>0.57248780436076396</v>
      </c>
      <c r="O24" s="15">
        <v>24.256939215686277</v>
      </c>
      <c r="P24" s="17">
        <v>207.67857142857167</v>
      </c>
      <c r="Q24" s="28">
        <v>208.76666666666665</v>
      </c>
      <c r="R24" s="25">
        <v>23.383333333333336</v>
      </c>
      <c r="S24" s="21">
        <v>5.2</v>
      </c>
      <c r="T24" s="25">
        <v>427.02805812964903</v>
      </c>
      <c r="U24" s="25">
        <v>0.23333333333333331</v>
      </c>
      <c r="V24" s="25">
        <v>278.75</v>
      </c>
      <c r="W24" s="17">
        <v>1.3833333333333335</v>
      </c>
      <c r="X24" s="17">
        <v>-0.42</v>
      </c>
      <c r="Y24" s="17">
        <v>6.9066666666666663</v>
      </c>
      <c r="Z24" s="13">
        <v>30.232561487053232</v>
      </c>
      <c r="AA24" s="13">
        <v>44.747568934573302</v>
      </c>
      <c r="AB24" s="21">
        <v>4.08</v>
      </c>
    </row>
    <row r="25" spans="1:28" x14ac:dyDescent="0.15">
      <c r="A25" s="9">
        <v>24</v>
      </c>
      <c r="B25" s="13">
        <v>4.0999999999999996</v>
      </c>
      <c r="C25" s="13">
        <v>8</v>
      </c>
      <c r="D25" s="13">
        <v>4.5</v>
      </c>
      <c r="E25" s="13">
        <v>6.6</v>
      </c>
      <c r="F25" s="13">
        <v>12.6</v>
      </c>
      <c r="G25" s="13">
        <v>4.3</v>
      </c>
      <c r="H25" s="13">
        <v>6.3</v>
      </c>
      <c r="I25" s="13">
        <v>5.9</v>
      </c>
      <c r="J25" s="13">
        <v>16.600000000000001</v>
      </c>
      <c r="K25" s="13">
        <v>9.1</v>
      </c>
      <c r="L25" s="14">
        <v>8.2055901661471573</v>
      </c>
      <c r="M25" s="17">
        <v>8.7508833633615932</v>
      </c>
      <c r="N25" s="14">
        <v>0.28299621796666735</v>
      </c>
      <c r="O25" s="15">
        <v>14.416568219086978</v>
      </c>
      <c r="P25" s="17">
        <v>201.82539682539667</v>
      </c>
      <c r="Q25" s="28">
        <v>203.33333333333334</v>
      </c>
      <c r="R25" s="25">
        <v>25.815333333333331</v>
      </c>
      <c r="S25" s="21">
        <v>4.5999999999999996</v>
      </c>
      <c r="T25" s="25">
        <v>144.72914299426367</v>
      </c>
      <c r="U25" s="25">
        <v>0.24666666666666667</v>
      </c>
      <c r="V25" s="25">
        <v>517.45444444444433</v>
      </c>
      <c r="W25" s="17">
        <v>0.89666666666666683</v>
      </c>
      <c r="X25" s="17">
        <v>-0.28666666666666668</v>
      </c>
      <c r="Y25" s="17">
        <v>7.2666666666666657</v>
      </c>
      <c r="Z25" s="13">
        <v>27.983307138567032</v>
      </c>
      <c r="AA25" s="13">
        <v>14.380306603773599</v>
      </c>
      <c r="AB25" s="21">
        <v>8.36</v>
      </c>
    </row>
    <row r="26" spans="1:28" x14ac:dyDescent="0.15">
      <c r="A26" s="9">
        <v>25</v>
      </c>
      <c r="B26" s="13">
        <v>4</v>
      </c>
      <c r="C26" s="13">
        <v>6.4</v>
      </c>
      <c r="D26" s="13">
        <v>4.4000000000000004</v>
      </c>
      <c r="E26" s="13">
        <v>5.3</v>
      </c>
      <c r="F26" s="13">
        <v>12</v>
      </c>
      <c r="G26" s="13">
        <v>4.0999999999999996</v>
      </c>
      <c r="H26" s="13">
        <v>4.9000000000000004</v>
      </c>
      <c r="I26" s="13">
        <v>5.6</v>
      </c>
      <c r="J26" s="13">
        <v>14.2</v>
      </c>
      <c r="K26" s="13">
        <v>8.3000000000000007</v>
      </c>
      <c r="L26" s="14">
        <v>5.373138873430114</v>
      </c>
      <c r="M26" s="17">
        <v>11.502445418588154</v>
      </c>
      <c r="N26" s="14">
        <v>0.35089484080720729</v>
      </c>
      <c r="O26" s="15">
        <v>9.3242970373972529</v>
      </c>
      <c r="P26" s="17">
        <v>150.33730158730134</v>
      </c>
      <c r="Q26" s="28">
        <v>194.63333333333333</v>
      </c>
      <c r="R26" s="25">
        <v>18.515333333333334</v>
      </c>
      <c r="S26" s="21">
        <v>2.48</v>
      </c>
      <c r="T26" s="25">
        <v>140.94594102796799</v>
      </c>
      <c r="U26" s="25">
        <v>0.22033333333333335</v>
      </c>
      <c r="V26" s="25">
        <v>288.69</v>
      </c>
      <c r="W26" s="17">
        <v>1.5200000000000002</v>
      </c>
      <c r="X26" s="17">
        <v>-0.92</v>
      </c>
      <c r="Y26" s="17">
        <v>8.5333333333333332</v>
      </c>
      <c r="Z26" s="13">
        <v>22.808762480898736</v>
      </c>
      <c r="AA26" s="13">
        <v>30.211158603717401</v>
      </c>
      <c r="AB26" s="21">
        <v>2.87</v>
      </c>
    </row>
    <row r="27" spans="1:28" x14ac:dyDescent="0.15">
      <c r="A27" s="9">
        <v>26</v>
      </c>
      <c r="B27" s="13">
        <v>3.6</v>
      </c>
      <c r="C27" s="13">
        <v>7.8</v>
      </c>
      <c r="D27" s="13">
        <v>4.7</v>
      </c>
      <c r="E27" s="13">
        <v>6</v>
      </c>
      <c r="F27" s="13">
        <v>12.8</v>
      </c>
      <c r="G27" s="13">
        <v>4.0999999999999996</v>
      </c>
      <c r="H27" s="13">
        <v>5.4</v>
      </c>
      <c r="I27" s="13">
        <v>5.7</v>
      </c>
      <c r="J27" s="13">
        <v>14.8</v>
      </c>
      <c r="K27" s="13">
        <v>8.9</v>
      </c>
      <c r="L27" s="14">
        <v>3.3834577605081564</v>
      </c>
      <c r="M27" s="17">
        <v>7.3476756340721936</v>
      </c>
      <c r="N27" s="14">
        <v>0.31715464283963696</v>
      </c>
      <c r="O27" s="15">
        <v>3.7779215826441983</v>
      </c>
      <c r="P27" s="17">
        <v>173.35317460317466</v>
      </c>
      <c r="Q27" s="28">
        <v>195.73333333333335</v>
      </c>
      <c r="R27" s="25">
        <v>19.758333333333336</v>
      </c>
      <c r="S27" s="21">
        <v>1.4</v>
      </c>
      <c r="T27" s="25">
        <v>82.358736526173104</v>
      </c>
      <c r="U27" s="25">
        <v>0.22999999999999998</v>
      </c>
      <c r="V27" s="25">
        <v>793.4666666666667</v>
      </c>
      <c r="W27" s="17">
        <v>1.0933333333333335</v>
      </c>
      <c r="X27" s="17">
        <v>-0.82666666666666666</v>
      </c>
      <c r="Y27" s="17">
        <v>4.58</v>
      </c>
      <c r="Z27" s="13">
        <v>42.735274843848799</v>
      </c>
      <c r="AA27" s="13">
        <v>13.916560363719601</v>
      </c>
      <c r="AB27" s="21">
        <v>7.15</v>
      </c>
    </row>
    <row r="28" spans="1:28" x14ac:dyDescent="0.15">
      <c r="A28" s="9">
        <v>27</v>
      </c>
      <c r="B28" s="13">
        <v>3.7</v>
      </c>
      <c r="C28" s="13">
        <v>6.2</v>
      </c>
      <c r="D28" s="13">
        <v>4.2</v>
      </c>
      <c r="E28" s="13">
        <v>5.6</v>
      </c>
      <c r="F28" s="13">
        <v>11.8</v>
      </c>
      <c r="G28" s="13">
        <v>4.4000000000000004</v>
      </c>
      <c r="H28" s="13">
        <v>6</v>
      </c>
      <c r="I28" s="13">
        <v>6.1</v>
      </c>
      <c r="J28" s="13">
        <v>16</v>
      </c>
      <c r="K28" s="13">
        <v>9</v>
      </c>
      <c r="L28" s="14">
        <v>4.71118539519974</v>
      </c>
      <c r="M28" s="17">
        <v>8.89707966282017</v>
      </c>
      <c r="N28" s="14">
        <v>0.26487516769872133</v>
      </c>
      <c r="O28" s="15">
        <v>10.309595789661666</v>
      </c>
      <c r="P28" s="17">
        <v>196.666666666667</v>
      </c>
      <c r="Q28" s="28">
        <v>206.9</v>
      </c>
      <c r="R28" s="25">
        <v>23.329000000000004</v>
      </c>
      <c r="S28" s="21">
        <v>1.39</v>
      </c>
      <c r="T28" s="25">
        <v>592.19860401992503</v>
      </c>
      <c r="U28" s="25">
        <v>0.19966666666666666</v>
      </c>
      <c r="V28" s="25">
        <v>282.08666666666664</v>
      </c>
      <c r="W28" s="17">
        <v>2.3333333333333335</v>
      </c>
      <c r="X28" s="17">
        <v>-1.2266666666666666</v>
      </c>
      <c r="Y28" s="17">
        <v>6.9733333333333336</v>
      </c>
      <c r="Z28" s="13">
        <v>29.669584203568064</v>
      </c>
      <c r="AA28" s="13">
        <v>15.9808956111093</v>
      </c>
      <c r="AB28" s="21">
        <v>6.23</v>
      </c>
    </row>
    <row r="30" spans="1:28" x14ac:dyDescent="0.15">
      <c r="A30" s="30" t="s">
        <v>25</v>
      </c>
      <c r="B30" s="30">
        <f>MAX(B2:B28)</f>
        <v>4.3</v>
      </c>
      <c r="C30" s="30">
        <f t="shared" ref="C30:Y30" si="0">MAX(C2:C28)</f>
        <v>8.6</v>
      </c>
      <c r="D30" s="30">
        <f t="shared" si="0"/>
        <v>5.5</v>
      </c>
      <c r="E30" s="30">
        <f t="shared" si="0"/>
        <v>7.4</v>
      </c>
      <c r="F30" s="30">
        <f t="shared" si="0"/>
        <v>14.6</v>
      </c>
      <c r="G30" s="30">
        <f t="shared" si="0"/>
        <v>4.8</v>
      </c>
      <c r="H30" s="30">
        <f t="shared" si="0"/>
        <v>7</v>
      </c>
      <c r="I30" s="30">
        <f t="shared" si="0"/>
        <v>7</v>
      </c>
      <c r="J30" s="30">
        <f t="shared" si="0"/>
        <v>18.399999999999999</v>
      </c>
      <c r="K30" s="30">
        <f t="shared" si="0"/>
        <v>10</v>
      </c>
      <c r="L30" s="30">
        <f t="shared" si="0"/>
        <v>24.294911906979099</v>
      </c>
      <c r="M30" s="30">
        <f t="shared" si="0"/>
        <v>30.114005296863699</v>
      </c>
      <c r="N30" s="30">
        <f t="shared" si="0"/>
        <v>0.66575350192937266</v>
      </c>
      <c r="O30" s="30">
        <f t="shared" si="0"/>
        <v>25.417006774064845</v>
      </c>
      <c r="P30" s="30">
        <f t="shared" si="0"/>
        <v>256.19047619047632</v>
      </c>
      <c r="Q30" s="30">
        <f t="shared" si="0"/>
        <v>261.09999999999997</v>
      </c>
      <c r="R30" s="30">
        <f t="shared" si="0"/>
        <v>28.997333333333334</v>
      </c>
      <c r="S30" s="30">
        <f t="shared" si="0"/>
        <v>18.21</v>
      </c>
      <c r="T30" s="30">
        <f t="shared" si="0"/>
        <v>1305.5947655471034</v>
      </c>
      <c r="U30" s="30">
        <f t="shared" si="0"/>
        <v>0.33</v>
      </c>
      <c r="V30" s="30">
        <f t="shared" si="0"/>
        <v>793.4666666666667</v>
      </c>
      <c r="W30" s="30">
        <f t="shared" si="0"/>
        <v>12.15</v>
      </c>
      <c r="X30" s="30">
        <f t="shared" si="0"/>
        <v>3.8733333333333331</v>
      </c>
      <c r="Y30" s="30">
        <f t="shared" si="0"/>
        <v>9.3133333333333326</v>
      </c>
    </row>
    <row r="31" spans="1:28" x14ac:dyDescent="0.15">
      <c r="A31" s="30" t="s">
        <v>26</v>
      </c>
      <c r="B31" s="30">
        <f>MIN(B2:B28)</f>
        <v>1.1000000000000001</v>
      </c>
      <c r="C31" s="30">
        <f t="shared" ref="C31:Y31" si="1">MIN(C2:C28)</f>
        <v>4</v>
      </c>
      <c r="D31" s="30">
        <f t="shared" si="1"/>
        <v>2.4</v>
      </c>
      <c r="E31" s="30">
        <f t="shared" si="1"/>
        <v>4</v>
      </c>
      <c r="F31" s="30">
        <f t="shared" si="1"/>
        <v>9</v>
      </c>
      <c r="G31" s="30">
        <f t="shared" si="1"/>
        <v>2.8</v>
      </c>
      <c r="H31" s="30">
        <f t="shared" si="1"/>
        <v>3.9</v>
      </c>
      <c r="I31" s="30">
        <f t="shared" si="1"/>
        <v>5</v>
      </c>
      <c r="J31" s="30">
        <f t="shared" si="1"/>
        <v>11.8</v>
      </c>
      <c r="K31" s="30">
        <f t="shared" si="1"/>
        <v>7.6</v>
      </c>
      <c r="L31" s="30">
        <f t="shared" si="1"/>
        <v>2.5169444178190763</v>
      </c>
      <c r="M31" s="30">
        <f t="shared" si="1"/>
        <v>6.0746744235336108</v>
      </c>
      <c r="N31" s="30">
        <f t="shared" si="1"/>
        <v>0.17555513236663534</v>
      </c>
      <c r="O31" s="30">
        <f t="shared" si="1"/>
        <v>3.7779215826441983</v>
      </c>
      <c r="P31" s="30">
        <f t="shared" si="1"/>
        <v>150.33730158730134</v>
      </c>
      <c r="Q31" s="30">
        <f t="shared" si="1"/>
        <v>181.22666666666669</v>
      </c>
      <c r="R31" s="30">
        <f t="shared" si="1"/>
        <v>18.515333333333334</v>
      </c>
      <c r="S31" s="30">
        <f t="shared" si="1"/>
        <v>0.83</v>
      </c>
      <c r="T31" s="30">
        <f t="shared" si="1"/>
        <v>72.904870403935632</v>
      </c>
      <c r="U31" s="30">
        <f t="shared" si="1"/>
        <v>0.10199999999999999</v>
      </c>
      <c r="V31" s="30">
        <f t="shared" si="1"/>
        <v>63.610000000000007</v>
      </c>
      <c r="W31" s="30">
        <f t="shared" si="1"/>
        <v>0.64666666666666661</v>
      </c>
      <c r="X31" s="30">
        <f t="shared" si="1"/>
        <v>-1.5666666666666667</v>
      </c>
      <c r="Y31" s="30">
        <f t="shared" si="1"/>
        <v>4.3366666666666669</v>
      </c>
    </row>
    <row r="33" spans="1:22" ht="14.25" x14ac:dyDescent="0.15">
      <c r="A33" s="9" t="s">
        <v>0</v>
      </c>
      <c r="B33" s="7" t="s">
        <v>1</v>
      </c>
      <c r="C33" s="7" t="s">
        <v>2</v>
      </c>
      <c r="D33" s="7" t="s">
        <v>3</v>
      </c>
      <c r="E33" s="7" t="s">
        <v>4</v>
      </c>
      <c r="F33" s="7" t="s">
        <v>5</v>
      </c>
      <c r="G33" s="7" t="s">
        <v>3</v>
      </c>
      <c r="H33" s="7" t="s">
        <v>4</v>
      </c>
      <c r="I33" s="7" t="s">
        <v>6</v>
      </c>
      <c r="J33" s="7" t="s">
        <v>5</v>
      </c>
      <c r="K33" s="8" t="s">
        <v>7</v>
      </c>
      <c r="L33" s="10" t="s">
        <v>11</v>
      </c>
      <c r="M33" s="16" t="s">
        <v>10</v>
      </c>
      <c r="N33" s="11" t="s">
        <v>9</v>
      </c>
      <c r="O33" s="10" t="s">
        <v>8</v>
      </c>
      <c r="P33" s="16" t="s">
        <v>12</v>
      </c>
      <c r="Q33" s="24" t="s">
        <v>13</v>
      </c>
      <c r="R33" s="24" t="s">
        <v>14</v>
      </c>
      <c r="S33" s="20" t="s">
        <v>15</v>
      </c>
      <c r="T33" s="24" t="s">
        <v>16</v>
      </c>
      <c r="U33" s="24" t="s">
        <v>18</v>
      </c>
      <c r="V33" s="24" t="s">
        <v>17</v>
      </c>
    </row>
    <row r="34" spans="1:22" x14ac:dyDescent="0.15">
      <c r="A34" s="9">
        <v>1</v>
      </c>
      <c r="Q34">
        <f>Q$30-Q2</f>
        <v>34.633333333333269</v>
      </c>
      <c r="R34">
        <f t="shared" ref="R34:U34" si="2">R$30-R2</f>
        <v>3.0793333333333308</v>
      </c>
      <c r="S34">
        <f t="shared" si="2"/>
        <v>0</v>
      </c>
      <c r="T34">
        <f t="shared" si="2"/>
        <v>185.74222973510996</v>
      </c>
      <c r="U34">
        <f t="shared" si="2"/>
        <v>0.22000000000000003</v>
      </c>
      <c r="V34">
        <f>V$30-V2</f>
        <v>610.53666666666675</v>
      </c>
    </row>
    <row r="35" spans="1:22" x14ac:dyDescent="0.15">
      <c r="A35" s="9">
        <v>2</v>
      </c>
      <c r="Q35">
        <f t="shared" ref="Q35:U60" si="3">Q$30-Q3</f>
        <v>32.299999999999926</v>
      </c>
      <c r="R35">
        <f t="shared" si="3"/>
        <v>3.011333333333333</v>
      </c>
      <c r="S35">
        <f t="shared" si="3"/>
        <v>13.46</v>
      </c>
      <c r="T35">
        <f t="shared" si="3"/>
        <v>543.06983389016739</v>
      </c>
      <c r="U35">
        <f t="shared" si="3"/>
        <v>0.16666666666666666</v>
      </c>
      <c r="V35">
        <f t="shared" ref="V35" si="4">V$30-V3</f>
        <v>711.85</v>
      </c>
    </row>
    <row r="36" spans="1:22" x14ac:dyDescent="0.15">
      <c r="A36" s="9">
        <v>3</v>
      </c>
      <c r="Q36">
        <f t="shared" si="3"/>
        <v>3.4666666666665833</v>
      </c>
      <c r="R36">
        <f t="shared" si="3"/>
        <v>0</v>
      </c>
      <c r="S36">
        <f t="shared" si="3"/>
        <v>15.25</v>
      </c>
      <c r="T36">
        <f t="shared" si="3"/>
        <v>1038.9549668012255</v>
      </c>
      <c r="U36">
        <f t="shared" si="3"/>
        <v>0.16</v>
      </c>
      <c r="V36">
        <f t="shared" ref="V36" si="5">V$30-V4</f>
        <v>710.3366666666667</v>
      </c>
    </row>
    <row r="37" spans="1:22" x14ac:dyDescent="0.15">
      <c r="A37" s="9">
        <v>4</v>
      </c>
      <c r="Q37">
        <f t="shared" si="3"/>
        <v>57.766666666666623</v>
      </c>
      <c r="R37">
        <f t="shared" si="3"/>
        <v>5.2759999999999998</v>
      </c>
      <c r="S37">
        <f t="shared" si="3"/>
        <v>12.98</v>
      </c>
      <c r="T37">
        <f t="shared" si="3"/>
        <v>1232.6898951431679</v>
      </c>
      <c r="U37">
        <f t="shared" si="3"/>
        <v>0.156</v>
      </c>
      <c r="V37">
        <f t="shared" ref="V37" si="6">V$30-V5</f>
        <v>655.49666666666667</v>
      </c>
    </row>
    <row r="38" spans="1:22" x14ac:dyDescent="0.15">
      <c r="A38" s="9">
        <v>5</v>
      </c>
      <c r="Q38">
        <f t="shared" si="3"/>
        <v>48.166666666666657</v>
      </c>
      <c r="R38">
        <f t="shared" si="3"/>
        <v>4.9136666666666642</v>
      </c>
      <c r="S38">
        <f t="shared" si="3"/>
        <v>14.440000000000001</v>
      </c>
      <c r="T38">
        <f t="shared" si="3"/>
        <v>1162.0814591999044</v>
      </c>
      <c r="U38">
        <f t="shared" si="3"/>
        <v>0.06</v>
      </c>
      <c r="V38">
        <f t="shared" ref="V38" si="7">V$30-V6</f>
        <v>278.00333333333333</v>
      </c>
    </row>
    <row r="39" spans="1:22" x14ac:dyDescent="0.15">
      <c r="A39" s="9">
        <v>6</v>
      </c>
      <c r="Q39">
        <f t="shared" si="3"/>
        <v>14.96666666666664</v>
      </c>
      <c r="R39">
        <f t="shared" si="3"/>
        <v>1.6210000000000022</v>
      </c>
      <c r="S39">
        <f t="shared" si="3"/>
        <v>16</v>
      </c>
      <c r="T39">
        <f t="shared" si="3"/>
        <v>1189.65211301299</v>
      </c>
      <c r="U39">
        <f t="shared" si="3"/>
        <v>0.13666666666666669</v>
      </c>
      <c r="V39">
        <f t="shared" ref="V39" si="8">V$30-V7</f>
        <v>591.23</v>
      </c>
    </row>
    <row r="40" spans="1:22" x14ac:dyDescent="0.15">
      <c r="A40" s="9">
        <v>7</v>
      </c>
      <c r="Q40">
        <f t="shared" si="3"/>
        <v>49.733333333333292</v>
      </c>
      <c r="R40">
        <f t="shared" si="3"/>
        <v>2.559666666666665</v>
      </c>
      <c r="S40">
        <f t="shared" si="3"/>
        <v>10.47</v>
      </c>
      <c r="T40">
        <f t="shared" si="3"/>
        <v>871.84392398816181</v>
      </c>
      <c r="U40">
        <f t="shared" si="3"/>
        <v>0.18866666666666668</v>
      </c>
      <c r="V40">
        <f t="shared" ref="V40" si="9">V$30-V8</f>
        <v>729.85666666666668</v>
      </c>
    </row>
    <row r="41" spans="1:22" x14ac:dyDescent="0.15">
      <c r="A41" s="9">
        <v>8</v>
      </c>
      <c r="Q41">
        <f t="shared" si="3"/>
        <v>34.633333333333297</v>
      </c>
      <c r="R41">
        <f t="shared" si="3"/>
        <v>3.3770000000000024</v>
      </c>
      <c r="S41">
        <f t="shared" si="3"/>
        <v>4.66</v>
      </c>
      <c r="T41">
        <f t="shared" si="3"/>
        <v>0</v>
      </c>
      <c r="U41">
        <f t="shared" si="3"/>
        <v>7.0000000000000007E-2</v>
      </c>
      <c r="V41">
        <f t="shared" ref="V41" si="10">V$30-V9</f>
        <v>580.38</v>
      </c>
    </row>
    <row r="42" spans="1:22" x14ac:dyDescent="0.15">
      <c r="A42" s="9">
        <v>9</v>
      </c>
      <c r="Q42">
        <f t="shared" si="3"/>
        <v>57.733333333333292</v>
      </c>
      <c r="R42">
        <f t="shared" si="3"/>
        <v>5.2359999999999971</v>
      </c>
      <c r="S42">
        <f t="shared" si="3"/>
        <v>14.09</v>
      </c>
      <c r="T42">
        <f t="shared" si="3"/>
        <v>881.48633754624507</v>
      </c>
      <c r="U42">
        <f t="shared" si="3"/>
        <v>0.2</v>
      </c>
      <c r="V42">
        <f t="shared" ref="V42" si="11">V$30-V10</f>
        <v>606.85</v>
      </c>
    </row>
    <row r="43" spans="1:22" x14ac:dyDescent="0.15">
      <c r="A43" s="9">
        <v>10</v>
      </c>
      <c r="Q43">
        <f t="shared" si="3"/>
        <v>79.873333333333278</v>
      </c>
      <c r="R43">
        <f t="shared" si="3"/>
        <v>9.3213333333333317</v>
      </c>
      <c r="S43">
        <f t="shared" si="3"/>
        <v>15.91</v>
      </c>
      <c r="T43">
        <f t="shared" si="3"/>
        <v>846.02625269327655</v>
      </c>
      <c r="U43">
        <f t="shared" si="3"/>
        <v>0.13000000000000003</v>
      </c>
      <c r="V43">
        <f t="shared" ref="V43" si="12">V$30-V11</f>
        <v>538.02666666666676</v>
      </c>
    </row>
    <row r="44" spans="1:22" x14ac:dyDescent="0.15">
      <c r="A44" s="9">
        <v>11</v>
      </c>
      <c r="Q44">
        <f t="shared" si="3"/>
        <v>50.899999999999949</v>
      </c>
      <c r="R44">
        <f t="shared" si="3"/>
        <v>4.4703333333333362</v>
      </c>
      <c r="S44">
        <f t="shared" si="3"/>
        <v>9.6000000000000014</v>
      </c>
      <c r="T44">
        <f t="shared" si="3"/>
        <v>1214.1264761864961</v>
      </c>
      <c r="U44">
        <f t="shared" si="3"/>
        <v>0.22800000000000004</v>
      </c>
      <c r="V44">
        <f t="shared" ref="V44" si="13">V$30-V12</f>
        <v>615.63666666666666</v>
      </c>
    </row>
    <row r="45" spans="1:22" x14ac:dyDescent="0.15">
      <c r="A45" s="9">
        <v>12</v>
      </c>
      <c r="Q45">
        <f t="shared" si="3"/>
        <v>0</v>
      </c>
      <c r="R45">
        <f t="shared" si="3"/>
        <v>1.3829999999999991</v>
      </c>
      <c r="S45">
        <f t="shared" si="3"/>
        <v>12.88</v>
      </c>
      <c r="T45">
        <f t="shared" si="3"/>
        <v>1173.3785498646021</v>
      </c>
      <c r="U45">
        <f t="shared" si="3"/>
        <v>8.6666666666666697E-2</v>
      </c>
      <c r="V45">
        <f t="shared" ref="V45" si="14">V$30-V13</f>
        <v>601.5200000000001</v>
      </c>
    </row>
    <row r="46" spans="1:22" x14ac:dyDescent="0.15">
      <c r="A46" s="9">
        <v>13</v>
      </c>
      <c r="Q46">
        <f t="shared" si="3"/>
        <v>57.73333333333332</v>
      </c>
      <c r="R46">
        <f t="shared" si="3"/>
        <v>5.6446666666666694</v>
      </c>
      <c r="S46">
        <f t="shared" si="3"/>
        <v>17.380000000000003</v>
      </c>
      <c r="T46">
        <f t="shared" si="3"/>
        <v>1205.7137781657798</v>
      </c>
      <c r="U46">
        <f t="shared" si="3"/>
        <v>0.17</v>
      </c>
      <c r="V46">
        <f t="shared" ref="V46" si="15">V$30-V14</f>
        <v>633.49666666666667</v>
      </c>
    </row>
    <row r="47" spans="1:22" x14ac:dyDescent="0.15">
      <c r="A47" s="9">
        <v>14</v>
      </c>
      <c r="Q47">
        <f t="shared" si="3"/>
        <v>67.23333333333332</v>
      </c>
      <c r="R47">
        <f t="shared" si="3"/>
        <v>4.9373333333333314</v>
      </c>
      <c r="S47">
        <f t="shared" si="3"/>
        <v>14.09</v>
      </c>
      <c r="T47">
        <f t="shared" si="3"/>
        <v>314.54889561713082</v>
      </c>
      <c r="U47">
        <f t="shared" si="3"/>
        <v>7.5000000000000011E-2</v>
      </c>
      <c r="V47">
        <f t="shared" ref="V47" si="16">V$30-V15</f>
        <v>584.36</v>
      </c>
    </row>
    <row r="48" spans="1:22" x14ac:dyDescent="0.15">
      <c r="A48" s="9">
        <v>15</v>
      </c>
      <c r="Q48">
        <f t="shared" si="3"/>
        <v>46.233333333333292</v>
      </c>
      <c r="R48">
        <f t="shared" si="3"/>
        <v>3.9853333333333332</v>
      </c>
      <c r="S48">
        <f t="shared" si="3"/>
        <v>14.580000000000002</v>
      </c>
      <c r="T48">
        <f t="shared" si="3"/>
        <v>1147.5973670562435</v>
      </c>
      <c r="U48">
        <f t="shared" si="3"/>
        <v>0.11700000000000002</v>
      </c>
      <c r="V48">
        <f t="shared" ref="V48" si="17">V$30-V16</f>
        <v>634.15666666666664</v>
      </c>
    </row>
    <row r="49" spans="1:22" x14ac:dyDescent="0.15">
      <c r="A49" s="9">
        <v>16</v>
      </c>
      <c r="Q49">
        <f t="shared" si="3"/>
        <v>55.466666666666612</v>
      </c>
      <c r="R49">
        <f t="shared" si="3"/>
        <v>6.6516666666666708</v>
      </c>
      <c r="S49">
        <f t="shared" si="3"/>
        <v>10.93</v>
      </c>
      <c r="T49">
        <f t="shared" si="3"/>
        <v>775.62547599733341</v>
      </c>
      <c r="U49">
        <f t="shared" si="3"/>
        <v>0.19500000000000001</v>
      </c>
      <c r="V49">
        <f t="shared" ref="V49" si="18">V$30-V17</f>
        <v>674.29333333333341</v>
      </c>
    </row>
    <row r="50" spans="1:22" x14ac:dyDescent="0.15">
      <c r="A50" s="9">
        <v>17</v>
      </c>
      <c r="Q50">
        <f t="shared" si="3"/>
        <v>22.900000000000006</v>
      </c>
      <c r="R50">
        <f t="shared" si="3"/>
        <v>2.7209999999999965</v>
      </c>
      <c r="S50">
        <f t="shared" si="3"/>
        <v>13.100000000000001</v>
      </c>
      <c r="T50">
        <f t="shared" si="3"/>
        <v>1176.0139221014904</v>
      </c>
      <c r="U50">
        <f t="shared" si="3"/>
        <v>0</v>
      </c>
      <c r="V50">
        <f t="shared" ref="V50" si="19">V$30-V18</f>
        <v>346.8300000000001</v>
      </c>
    </row>
    <row r="51" spans="1:22" x14ac:dyDescent="0.15">
      <c r="A51" s="9">
        <v>18</v>
      </c>
      <c r="Q51">
        <f t="shared" si="3"/>
        <v>34.533333333333275</v>
      </c>
      <c r="R51">
        <f t="shared" si="3"/>
        <v>2.6596666666666664</v>
      </c>
      <c r="S51">
        <f t="shared" si="3"/>
        <v>12.620000000000001</v>
      </c>
      <c r="T51">
        <f t="shared" si="3"/>
        <v>1146.7248606120334</v>
      </c>
      <c r="U51">
        <f t="shared" si="3"/>
        <v>0.17</v>
      </c>
      <c r="V51">
        <f t="shared" ref="V51" si="20">V$30-V19</f>
        <v>597.46</v>
      </c>
    </row>
    <row r="52" spans="1:22" x14ac:dyDescent="0.15">
      <c r="A52" s="9">
        <v>19</v>
      </c>
      <c r="Q52">
        <f t="shared" si="3"/>
        <v>46.19999999999996</v>
      </c>
      <c r="R52">
        <f t="shared" si="3"/>
        <v>5.5560000000000009</v>
      </c>
      <c r="S52">
        <f t="shared" si="3"/>
        <v>13.940000000000001</v>
      </c>
      <c r="T52">
        <f t="shared" si="3"/>
        <v>1102.632349656853</v>
      </c>
      <c r="U52">
        <f t="shared" si="3"/>
        <v>0.16766666666666669</v>
      </c>
      <c r="V52">
        <f t="shared" ref="V52" si="21">V$30-V20</f>
        <v>620.37333333333333</v>
      </c>
    </row>
    <row r="53" spans="1:22" x14ac:dyDescent="0.15">
      <c r="A53" s="9">
        <v>20</v>
      </c>
      <c r="Q53">
        <f t="shared" si="3"/>
        <v>51.999999999999972</v>
      </c>
      <c r="R53">
        <f t="shared" si="3"/>
        <v>6.0640000000000001</v>
      </c>
      <c r="S53">
        <f t="shared" si="3"/>
        <v>17.29</v>
      </c>
      <c r="T53">
        <f t="shared" si="3"/>
        <v>1215.8243990939263</v>
      </c>
      <c r="U53">
        <f t="shared" si="3"/>
        <v>9.8333333333333328E-2</v>
      </c>
      <c r="V53">
        <f t="shared" ref="V53" si="22">V$30-V21</f>
        <v>486.32333333333338</v>
      </c>
    </row>
    <row r="54" spans="1:22" x14ac:dyDescent="0.15">
      <c r="A54" s="9">
        <v>21</v>
      </c>
      <c r="Q54">
        <f t="shared" si="3"/>
        <v>44.19999999999996</v>
      </c>
      <c r="R54">
        <f t="shared" si="3"/>
        <v>2.049666666666667</v>
      </c>
      <c r="S54">
        <f t="shared" si="3"/>
        <v>15.280000000000001</v>
      </c>
      <c r="T54">
        <f t="shared" si="3"/>
        <v>1111.3326892298594</v>
      </c>
      <c r="U54">
        <f t="shared" si="3"/>
        <v>0.22166666666666668</v>
      </c>
      <c r="V54">
        <f t="shared" ref="V54" si="23">V$30-V22</f>
        <v>645.80666666666673</v>
      </c>
    </row>
    <row r="55" spans="1:22" x14ac:dyDescent="0.15">
      <c r="A55" s="9">
        <v>22</v>
      </c>
      <c r="Q55">
        <f t="shared" si="3"/>
        <v>26.399999999999949</v>
      </c>
      <c r="R55">
        <f t="shared" si="3"/>
        <v>3.3230000000000004</v>
      </c>
      <c r="S55">
        <f t="shared" si="3"/>
        <v>10.48</v>
      </c>
      <c r="T55">
        <f t="shared" si="3"/>
        <v>887.92948856063231</v>
      </c>
      <c r="U55">
        <f t="shared" si="3"/>
        <v>0.18300000000000002</v>
      </c>
      <c r="V55">
        <f t="shared" ref="V55" si="24">V$30-V23</f>
        <v>686.85333333333335</v>
      </c>
    </row>
    <row r="56" spans="1:22" x14ac:dyDescent="0.15">
      <c r="A56" s="9">
        <v>23</v>
      </c>
      <c r="Q56">
        <f t="shared" si="3"/>
        <v>52.333333333333314</v>
      </c>
      <c r="R56">
        <f t="shared" si="3"/>
        <v>5.6139999999999972</v>
      </c>
      <c r="S56">
        <f t="shared" si="3"/>
        <v>13.010000000000002</v>
      </c>
      <c r="T56">
        <f t="shared" si="3"/>
        <v>878.56670741745438</v>
      </c>
      <c r="U56">
        <f t="shared" si="3"/>
        <v>9.6666666666666706E-2</v>
      </c>
      <c r="V56">
        <f t="shared" ref="V56" si="25">V$30-V24</f>
        <v>514.7166666666667</v>
      </c>
    </row>
    <row r="57" spans="1:22" x14ac:dyDescent="0.15">
      <c r="A57" s="9">
        <v>24</v>
      </c>
      <c r="Q57">
        <f t="shared" si="3"/>
        <v>57.766666666666623</v>
      </c>
      <c r="R57">
        <f t="shared" si="3"/>
        <v>3.1820000000000022</v>
      </c>
      <c r="S57">
        <f t="shared" si="3"/>
        <v>13.610000000000001</v>
      </c>
      <c r="T57">
        <f t="shared" si="3"/>
        <v>1160.8656225528398</v>
      </c>
      <c r="U57">
        <f t="shared" si="3"/>
        <v>8.3333333333333343E-2</v>
      </c>
      <c r="V57">
        <f t="shared" ref="V57" si="26">V$30-V25</f>
        <v>276.01222222222236</v>
      </c>
    </row>
    <row r="58" spans="1:22" x14ac:dyDescent="0.15">
      <c r="A58" s="9">
        <v>25</v>
      </c>
      <c r="Q58">
        <f t="shared" si="3"/>
        <v>66.46666666666664</v>
      </c>
      <c r="R58">
        <f t="shared" si="3"/>
        <v>10.481999999999999</v>
      </c>
      <c r="S58">
        <f t="shared" si="3"/>
        <v>15.73</v>
      </c>
      <c r="T58">
        <f t="shared" si="3"/>
        <v>1164.6488245191354</v>
      </c>
      <c r="U58">
        <f t="shared" si="3"/>
        <v>0.10966666666666666</v>
      </c>
      <c r="V58">
        <f t="shared" ref="V58" si="27">V$30-V26</f>
        <v>504.7766666666667</v>
      </c>
    </row>
    <row r="59" spans="1:22" x14ac:dyDescent="0.15">
      <c r="A59" s="9">
        <v>26</v>
      </c>
      <c r="Q59">
        <f t="shared" si="3"/>
        <v>65.366666666666617</v>
      </c>
      <c r="R59">
        <f t="shared" si="3"/>
        <v>9.2389999999999972</v>
      </c>
      <c r="S59">
        <f t="shared" si="3"/>
        <v>16.810000000000002</v>
      </c>
      <c r="T59">
        <f t="shared" si="3"/>
        <v>1223.2360290209303</v>
      </c>
      <c r="U59">
        <f t="shared" si="3"/>
        <v>0.10000000000000003</v>
      </c>
      <c r="V59">
        <f t="shared" ref="V59" si="28">V$30-V27</f>
        <v>0</v>
      </c>
    </row>
    <row r="60" spans="1:22" x14ac:dyDescent="0.15">
      <c r="A60" s="9">
        <v>27</v>
      </c>
      <c r="Q60">
        <f t="shared" si="3"/>
        <v>54.19999999999996</v>
      </c>
      <c r="R60">
        <f t="shared" si="3"/>
        <v>5.6683333333333294</v>
      </c>
      <c r="S60">
        <f t="shared" si="3"/>
        <v>16.82</v>
      </c>
      <c r="T60">
        <f t="shared" si="3"/>
        <v>713.39616152717838</v>
      </c>
      <c r="U60">
        <f t="shared" si="3"/>
        <v>0.13033333333333336</v>
      </c>
      <c r="V60">
        <f t="shared" ref="V60" si="29">V$30-V28</f>
        <v>511.38000000000005</v>
      </c>
    </row>
    <row r="62" spans="1:22" x14ac:dyDescent="0.15">
      <c r="A62" s="30" t="s">
        <v>25</v>
      </c>
      <c r="B62" s="30">
        <f>MAX(B34:B60)</f>
        <v>0</v>
      </c>
      <c r="C62" s="30">
        <f t="shared" ref="C62:V62" si="30">MAX(C34:C60)</f>
        <v>0</v>
      </c>
      <c r="D62" s="30">
        <f t="shared" si="30"/>
        <v>0</v>
      </c>
      <c r="E62" s="30">
        <f t="shared" si="30"/>
        <v>0</v>
      </c>
      <c r="F62" s="30">
        <f t="shared" si="30"/>
        <v>0</v>
      </c>
      <c r="G62" s="30">
        <f t="shared" si="30"/>
        <v>0</v>
      </c>
      <c r="H62" s="30">
        <f t="shared" si="30"/>
        <v>0</v>
      </c>
      <c r="I62" s="30">
        <f t="shared" si="30"/>
        <v>0</v>
      </c>
      <c r="J62" s="30">
        <f t="shared" si="30"/>
        <v>0</v>
      </c>
      <c r="K62" s="30">
        <f t="shared" si="30"/>
        <v>0</v>
      </c>
      <c r="L62" s="30">
        <f t="shared" si="30"/>
        <v>0</v>
      </c>
      <c r="M62" s="30">
        <f t="shared" si="30"/>
        <v>0</v>
      </c>
      <c r="N62" s="30">
        <f t="shared" si="30"/>
        <v>0</v>
      </c>
      <c r="O62" s="30">
        <f t="shared" si="30"/>
        <v>0</v>
      </c>
      <c r="P62" s="30">
        <f t="shared" si="30"/>
        <v>0</v>
      </c>
      <c r="Q62" s="30">
        <f t="shared" si="30"/>
        <v>79.873333333333278</v>
      </c>
      <c r="R62" s="30">
        <f t="shared" si="30"/>
        <v>10.481999999999999</v>
      </c>
      <c r="S62" s="30">
        <f t="shared" si="30"/>
        <v>17.380000000000003</v>
      </c>
      <c r="T62" s="30">
        <f t="shared" si="30"/>
        <v>1232.6898951431679</v>
      </c>
      <c r="U62" s="30">
        <f t="shared" si="30"/>
        <v>0.22800000000000004</v>
      </c>
      <c r="V62" s="30">
        <f t="shared" si="30"/>
        <v>729.85666666666668</v>
      </c>
    </row>
    <row r="63" spans="1:22" x14ac:dyDescent="0.15">
      <c r="A63" s="30" t="s">
        <v>26</v>
      </c>
      <c r="B63" s="30">
        <f>MIN(B34:B60)</f>
        <v>0</v>
      </c>
      <c r="C63" s="30">
        <f t="shared" ref="C63:V63" si="31">MIN(C34:C60)</f>
        <v>0</v>
      </c>
      <c r="D63" s="30">
        <f t="shared" si="31"/>
        <v>0</v>
      </c>
      <c r="E63" s="30">
        <f t="shared" si="31"/>
        <v>0</v>
      </c>
      <c r="F63" s="30">
        <f t="shared" si="31"/>
        <v>0</v>
      </c>
      <c r="G63" s="30">
        <f t="shared" si="31"/>
        <v>0</v>
      </c>
      <c r="H63" s="30">
        <f t="shared" si="31"/>
        <v>0</v>
      </c>
      <c r="I63" s="30">
        <f t="shared" si="31"/>
        <v>0</v>
      </c>
      <c r="J63" s="30">
        <f t="shared" si="31"/>
        <v>0</v>
      </c>
      <c r="K63" s="30">
        <f t="shared" si="31"/>
        <v>0</v>
      </c>
      <c r="L63" s="30">
        <f t="shared" si="31"/>
        <v>0</v>
      </c>
      <c r="M63" s="30">
        <f t="shared" si="31"/>
        <v>0</v>
      </c>
      <c r="N63" s="30">
        <f t="shared" si="31"/>
        <v>0</v>
      </c>
      <c r="O63" s="30">
        <f t="shared" si="31"/>
        <v>0</v>
      </c>
      <c r="P63" s="30">
        <f t="shared" si="31"/>
        <v>0</v>
      </c>
      <c r="Q63" s="30">
        <f t="shared" si="31"/>
        <v>0</v>
      </c>
      <c r="R63" s="30">
        <f t="shared" si="31"/>
        <v>0</v>
      </c>
      <c r="S63" s="30">
        <f t="shared" si="31"/>
        <v>0</v>
      </c>
      <c r="T63" s="30">
        <f t="shared" si="31"/>
        <v>0</v>
      </c>
      <c r="U63" s="30">
        <f t="shared" si="31"/>
        <v>0</v>
      </c>
      <c r="V63" s="30">
        <f t="shared" si="31"/>
        <v>0</v>
      </c>
    </row>
    <row r="65" spans="1:22" ht="14.25" x14ac:dyDescent="0.15">
      <c r="A65" s="9" t="s">
        <v>0</v>
      </c>
      <c r="B65" s="7" t="s">
        <v>1</v>
      </c>
      <c r="C65" s="7" t="s">
        <v>2</v>
      </c>
      <c r="D65" s="7" t="s">
        <v>3</v>
      </c>
      <c r="E65" s="7" t="s">
        <v>4</v>
      </c>
      <c r="F65" s="7" t="s">
        <v>5</v>
      </c>
      <c r="G65" s="7" t="s">
        <v>3</v>
      </c>
      <c r="H65" s="7" t="s">
        <v>4</v>
      </c>
      <c r="I65" s="7" t="s">
        <v>6</v>
      </c>
      <c r="J65" s="7" t="s">
        <v>5</v>
      </c>
      <c r="K65" s="8" t="s">
        <v>7</v>
      </c>
      <c r="L65" s="10" t="s">
        <v>11</v>
      </c>
      <c r="M65" s="16" t="s">
        <v>10</v>
      </c>
      <c r="N65" s="11" t="s">
        <v>9</v>
      </c>
      <c r="O65" s="10" t="s">
        <v>8</v>
      </c>
      <c r="P65" s="16" t="s">
        <v>12</v>
      </c>
      <c r="Q65" s="24" t="s">
        <v>13</v>
      </c>
      <c r="R65" s="24" t="s">
        <v>14</v>
      </c>
      <c r="S65" s="20" t="s">
        <v>15</v>
      </c>
      <c r="T65" s="24" t="s">
        <v>16</v>
      </c>
      <c r="U65" s="24" t="s">
        <v>18</v>
      </c>
      <c r="V65" s="24" t="s">
        <v>17</v>
      </c>
    </row>
    <row r="66" spans="1:22" x14ac:dyDescent="0.15">
      <c r="A66" s="9">
        <v>1</v>
      </c>
      <c r="Q66">
        <f>Q34/Q$62</f>
        <v>0.43360320507470113</v>
      </c>
      <c r="R66">
        <f t="shared" ref="R66:V66" si="32">R34/R$62</f>
        <v>0.29377345290338974</v>
      </c>
      <c r="S66">
        <f t="shared" si="32"/>
        <v>0</v>
      </c>
      <c r="T66">
        <f t="shared" si="32"/>
        <v>0.15068041886847572</v>
      </c>
      <c r="U66">
        <f t="shared" si="32"/>
        <v>0.96491228070175439</v>
      </c>
      <c r="V66">
        <f t="shared" si="32"/>
        <v>0.83651584557698555</v>
      </c>
    </row>
    <row r="67" spans="1:22" x14ac:dyDescent="0.15">
      <c r="A67" s="9">
        <v>2</v>
      </c>
      <c r="Q67">
        <f t="shared" ref="Q67:V92" si="33">Q35/Q$62</f>
        <v>0.40439028461731008</v>
      </c>
      <c r="R67">
        <f t="shared" si="33"/>
        <v>0.28728614132163072</v>
      </c>
      <c r="S67">
        <f t="shared" si="33"/>
        <v>0.77445339470655916</v>
      </c>
      <c r="T67">
        <f t="shared" si="33"/>
        <v>0.44055673371695303</v>
      </c>
      <c r="U67">
        <f t="shared" si="33"/>
        <v>0.73099415204678342</v>
      </c>
      <c r="V67">
        <f t="shared" si="33"/>
        <v>0.97532848915540493</v>
      </c>
    </row>
    <row r="68" spans="1:22" x14ac:dyDescent="0.15">
      <c r="A68" s="9">
        <v>3</v>
      </c>
      <c r="Q68">
        <f t="shared" si="33"/>
        <v>4.3402053250979705E-2</v>
      </c>
      <c r="R68">
        <f t="shared" si="33"/>
        <v>0</v>
      </c>
      <c r="S68">
        <f t="shared" si="33"/>
        <v>0.87744533947065584</v>
      </c>
      <c r="T68">
        <f t="shared" si="33"/>
        <v>0.84283563197421885</v>
      </c>
      <c r="U68">
        <f t="shared" si="33"/>
        <v>0.70175438596491213</v>
      </c>
      <c r="V68">
        <f t="shared" si="33"/>
        <v>0.9732550226756852</v>
      </c>
    </row>
    <row r="69" spans="1:22" x14ac:dyDescent="0.15">
      <c r="A69" s="9">
        <v>4</v>
      </c>
      <c r="Q69">
        <f t="shared" si="33"/>
        <v>0.72322844503797679</v>
      </c>
      <c r="R69">
        <f t="shared" si="33"/>
        <v>0.50333905743178786</v>
      </c>
      <c r="S69">
        <f t="shared" si="33"/>
        <v>0.74683544303797456</v>
      </c>
      <c r="T69">
        <f t="shared" si="33"/>
        <v>1</v>
      </c>
      <c r="U69">
        <f t="shared" si="33"/>
        <v>0.68421052631578938</v>
      </c>
      <c r="V69">
        <f t="shared" si="33"/>
        <v>0.89811698187315314</v>
      </c>
    </row>
    <row r="70" spans="1:22" x14ac:dyDescent="0.15">
      <c r="A70" s="9">
        <v>5</v>
      </c>
      <c r="Q70">
        <f t="shared" si="33"/>
        <v>0.60303814372756892</v>
      </c>
      <c r="R70">
        <f t="shared" si="33"/>
        <v>0.46877186287604128</v>
      </c>
      <c r="S70">
        <f t="shared" si="33"/>
        <v>0.83084004602991934</v>
      </c>
      <c r="T70">
        <f t="shared" si="33"/>
        <v>0.94272003346383981</v>
      </c>
      <c r="U70">
        <f t="shared" si="33"/>
        <v>0.26315789473684204</v>
      </c>
      <c r="V70">
        <f t="shared" si="33"/>
        <v>0.38090127285266057</v>
      </c>
    </row>
    <row r="71" spans="1:22" x14ac:dyDescent="0.15">
      <c r="A71" s="9">
        <v>6</v>
      </c>
      <c r="Q71">
        <f t="shared" si="33"/>
        <v>0.18738001836240695</v>
      </c>
      <c r="R71">
        <f t="shared" si="33"/>
        <v>0.15464605991223071</v>
      </c>
      <c r="S71">
        <f t="shared" si="33"/>
        <v>0.9205983889528192</v>
      </c>
      <c r="T71">
        <f t="shared" si="33"/>
        <v>0.96508628625922221</v>
      </c>
      <c r="U71">
        <f t="shared" si="33"/>
        <v>0.59941520467836251</v>
      </c>
      <c r="V71">
        <f t="shared" si="33"/>
        <v>0.81006316308681614</v>
      </c>
    </row>
    <row r="72" spans="1:22" x14ac:dyDescent="0.15">
      <c r="A72" s="9">
        <v>7</v>
      </c>
      <c r="Q72">
        <f t="shared" si="33"/>
        <v>0.622652533177531</v>
      </c>
      <c r="R72">
        <f t="shared" si="33"/>
        <v>0.24419640017808292</v>
      </c>
      <c r="S72">
        <f t="shared" si="33"/>
        <v>0.60241657077100108</v>
      </c>
      <c r="T72">
        <f t="shared" si="33"/>
        <v>0.70726946608652419</v>
      </c>
      <c r="U72">
        <f t="shared" si="33"/>
        <v>0.82748538011695894</v>
      </c>
      <c r="V72">
        <f t="shared" si="33"/>
        <v>1</v>
      </c>
    </row>
    <row r="73" spans="1:22" x14ac:dyDescent="0.15">
      <c r="A73" s="9">
        <v>8</v>
      </c>
      <c r="Q73">
        <f t="shared" si="33"/>
        <v>0.43360320507470146</v>
      </c>
      <c r="R73">
        <f t="shared" si="33"/>
        <v>0.32217134134707143</v>
      </c>
      <c r="S73">
        <f t="shared" si="33"/>
        <v>0.26812428078250861</v>
      </c>
      <c r="T73">
        <f t="shared" si="33"/>
        <v>0</v>
      </c>
      <c r="U73">
        <f t="shared" si="33"/>
        <v>0.30701754385964908</v>
      </c>
      <c r="V73">
        <f t="shared" si="33"/>
        <v>0.79519723050644642</v>
      </c>
    </row>
    <row r="74" spans="1:22" x14ac:dyDescent="0.15">
      <c r="A74" s="9">
        <v>9</v>
      </c>
      <c r="Q74">
        <f t="shared" si="33"/>
        <v>0.7228111176028712</v>
      </c>
      <c r="R74">
        <f t="shared" si="33"/>
        <v>0.49952299179545862</v>
      </c>
      <c r="S74">
        <f t="shared" si="33"/>
        <v>0.81070195627157637</v>
      </c>
      <c r="T74">
        <f t="shared" si="33"/>
        <v>0.71509172016362388</v>
      </c>
      <c r="U74">
        <f t="shared" si="33"/>
        <v>0.8771929824561403</v>
      </c>
      <c r="V74">
        <f t="shared" si="33"/>
        <v>0.83146462547440825</v>
      </c>
    </row>
    <row r="75" spans="1:22" x14ac:dyDescent="0.15">
      <c r="A75" s="9">
        <v>10</v>
      </c>
      <c r="Q75">
        <f t="shared" si="33"/>
        <v>1</v>
      </c>
      <c r="R75">
        <f t="shared" si="33"/>
        <v>0.88927049545252168</v>
      </c>
      <c r="S75">
        <f t="shared" si="33"/>
        <v>0.91542002301495962</v>
      </c>
      <c r="T75">
        <f t="shared" si="33"/>
        <v>0.68632529237616313</v>
      </c>
      <c r="U75">
        <f t="shared" si="33"/>
        <v>0.57017543859649122</v>
      </c>
      <c r="V75">
        <f t="shared" si="33"/>
        <v>0.73716757171499436</v>
      </c>
    </row>
    <row r="76" spans="1:22" x14ac:dyDescent="0.15">
      <c r="A76" s="9">
        <v>11</v>
      </c>
      <c r="Q76">
        <f t="shared" si="33"/>
        <v>0.63725899340622638</v>
      </c>
      <c r="R76">
        <f t="shared" si="33"/>
        <v>0.42647713540672927</v>
      </c>
      <c r="S76">
        <f t="shared" si="33"/>
        <v>0.55235903337169157</v>
      </c>
      <c r="T76">
        <f t="shared" si="33"/>
        <v>0.98494072269934874</v>
      </c>
      <c r="U76">
        <f t="shared" si="33"/>
        <v>1</v>
      </c>
      <c r="V76">
        <f t="shared" si="33"/>
        <v>0.84350351895577669</v>
      </c>
    </row>
    <row r="77" spans="1:22" x14ac:dyDescent="0.15">
      <c r="A77" s="9">
        <v>12</v>
      </c>
      <c r="Q77">
        <f t="shared" si="33"/>
        <v>0</v>
      </c>
      <c r="R77">
        <f t="shared" si="33"/>
        <v>0.13194046937607321</v>
      </c>
      <c r="S77">
        <f t="shared" si="33"/>
        <v>0.74108170310701948</v>
      </c>
      <c r="T77">
        <f t="shared" si="33"/>
        <v>0.95188461793006163</v>
      </c>
      <c r="U77">
        <f t="shared" si="33"/>
        <v>0.38011695906432758</v>
      </c>
      <c r="V77">
        <f t="shared" si="33"/>
        <v>0.82416182172755392</v>
      </c>
    </row>
    <row r="78" spans="1:22" x14ac:dyDescent="0.15">
      <c r="A78" s="9">
        <v>13</v>
      </c>
      <c r="Q78">
        <f t="shared" si="33"/>
        <v>0.72281111760287153</v>
      </c>
      <c r="R78">
        <f t="shared" si="33"/>
        <v>0.53851046237995326</v>
      </c>
      <c r="S78">
        <f t="shared" si="33"/>
        <v>1</v>
      </c>
      <c r="T78">
        <f t="shared" si="33"/>
        <v>0.97811605572198268</v>
      </c>
      <c r="U78">
        <f t="shared" si="33"/>
        <v>0.74561403508771928</v>
      </c>
      <c r="V78">
        <f t="shared" si="33"/>
        <v>0.86797407710189667</v>
      </c>
    </row>
    <row r="79" spans="1:22" x14ac:dyDescent="0.15">
      <c r="A79" s="9">
        <v>14</v>
      </c>
      <c r="Q79">
        <f t="shared" si="33"/>
        <v>0.84174943660796298</v>
      </c>
      <c r="R79">
        <f t="shared" si="33"/>
        <v>0.47102970171086928</v>
      </c>
      <c r="S79">
        <f t="shared" si="33"/>
        <v>0.81070195627157637</v>
      </c>
      <c r="T79">
        <f t="shared" si="33"/>
        <v>0.25517277042382042</v>
      </c>
      <c r="U79">
        <f t="shared" si="33"/>
        <v>0.32894736842105265</v>
      </c>
      <c r="V79">
        <f t="shared" si="33"/>
        <v>0.80065035600597378</v>
      </c>
    </row>
    <row r="80" spans="1:22" x14ac:dyDescent="0.15">
      <c r="A80" s="9">
        <v>15</v>
      </c>
      <c r="Q80">
        <f t="shared" si="33"/>
        <v>0.57883315249144462</v>
      </c>
      <c r="R80">
        <f t="shared" si="33"/>
        <v>0.38020733956624053</v>
      </c>
      <c r="S80">
        <f t="shared" si="33"/>
        <v>0.83889528193325658</v>
      </c>
      <c r="T80">
        <f t="shared" si="33"/>
        <v>0.93097004492192947</v>
      </c>
      <c r="U80">
        <f t="shared" si="33"/>
        <v>0.51315789473684215</v>
      </c>
      <c r="V80">
        <f t="shared" si="33"/>
        <v>0.8688783642450344</v>
      </c>
    </row>
    <row r="81" spans="1:22" x14ac:dyDescent="0.15">
      <c r="A81" s="9">
        <v>16</v>
      </c>
      <c r="Q81">
        <f t="shared" si="33"/>
        <v>0.69443285201569127</v>
      </c>
      <c r="R81">
        <f t="shared" si="33"/>
        <v>0.63457991477453457</v>
      </c>
      <c r="S81">
        <f t="shared" si="33"/>
        <v>0.62888377445339461</v>
      </c>
      <c r="T81">
        <f t="shared" si="33"/>
        <v>0.62921378608952594</v>
      </c>
      <c r="U81">
        <f t="shared" si="33"/>
        <v>0.85526315789473673</v>
      </c>
      <c r="V81">
        <f t="shared" si="33"/>
        <v>0.92387089702544345</v>
      </c>
    </row>
    <row r="82" spans="1:22" x14ac:dyDescent="0.15">
      <c r="A82" s="9">
        <v>17</v>
      </c>
      <c r="Q82">
        <f t="shared" si="33"/>
        <v>0.28670394791753639</v>
      </c>
      <c r="R82">
        <f t="shared" si="33"/>
        <v>0.25958786491127617</v>
      </c>
      <c r="S82">
        <f t="shared" si="33"/>
        <v>0.75373993095512082</v>
      </c>
      <c r="T82">
        <f t="shared" si="33"/>
        <v>0.95402252158877721</v>
      </c>
      <c r="U82">
        <f t="shared" si="33"/>
        <v>0</v>
      </c>
      <c r="V82">
        <f t="shared" si="33"/>
        <v>0.47520289371885815</v>
      </c>
    </row>
    <row r="83" spans="1:22" x14ac:dyDescent="0.15">
      <c r="A83" s="9">
        <v>18</v>
      </c>
      <c r="Q83">
        <f t="shared" si="33"/>
        <v>0.43235122276938442</v>
      </c>
      <c r="R83">
        <f t="shared" si="33"/>
        <v>0.2537365642689054</v>
      </c>
      <c r="S83">
        <f t="shared" si="33"/>
        <v>0.72612197928653621</v>
      </c>
      <c r="T83">
        <f t="shared" si="33"/>
        <v>0.93026223799688867</v>
      </c>
      <c r="U83">
        <f t="shared" si="33"/>
        <v>0.74561403508771928</v>
      </c>
      <c r="V83">
        <f t="shared" si="33"/>
        <v>0.81859908566522199</v>
      </c>
    </row>
    <row r="84" spans="1:22" x14ac:dyDescent="0.15">
      <c r="A84" s="9">
        <v>19</v>
      </c>
      <c r="Q84">
        <f t="shared" si="33"/>
        <v>0.57841582505633915</v>
      </c>
      <c r="R84">
        <f t="shared" si="33"/>
        <v>0.53005151688609053</v>
      </c>
      <c r="S84">
        <f t="shared" si="33"/>
        <v>0.80207134637514377</v>
      </c>
      <c r="T84">
        <f t="shared" si="33"/>
        <v>0.89449289233346907</v>
      </c>
      <c r="U84">
        <f t="shared" si="33"/>
        <v>0.73538011695906425</v>
      </c>
      <c r="V84">
        <f t="shared" si="33"/>
        <v>0.84999337769516392</v>
      </c>
    </row>
    <row r="85" spans="1:22" x14ac:dyDescent="0.15">
      <c r="A85" s="9">
        <v>20</v>
      </c>
      <c r="Q85">
        <f t="shared" si="33"/>
        <v>0.65103079876471093</v>
      </c>
      <c r="R85">
        <f t="shared" si="33"/>
        <v>0.57851555046746805</v>
      </c>
      <c r="S85">
        <f t="shared" si="33"/>
        <v>0.99482163406214019</v>
      </c>
      <c r="T85">
        <f t="shared" si="33"/>
        <v>0.98631813555404968</v>
      </c>
      <c r="U85">
        <f t="shared" si="33"/>
        <v>0.43128654970760227</v>
      </c>
      <c r="V85">
        <f t="shared" si="33"/>
        <v>0.66632717839575817</v>
      </c>
    </row>
    <row r="86" spans="1:22" x14ac:dyDescent="0.15">
      <c r="A86" s="9">
        <v>21</v>
      </c>
      <c r="Q86">
        <f t="shared" si="33"/>
        <v>0.55337617895000402</v>
      </c>
      <c r="R86">
        <f t="shared" si="33"/>
        <v>0.19554156331488906</v>
      </c>
      <c r="S86">
        <f t="shared" si="33"/>
        <v>0.8791714614499424</v>
      </c>
      <c r="T86">
        <f t="shared" si="33"/>
        <v>0.9015509039285069</v>
      </c>
      <c r="U86">
        <f t="shared" si="33"/>
        <v>0.9722222222222221</v>
      </c>
      <c r="V86">
        <f t="shared" si="33"/>
        <v>0.88484040245344986</v>
      </c>
    </row>
    <row r="87" spans="1:22" x14ac:dyDescent="0.15">
      <c r="A87" s="9">
        <v>22</v>
      </c>
      <c r="Q87">
        <f t="shared" si="33"/>
        <v>0.33052332860362199</v>
      </c>
      <c r="R87">
        <f t="shared" si="33"/>
        <v>0.31701965273802718</v>
      </c>
      <c r="S87">
        <f t="shared" si="33"/>
        <v>0.60299194476409657</v>
      </c>
      <c r="T87">
        <f t="shared" si="33"/>
        <v>0.72031862357199405</v>
      </c>
      <c r="U87">
        <f t="shared" si="33"/>
        <v>0.80263157894736836</v>
      </c>
      <c r="V87">
        <f t="shared" si="33"/>
        <v>0.94107975538576072</v>
      </c>
    </row>
    <row r="88" spans="1:22" x14ac:dyDescent="0.15">
      <c r="A88" s="9">
        <v>23</v>
      </c>
      <c r="Q88">
        <f t="shared" si="33"/>
        <v>0.65520407311576689</v>
      </c>
      <c r="R88">
        <f t="shared" si="33"/>
        <v>0.53558481205876718</v>
      </c>
      <c r="S88">
        <f t="shared" si="33"/>
        <v>0.74856156501726123</v>
      </c>
      <c r="T88">
        <f t="shared" si="33"/>
        <v>0.71272321682771267</v>
      </c>
      <c r="U88">
        <f t="shared" si="33"/>
        <v>0.42397660818713462</v>
      </c>
      <c r="V88">
        <f t="shared" si="33"/>
        <v>0.70522979397781305</v>
      </c>
    </row>
    <row r="89" spans="1:22" x14ac:dyDescent="0.15">
      <c r="A89" s="9">
        <v>24</v>
      </c>
      <c r="Q89">
        <f t="shared" si="33"/>
        <v>0.72322844503797679</v>
      </c>
      <c r="R89">
        <f t="shared" si="33"/>
        <v>0.3035680213699678</v>
      </c>
      <c r="S89">
        <f t="shared" si="33"/>
        <v>0.78308400460299188</v>
      </c>
      <c r="T89">
        <f t="shared" si="33"/>
        <v>0.94173370539231505</v>
      </c>
      <c r="U89">
        <f t="shared" si="33"/>
        <v>0.36549707602339182</v>
      </c>
      <c r="V89">
        <f t="shared" si="33"/>
        <v>0.37817318773396924</v>
      </c>
    </row>
    <row r="90" spans="1:22" x14ac:dyDescent="0.15">
      <c r="A90" s="9">
        <v>25</v>
      </c>
      <c r="Q90">
        <f t="shared" si="33"/>
        <v>0.8321509056005344</v>
      </c>
      <c r="R90">
        <f t="shared" si="33"/>
        <v>1</v>
      </c>
      <c r="S90">
        <f t="shared" si="33"/>
        <v>0.90506329113924044</v>
      </c>
      <c r="T90">
        <f t="shared" si="33"/>
        <v>0.94480276759620063</v>
      </c>
      <c r="U90">
        <f t="shared" si="33"/>
        <v>0.48099415204678353</v>
      </c>
      <c r="V90">
        <f t="shared" si="33"/>
        <v>0.69161068154934535</v>
      </c>
    </row>
    <row r="91" spans="1:22" x14ac:dyDescent="0.15">
      <c r="A91" s="9">
        <v>26</v>
      </c>
      <c r="Q91">
        <f t="shared" si="33"/>
        <v>0.81837910024204985</v>
      </c>
      <c r="R91">
        <f t="shared" si="33"/>
        <v>0.88141576035107783</v>
      </c>
      <c r="S91">
        <f t="shared" si="33"/>
        <v>0.96720368239355581</v>
      </c>
      <c r="T91">
        <f t="shared" si="33"/>
        <v>0.99233070202044649</v>
      </c>
      <c r="U91">
        <f t="shared" si="33"/>
        <v>0.43859649122807026</v>
      </c>
      <c r="V91">
        <f t="shared" si="33"/>
        <v>0</v>
      </c>
    </row>
    <row r="92" spans="1:22" x14ac:dyDescent="0.15">
      <c r="A92" s="9">
        <v>27</v>
      </c>
      <c r="Q92">
        <f t="shared" si="33"/>
        <v>0.67857440948167935</v>
      </c>
      <c r="R92">
        <f t="shared" si="33"/>
        <v>0.54076830121478059</v>
      </c>
      <c r="S92">
        <f t="shared" si="33"/>
        <v>0.96777905638665118</v>
      </c>
      <c r="T92">
        <f t="shared" si="33"/>
        <v>0.57873124809246745</v>
      </c>
      <c r="U92">
        <f t="shared" si="33"/>
        <v>0.57163742690058483</v>
      </c>
      <c r="V92">
        <f t="shared" si="33"/>
        <v>0.70065812008750583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6"/>
  <sheetViews>
    <sheetView workbookViewId="0">
      <selection activeCell="B100" sqref="B100:C126"/>
    </sheetView>
  </sheetViews>
  <sheetFormatPr defaultRowHeight="13.5" x14ac:dyDescent="0.15"/>
  <cols>
    <col min="2" max="2" width="9" style="19"/>
    <col min="3" max="3" width="12.625" style="19" customWidth="1"/>
  </cols>
  <sheetData>
    <row r="1" spans="1:5" ht="14.25" x14ac:dyDescent="0.15">
      <c r="A1" s="9" t="s">
        <v>0</v>
      </c>
      <c r="B1" s="16" t="s">
        <v>19</v>
      </c>
      <c r="C1" s="16" t="s">
        <v>20</v>
      </c>
    </row>
    <row r="2" spans="1:5" x14ac:dyDescent="0.15">
      <c r="A2" s="9">
        <v>1</v>
      </c>
      <c r="B2" s="17">
        <v>0.77999999999999992</v>
      </c>
      <c r="C2" s="17">
        <v>0.26</v>
      </c>
    </row>
    <row r="3" spans="1:5" x14ac:dyDescent="0.15">
      <c r="A3" s="9">
        <v>2</v>
      </c>
      <c r="B3" s="17">
        <v>0.64666666666666661</v>
      </c>
      <c r="C3" s="17">
        <v>-1.25</v>
      </c>
    </row>
    <row r="4" spans="1:5" x14ac:dyDescent="0.15">
      <c r="A4" s="9">
        <v>3</v>
      </c>
      <c r="B4" s="17">
        <v>1.0866666666666667</v>
      </c>
      <c r="C4" s="17">
        <v>-0.6166666666666667</v>
      </c>
    </row>
    <row r="5" spans="1:5" x14ac:dyDescent="0.15">
      <c r="A5" s="9">
        <v>4</v>
      </c>
      <c r="B5" s="17">
        <v>1.8399999999999999</v>
      </c>
      <c r="C5" s="17">
        <v>-0.3666666666666667</v>
      </c>
    </row>
    <row r="6" spans="1:5" x14ac:dyDescent="0.15">
      <c r="A6" s="9">
        <v>5</v>
      </c>
      <c r="B6" s="17">
        <v>0.88</v>
      </c>
      <c r="C6" s="17">
        <v>-0.33333333333333331</v>
      </c>
    </row>
    <row r="7" spans="1:5" x14ac:dyDescent="0.15">
      <c r="A7" s="9">
        <v>6</v>
      </c>
      <c r="B7" s="17">
        <v>1.8066666666666666</v>
      </c>
      <c r="C7" s="17">
        <v>-0.16</v>
      </c>
    </row>
    <row r="8" spans="1:5" x14ac:dyDescent="0.15">
      <c r="A8" s="9">
        <v>7</v>
      </c>
      <c r="B8" s="17">
        <v>2.0500000000000003</v>
      </c>
      <c r="C8" s="17">
        <v>-0.37999999999999995</v>
      </c>
    </row>
    <row r="9" spans="1:5" x14ac:dyDescent="0.15">
      <c r="A9" s="9">
        <v>8</v>
      </c>
      <c r="B9" s="17">
        <v>0.80333333333333334</v>
      </c>
      <c r="C9" s="17">
        <v>-0.51</v>
      </c>
      <c r="D9" s="32"/>
      <c r="E9" s="32"/>
    </row>
    <row r="10" spans="1:5" x14ac:dyDescent="0.15">
      <c r="A10" s="9">
        <v>9</v>
      </c>
      <c r="B10" s="17">
        <v>1.4400000000000002</v>
      </c>
      <c r="C10" s="17">
        <v>-0.37666666666666665</v>
      </c>
      <c r="D10" s="32"/>
      <c r="E10" s="32"/>
    </row>
    <row r="11" spans="1:5" x14ac:dyDescent="0.15">
      <c r="A11" s="9">
        <v>10</v>
      </c>
      <c r="B11" s="17">
        <v>2.1666666666666665</v>
      </c>
      <c r="C11" s="17">
        <v>-1.1200000000000001</v>
      </c>
      <c r="D11" s="32"/>
      <c r="E11" s="32"/>
    </row>
    <row r="12" spans="1:5" x14ac:dyDescent="0.15">
      <c r="A12" s="9">
        <v>11</v>
      </c>
      <c r="B12" s="31">
        <v>12.15</v>
      </c>
      <c r="C12" s="31">
        <v>3.87333333333333</v>
      </c>
      <c r="D12" s="14"/>
      <c r="E12" s="14"/>
    </row>
    <row r="13" spans="1:5" x14ac:dyDescent="0.15">
      <c r="A13" s="9">
        <v>12</v>
      </c>
      <c r="B13" s="17">
        <v>2.0433333333333334</v>
      </c>
      <c r="C13" s="17">
        <v>6.6666666666666723E-3</v>
      </c>
      <c r="D13" s="32"/>
      <c r="E13" s="32"/>
    </row>
    <row r="14" spans="1:5" x14ac:dyDescent="0.15">
      <c r="A14" s="9">
        <v>13</v>
      </c>
      <c r="B14" s="17">
        <v>1.0433333333333332</v>
      </c>
      <c r="C14" s="17">
        <v>-1.5666666666666667</v>
      </c>
      <c r="D14" s="32"/>
      <c r="E14" s="32"/>
    </row>
    <row r="15" spans="1:5" x14ac:dyDescent="0.15">
      <c r="A15" s="9">
        <v>14</v>
      </c>
      <c r="B15" s="17">
        <v>1.1933333333333334</v>
      </c>
      <c r="C15" s="17">
        <v>-0.56666666666666665</v>
      </c>
    </row>
    <row r="16" spans="1:5" x14ac:dyDescent="0.15">
      <c r="A16" s="9">
        <v>15</v>
      </c>
      <c r="B16" s="17">
        <v>1.9799999999999998</v>
      </c>
      <c r="C16" s="17">
        <v>-0.01</v>
      </c>
    </row>
    <row r="17" spans="1:3" x14ac:dyDescent="0.15">
      <c r="A17" s="9">
        <v>16</v>
      </c>
      <c r="B17" s="17">
        <v>1.3333333333333333</v>
      </c>
      <c r="C17" s="17">
        <v>-0.34333333333333332</v>
      </c>
    </row>
    <row r="18" spans="1:3" x14ac:dyDescent="0.15">
      <c r="A18" s="9">
        <v>17</v>
      </c>
      <c r="B18" s="17">
        <v>1.18</v>
      </c>
      <c r="C18" s="17">
        <v>-0.24666666666666667</v>
      </c>
    </row>
    <row r="19" spans="1:3" x14ac:dyDescent="0.15">
      <c r="A19" s="9">
        <v>18</v>
      </c>
      <c r="B19" s="17">
        <v>2.8666666666666667</v>
      </c>
      <c r="C19" s="17">
        <v>0.21333333333333335</v>
      </c>
    </row>
    <row r="20" spans="1:3" x14ac:dyDescent="0.15">
      <c r="A20" s="9">
        <v>19</v>
      </c>
      <c r="B20" s="17">
        <v>0.79666666666666675</v>
      </c>
      <c r="C20" s="17">
        <v>-1.5133333333333334</v>
      </c>
    </row>
    <row r="21" spans="1:3" x14ac:dyDescent="0.15">
      <c r="A21" s="9">
        <v>20</v>
      </c>
      <c r="B21" s="17">
        <v>1.9566666666666668</v>
      </c>
      <c r="C21" s="17">
        <v>-0.43333333333333335</v>
      </c>
    </row>
    <row r="22" spans="1:3" x14ac:dyDescent="0.15">
      <c r="A22" s="9">
        <v>21</v>
      </c>
      <c r="B22" s="17">
        <v>1.2133333333333334</v>
      </c>
      <c r="C22" s="17">
        <v>-3.3333333333333361E-3</v>
      </c>
    </row>
    <row r="23" spans="1:3" x14ac:dyDescent="0.15">
      <c r="A23" s="9">
        <v>22</v>
      </c>
      <c r="B23" s="17">
        <v>1.5200000000000002</v>
      </c>
      <c r="C23" s="17">
        <v>-7.0000000000000007E-2</v>
      </c>
    </row>
    <row r="24" spans="1:3" x14ac:dyDescent="0.15">
      <c r="A24" s="9">
        <v>23</v>
      </c>
      <c r="B24" s="17">
        <v>1.3833333333333335</v>
      </c>
      <c r="C24" s="17">
        <v>-0.42</v>
      </c>
    </row>
    <row r="25" spans="1:3" x14ac:dyDescent="0.15">
      <c r="A25" s="9">
        <v>24</v>
      </c>
      <c r="B25" s="17">
        <v>0.89666666666666683</v>
      </c>
      <c r="C25" s="17">
        <v>-0.28666666666666668</v>
      </c>
    </row>
    <row r="26" spans="1:3" x14ac:dyDescent="0.15">
      <c r="A26" s="9">
        <v>25</v>
      </c>
      <c r="B26" s="17">
        <v>1.5200000000000002</v>
      </c>
      <c r="C26" s="17">
        <v>-0.92</v>
      </c>
    </row>
    <row r="27" spans="1:3" x14ac:dyDescent="0.15">
      <c r="A27" s="9">
        <v>26</v>
      </c>
      <c r="B27" s="17">
        <v>1.0933333333333335</v>
      </c>
      <c r="C27" s="17">
        <v>-0.82666666666666666</v>
      </c>
    </row>
    <row r="28" spans="1:3" x14ac:dyDescent="0.15">
      <c r="A28" s="9">
        <v>27</v>
      </c>
      <c r="B28" s="17">
        <v>2.3333333333333299</v>
      </c>
      <c r="C28" s="17">
        <v>-1.2266666666666666</v>
      </c>
    </row>
    <row r="29" spans="1:3" x14ac:dyDescent="0.15">
      <c r="C29" s="23"/>
    </row>
    <row r="30" spans="1:3" x14ac:dyDescent="0.15">
      <c r="A30" s="30" t="s">
        <v>25</v>
      </c>
      <c r="B30" s="30">
        <f t="shared" ref="B30:C30" si="0">MAX(B2:B28)</f>
        <v>12.15</v>
      </c>
      <c r="C30" s="30">
        <f t="shared" si="0"/>
        <v>3.87333333333333</v>
      </c>
    </row>
    <row r="31" spans="1:3" x14ac:dyDescent="0.15">
      <c r="A31" s="30" t="s">
        <v>26</v>
      </c>
      <c r="B31" s="30">
        <f t="shared" ref="B31:C31" si="1">MIN(B2:B28)</f>
        <v>0.64666666666666661</v>
      </c>
      <c r="C31" s="30">
        <f t="shared" si="1"/>
        <v>-1.5666666666666667</v>
      </c>
    </row>
    <row r="32" spans="1:3" x14ac:dyDescent="0.15">
      <c r="A32" s="30" t="s">
        <v>27</v>
      </c>
      <c r="B32" s="30">
        <v>1.4019753086419755</v>
      </c>
      <c r="C32" s="30">
        <v>-0.48395061728395067</v>
      </c>
    </row>
    <row r="34" spans="1:3" ht="14.25" x14ac:dyDescent="0.15">
      <c r="A34" s="9" t="s">
        <v>0</v>
      </c>
      <c r="B34" s="16" t="s">
        <v>19</v>
      </c>
      <c r="C34" s="16" t="s">
        <v>20</v>
      </c>
    </row>
    <row r="35" spans="1:3" x14ac:dyDescent="0.15">
      <c r="A35" s="9">
        <v>1</v>
      </c>
      <c r="B35" s="19">
        <f>ABS(B2-B$32)</f>
        <v>0.62197530864197559</v>
      </c>
      <c r="C35" s="19">
        <f>ABS(C2-C$32)</f>
        <v>0.74395061728395073</v>
      </c>
    </row>
    <row r="36" spans="1:3" x14ac:dyDescent="0.15">
      <c r="A36" s="9">
        <v>2</v>
      </c>
      <c r="B36" s="19">
        <f t="shared" ref="B36:C61" si="2">ABS(B3-B$32)</f>
        <v>0.75530864197530889</v>
      </c>
      <c r="C36" s="19">
        <f t="shared" si="2"/>
        <v>0.76604938271604928</v>
      </c>
    </row>
    <row r="37" spans="1:3" x14ac:dyDescent="0.15">
      <c r="A37" s="9">
        <v>3</v>
      </c>
      <c r="B37" s="19">
        <f t="shared" si="2"/>
        <v>0.31530864197530883</v>
      </c>
      <c r="C37" s="19">
        <f t="shared" si="2"/>
        <v>0.13271604938271603</v>
      </c>
    </row>
    <row r="38" spans="1:3" x14ac:dyDescent="0.15">
      <c r="A38" s="9">
        <v>4</v>
      </c>
      <c r="B38" s="19">
        <f t="shared" si="2"/>
        <v>0.43802469135802435</v>
      </c>
      <c r="C38" s="19">
        <f t="shared" si="2"/>
        <v>0.11728395061728397</v>
      </c>
    </row>
    <row r="39" spans="1:3" x14ac:dyDescent="0.15">
      <c r="A39" s="9">
        <v>5</v>
      </c>
      <c r="B39" s="19">
        <f t="shared" si="2"/>
        <v>0.5219753086419755</v>
      </c>
      <c r="C39" s="19">
        <f t="shared" si="2"/>
        <v>0.15061728395061735</v>
      </c>
    </row>
    <row r="40" spans="1:3" x14ac:dyDescent="0.15">
      <c r="A40" s="9">
        <v>6</v>
      </c>
      <c r="B40" s="19">
        <f t="shared" si="2"/>
        <v>0.40469135802469114</v>
      </c>
      <c r="C40" s="19">
        <f t="shared" si="2"/>
        <v>0.32395061728395069</v>
      </c>
    </row>
    <row r="41" spans="1:3" x14ac:dyDescent="0.15">
      <c r="A41" s="9">
        <v>7</v>
      </c>
      <c r="B41" s="19">
        <f t="shared" si="2"/>
        <v>0.64802469135802476</v>
      </c>
      <c r="C41" s="19">
        <f t="shared" si="2"/>
        <v>0.10395061728395072</v>
      </c>
    </row>
    <row r="42" spans="1:3" x14ac:dyDescent="0.15">
      <c r="A42" s="9">
        <v>8</v>
      </c>
      <c r="B42" s="19">
        <f t="shared" si="2"/>
        <v>0.59864197530864216</v>
      </c>
      <c r="C42" s="19">
        <f t="shared" si="2"/>
        <v>2.6049382716049341E-2</v>
      </c>
    </row>
    <row r="43" spans="1:3" x14ac:dyDescent="0.15">
      <c r="A43" s="9">
        <v>9</v>
      </c>
      <c r="B43" s="19">
        <f t="shared" si="2"/>
        <v>3.8024691358024665E-2</v>
      </c>
      <c r="C43" s="19">
        <f t="shared" si="2"/>
        <v>0.10728395061728402</v>
      </c>
    </row>
    <row r="44" spans="1:3" x14ac:dyDescent="0.15">
      <c r="A44" s="9">
        <v>10</v>
      </c>
      <c r="B44" s="19">
        <f t="shared" si="2"/>
        <v>0.76469135802469101</v>
      </c>
      <c r="C44" s="19">
        <f t="shared" si="2"/>
        <v>0.63604938271604938</v>
      </c>
    </row>
    <row r="45" spans="1:3" x14ac:dyDescent="0.15">
      <c r="A45" s="9">
        <v>11</v>
      </c>
      <c r="B45" s="19">
        <f t="shared" si="2"/>
        <v>10.748024691358024</v>
      </c>
      <c r="C45" s="19">
        <f t="shared" si="2"/>
        <v>4.3572839506172807</v>
      </c>
    </row>
    <row r="46" spans="1:3" x14ac:dyDescent="0.15">
      <c r="A46" s="9">
        <v>12</v>
      </c>
      <c r="B46" s="19">
        <f t="shared" si="2"/>
        <v>0.64135802469135794</v>
      </c>
      <c r="C46" s="19">
        <f t="shared" si="2"/>
        <v>0.49061728395061732</v>
      </c>
    </row>
    <row r="47" spans="1:3" x14ac:dyDescent="0.15">
      <c r="A47" s="9">
        <v>13</v>
      </c>
      <c r="B47" s="19">
        <f t="shared" si="2"/>
        <v>0.35864197530864228</v>
      </c>
      <c r="C47" s="19">
        <f t="shared" si="2"/>
        <v>1.0827160493827159</v>
      </c>
    </row>
    <row r="48" spans="1:3" x14ac:dyDescent="0.15">
      <c r="A48" s="9">
        <v>14</v>
      </c>
      <c r="B48" s="19">
        <f t="shared" si="2"/>
        <v>0.20864197530864215</v>
      </c>
      <c r="C48" s="19">
        <f t="shared" si="2"/>
        <v>8.2716049382715984E-2</v>
      </c>
    </row>
    <row r="49" spans="1:3" x14ac:dyDescent="0.15">
      <c r="A49" s="9">
        <v>15</v>
      </c>
      <c r="B49" s="19">
        <f t="shared" si="2"/>
        <v>0.57802469135802426</v>
      </c>
      <c r="C49" s="19">
        <f t="shared" si="2"/>
        <v>0.47395061728395066</v>
      </c>
    </row>
    <row r="50" spans="1:3" x14ac:dyDescent="0.15">
      <c r="A50" s="9">
        <v>16</v>
      </c>
      <c r="B50" s="19">
        <f t="shared" si="2"/>
        <v>6.8641975308642245E-2</v>
      </c>
      <c r="C50" s="19">
        <f t="shared" si="2"/>
        <v>0.14061728395061734</v>
      </c>
    </row>
    <row r="51" spans="1:3" x14ac:dyDescent="0.15">
      <c r="A51" s="9">
        <v>17</v>
      </c>
      <c r="B51" s="19">
        <f t="shared" si="2"/>
        <v>0.22197530864197557</v>
      </c>
      <c r="C51" s="19">
        <f t="shared" si="2"/>
        <v>0.237283950617284</v>
      </c>
    </row>
    <row r="52" spans="1:3" x14ac:dyDescent="0.15">
      <c r="A52" s="9">
        <v>18</v>
      </c>
      <c r="B52" s="19">
        <f t="shared" si="2"/>
        <v>1.4646913580246912</v>
      </c>
      <c r="C52" s="19">
        <f t="shared" si="2"/>
        <v>0.69728395061728399</v>
      </c>
    </row>
    <row r="53" spans="1:3" x14ac:dyDescent="0.15">
      <c r="A53" s="9">
        <v>19</v>
      </c>
      <c r="B53" s="19">
        <f t="shared" si="2"/>
        <v>0.60530864197530876</v>
      </c>
      <c r="C53" s="19">
        <f t="shared" si="2"/>
        <v>1.0293827160493827</v>
      </c>
    </row>
    <row r="54" spans="1:3" x14ac:dyDescent="0.15">
      <c r="A54" s="9">
        <v>20</v>
      </c>
      <c r="B54" s="19">
        <f t="shared" si="2"/>
        <v>0.55469135802469127</v>
      </c>
      <c r="C54" s="19">
        <f t="shared" si="2"/>
        <v>5.061728395061732E-2</v>
      </c>
    </row>
    <row r="55" spans="1:3" x14ac:dyDescent="0.15">
      <c r="A55" s="9">
        <v>21</v>
      </c>
      <c r="B55" s="19">
        <f t="shared" si="2"/>
        <v>0.18864197530864213</v>
      </c>
      <c r="C55" s="19">
        <f t="shared" si="2"/>
        <v>0.48061728395061731</v>
      </c>
    </row>
    <row r="56" spans="1:3" x14ac:dyDescent="0.15">
      <c r="A56" s="9">
        <v>22</v>
      </c>
      <c r="B56" s="19">
        <f t="shared" si="2"/>
        <v>0.11802469135802474</v>
      </c>
      <c r="C56" s="19">
        <f t="shared" si="2"/>
        <v>0.41395061728395066</v>
      </c>
    </row>
    <row r="57" spans="1:3" x14ac:dyDescent="0.15">
      <c r="A57" s="9">
        <v>23</v>
      </c>
      <c r="B57" s="19">
        <f t="shared" si="2"/>
        <v>1.8641975308641978E-2</v>
      </c>
      <c r="C57" s="19">
        <f t="shared" si="2"/>
        <v>6.3950617283950684E-2</v>
      </c>
    </row>
    <row r="58" spans="1:3" x14ac:dyDescent="0.15">
      <c r="A58" s="9">
        <v>24</v>
      </c>
      <c r="B58" s="19">
        <f t="shared" si="2"/>
        <v>0.50530864197530867</v>
      </c>
      <c r="C58" s="19">
        <f t="shared" si="2"/>
        <v>0.19728395061728399</v>
      </c>
    </row>
    <row r="59" spans="1:3" x14ac:dyDescent="0.15">
      <c r="A59" s="9">
        <v>25</v>
      </c>
      <c r="B59" s="19">
        <f t="shared" si="2"/>
        <v>0.11802469135802474</v>
      </c>
      <c r="C59" s="19">
        <f t="shared" si="2"/>
        <v>0.43604938271604937</v>
      </c>
    </row>
    <row r="60" spans="1:3" x14ac:dyDescent="0.15">
      <c r="A60" s="9">
        <v>26</v>
      </c>
      <c r="B60" s="19">
        <f t="shared" si="2"/>
        <v>0.30864197530864201</v>
      </c>
      <c r="C60" s="19">
        <f t="shared" si="2"/>
        <v>0.34271604938271599</v>
      </c>
    </row>
    <row r="61" spans="1:3" x14ac:dyDescent="0.15">
      <c r="A61" s="9">
        <v>27</v>
      </c>
      <c r="B61" s="19">
        <f t="shared" si="2"/>
        <v>0.93135802469135442</v>
      </c>
      <c r="C61" s="19">
        <f t="shared" si="2"/>
        <v>0.74271604938271585</v>
      </c>
    </row>
    <row r="63" spans="1:3" x14ac:dyDescent="0.15">
      <c r="A63" t="s">
        <v>28</v>
      </c>
      <c r="B63" s="19">
        <f t="shared" ref="B63:C63" si="3">MAX(B35:B61)</f>
        <v>10.748024691358024</v>
      </c>
      <c r="C63" s="19">
        <f t="shared" si="3"/>
        <v>4.3572839506172807</v>
      </c>
    </row>
    <row r="64" spans="1:3" x14ac:dyDescent="0.15">
      <c r="A64" t="s">
        <v>29</v>
      </c>
      <c r="B64" s="19">
        <f t="shared" ref="B64:C64" si="4">MIN(B35:B61)</f>
        <v>1.8641975308641978E-2</v>
      </c>
      <c r="C64" s="19">
        <f t="shared" si="4"/>
        <v>2.6049382716049341E-2</v>
      </c>
    </row>
    <row r="66" spans="1:3" ht="14.25" x14ac:dyDescent="0.15">
      <c r="A66" s="9" t="s">
        <v>0</v>
      </c>
      <c r="B66" s="16" t="s">
        <v>19</v>
      </c>
      <c r="C66" s="16" t="s">
        <v>20</v>
      </c>
    </row>
    <row r="67" spans="1:3" x14ac:dyDescent="0.15">
      <c r="A67" s="9">
        <v>1</v>
      </c>
      <c r="B67" s="19">
        <f>(B$63-B35)</f>
        <v>10.126049382716049</v>
      </c>
      <c r="C67" s="19">
        <f>(C$63-C35)</f>
        <v>3.6133333333333297</v>
      </c>
    </row>
    <row r="68" spans="1:3" x14ac:dyDescent="0.15">
      <c r="A68" s="9">
        <v>2</v>
      </c>
      <c r="B68" s="19">
        <f t="shared" ref="B68:C93" si="5">(B$63-B36)</f>
        <v>9.9927160493827145</v>
      </c>
      <c r="C68" s="19">
        <f t="shared" si="5"/>
        <v>3.5912345679012314</v>
      </c>
    </row>
    <row r="69" spans="1:3" x14ac:dyDescent="0.15">
      <c r="A69" s="9">
        <v>3</v>
      </c>
      <c r="B69" s="19">
        <f t="shared" si="5"/>
        <v>10.432716049382716</v>
      </c>
      <c r="C69" s="19">
        <f t="shared" si="5"/>
        <v>4.2245679012345647</v>
      </c>
    </row>
    <row r="70" spans="1:3" x14ac:dyDescent="0.15">
      <c r="A70" s="9">
        <v>4</v>
      </c>
      <c r="B70" s="19">
        <f t="shared" si="5"/>
        <v>10.31</v>
      </c>
      <c r="C70" s="19">
        <f t="shared" si="5"/>
        <v>4.2399999999999967</v>
      </c>
    </row>
    <row r="71" spans="1:3" x14ac:dyDescent="0.15">
      <c r="A71" s="9">
        <v>5</v>
      </c>
      <c r="B71" s="19">
        <f t="shared" si="5"/>
        <v>10.226049382716049</v>
      </c>
      <c r="C71" s="19">
        <f t="shared" si="5"/>
        <v>4.2066666666666634</v>
      </c>
    </row>
    <row r="72" spans="1:3" x14ac:dyDescent="0.15">
      <c r="A72" s="9">
        <v>6</v>
      </c>
      <c r="B72" s="19">
        <f t="shared" si="5"/>
        <v>10.343333333333334</v>
      </c>
      <c r="C72" s="19">
        <f t="shared" si="5"/>
        <v>4.0333333333333297</v>
      </c>
    </row>
    <row r="73" spans="1:3" x14ac:dyDescent="0.15">
      <c r="A73" s="9">
        <v>7</v>
      </c>
      <c r="B73" s="19">
        <f t="shared" si="5"/>
        <v>10.1</v>
      </c>
      <c r="C73" s="19">
        <f t="shared" si="5"/>
        <v>4.2533333333333303</v>
      </c>
    </row>
    <row r="74" spans="1:3" x14ac:dyDescent="0.15">
      <c r="A74" s="9">
        <v>8</v>
      </c>
      <c r="B74" s="19">
        <f t="shared" si="5"/>
        <v>10.149382716049383</v>
      </c>
      <c r="C74" s="19">
        <f t="shared" si="5"/>
        <v>4.3312345679012312</v>
      </c>
    </row>
    <row r="75" spans="1:3" x14ac:dyDescent="0.15">
      <c r="A75" s="9">
        <v>9</v>
      </c>
      <c r="B75" s="19">
        <f t="shared" si="5"/>
        <v>10.709999999999999</v>
      </c>
      <c r="C75" s="19">
        <f t="shared" si="5"/>
        <v>4.2499999999999964</v>
      </c>
    </row>
    <row r="76" spans="1:3" x14ac:dyDescent="0.15">
      <c r="A76" s="9">
        <v>10</v>
      </c>
      <c r="B76" s="19">
        <f t="shared" si="5"/>
        <v>9.9833333333333325</v>
      </c>
      <c r="C76" s="19">
        <f t="shared" si="5"/>
        <v>3.7212345679012313</v>
      </c>
    </row>
    <row r="77" spans="1:3" x14ac:dyDescent="0.15">
      <c r="A77" s="9">
        <v>11</v>
      </c>
      <c r="B77" s="19">
        <f t="shared" si="5"/>
        <v>0</v>
      </c>
      <c r="C77" s="19">
        <f t="shared" si="5"/>
        <v>0</v>
      </c>
    </row>
    <row r="78" spans="1:3" x14ac:dyDescent="0.15">
      <c r="A78" s="9">
        <v>12</v>
      </c>
      <c r="B78" s="19">
        <f t="shared" si="5"/>
        <v>10.106666666666666</v>
      </c>
      <c r="C78" s="19">
        <f t="shared" si="5"/>
        <v>3.8666666666666636</v>
      </c>
    </row>
    <row r="79" spans="1:3" x14ac:dyDescent="0.15">
      <c r="A79" s="9">
        <v>13</v>
      </c>
      <c r="B79" s="19">
        <f t="shared" si="5"/>
        <v>10.389382716049383</v>
      </c>
      <c r="C79" s="19">
        <f t="shared" si="5"/>
        <v>3.2745679012345645</v>
      </c>
    </row>
    <row r="80" spans="1:3" x14ac:dyDescent="0.15">
      <c r="A80" s="9">
        <v>14</v>
      </c>
      <c r="B80" s="19">
        <f t="shared" si="5"/>
        <v>10.539382716049381</v>
      </c>
      <c r="C80" s="19">
        <f t="shared" si="5"/>
        <v>4.2745679012345645</v>
      </c>
    </row>
    <row r="81" spans="1:3" x14ac:dyDescent="0.15">
      <c r="A81" s="9">
        <v>15</v>
      </c>
      <c r="B81" s="19">
        <f t="shared" si="5"/>
        <v>10.17</v>
      </c>
      <c r="C81" s="19">
        <f t="shared" si="5"/>
        <v>3.8833333333333302</v>
      </c>
    </row>
    <row r="82" spans="1:3" x14ac:dyDescent="0.15">
      <c r="A82" s="9">
        <v>16</v>
      </c>
      <c r="B82" s="19">
        <f t="shared" si="5"/>
        <v>10.679382716049382</v>
      </c>
      <c r="C82" s="19">
        <f t="shared" si="5"/>
        <v>4.2166666666666632</v>
      </c>
    </row>
    <row r="83" spans="1:3" x14ac:dyDescent="0.15">
      <c r="A83" s="9">
        <v>17</v>
      </c>
      <c r="B83" s="19">
        <f t="shared" si="5"/>
        <v>10.52604938271605</v>
      </c>
      <c r="C83" s="19">
        <f t="shared" si="5"/>
        <v>4.1199999999999966</v>
      </c>
    </row>
    <row r="84" spans="1:3" x14ac:dyDescent="0.15">
      <c r="A84" s="9">
        <v>18</v>
      </c>
      <c r="B84" s="19">
        <f t="shared" si="5"/>
        <v>9.2833333333333332</v>
      </c>
      <c r="C84" s="19">
        <f t="shared" si="5"/>
        <v>3.6599999999999966</v>
      </c>
    </row>
    <row r="85" spans="1:3" x14ac:dyDescent="0.15">
      <c r="A85" s="9">
        <v>19</v>
      </c>
      <c r="B85" s="19">
        <f t="shared" si="5"/>
        <v>10.142716049382715</v>
      </c>
      <c r="C85" s="19">
        <f t="shared" si="5"/>
        <v>3.3279012345678982</v>
      </c>
    </row>
    <row r="86" spans="1:3" x14ac:dyDescent="0.15">
      <c r="A86" s="9">
        <v>20</v>
      </c>
      <c r="B86" s="19">
        <f t="shared" si="5"/>
        <v>10.193333333333333</v>
      </c>
      <c r="C86" s="19">
        <f t="shared" si="5"/>
        <v>4.3066666666666631</v>
      </c>
    </row>
    <row r="87" spans="1:3" x14ac:dyDescent="0.15">
      <c r="A87" s="9">
        <v>21</v>
      </c>
      <c r="B87" s="19">
        <f t="shared" si="5"/>
        <v>10.559382716049383</v>
      </c>
      <c r="C87" s="19">
        <f t="shared" si="5"/>
        <v>3.8766666666666634</v>
      </c>
    </row>
    <row r="88" spans="1:3" x14ac:dyDescent="0.15">
      <c r="A88" s="9">
        <v>22</v>
      </c>
      <c r="B88" s="19">
        <f t="shared" si="5"/>
        <v>10.629999999999999</v>
      </c>
      <c r="C88" s="19">
        <f t="shared" si="5"/>
        <v>3.9433333333333298</v>
      </c>
    </row>
    <row r="89" spans="1:3" x14ac:dyDescent="0.15">
      <c r="A89" s="9">
        <v>23</v>
      </c>
      <c r="B89" s="19">
        <f t="shared" si="5"/>
        <v>10.729382716049383</v>
      </c>
      <c r="C89" s="19">
        <f t="shared" si="5"/>
        <v>4.2933333333333303</v>
      </c>
    </row>
    <row r="90" spans="1:3" x14ac:dyDescent="0.15">
      <c r="A90" s="9">
        <v>24</v>
      </c>
      <c r="B90" s="19">
        <f t="shared" si="5"/>
        <v>10.242716049382716</v>
      </c>
      <c r="C90" s="19">
        <f t="shared" si="5"/>
        <v>4.1599999999999966</v>
      </c>
    </row>
    <row r="91" spans="1:3" x14ac:dyDescent="0.15">
      <c r="A91" s="9">
        <v>25</v>
      </c>
      <c r="B91" s="19">
        <f t="shared" si="5"/>
        <v>10.629999999999999</v>
      </c>
      <c r="C91" s="19">
        <f t="shared" si="5"/>
        <v>3.9212345679012315</v>
      </c>
    </row>
    <row r="92" spans="1:3" x14ac:dyDescent="0.15">
      <c r="A92" s="9">
        <v>26</v>
      </c>
      <c r="B92" s="19">
        <f t="shared" si="5"/>
        <v>10.439382716049382</v>
      </c>
      <c r="C92" s="19">
        <f t="shared" si="5"/>
        <v>4.0145679012345648</v>
      </c>
    </row>
    <row r="93" spans="1:3" x14ac:dyDescent="0.15">
      <c r="A93" s="9">
        <v>27</v>
      </c>
      <c r="B93" s="19">
        <f t="shared" si="5"/>
        <v>9.81666666666667</v>
      </c>
      <c r="C93" s="19">
        <f t="shared" si="5"/>
        <v>3.6145679012345648</v>
      </c>
    </row>
    <row r="94" spans="1:3" x14ac:dyDescent="0.15">
      <c r="A94" s="9"/>
    </row>
    <row r="95" spans="1:3" x14ac:dyDescent="0.15">
      <c r="A95" t="s">
        <v>28</v>
      </c>
      <c r="B95" s="19">
        <f t="shared" ref="B95:C95" si="6">MAX(B67:B93)</f>
        <v>10.729382716049383</v>
      </c>
      <c r="C95" s="19">
        <f t="shared" si="6"/>
        <v>4.3312345679012312</v>
      </c>
    </row>
    <row r="96" spans="1:3" x14ac:dyDescent="0.15">
      <c r="A96" t="s">
        <v>29</v>
      </c>
      <c r="B96" s="19">
        <f t="shared" ref="B96:C96" si="7">MIN(B67:B93)</f>
        <v>0</v>
      </c>
      <c r="C96" s="19">
        <f t="shared" si="7"/>
        <v>0</v>
      </c>
    </row>
    <row r="97" spans="1:3" x14ac:dyDescent="0.15">
      <c r="A97" s="9"/>
    </row>
    <row r="99" spans="1:3" ht="14.25" x14ac:dyDescent="0.15">
      <c r="A99" s="9" t="s">
        <v>0</v>
      </c>
      <c r="B99" s="16" t="s">
        <v>19</v>
      </c>
      <c r="C99" s="16" t="s">
        <v>20</v>
      </c>
    </row>
    <row r="100" spans="1:3" x14ac:dyDescent="0.15">
      <c r="A100" s="9">
        <v>1</v>
      </c>
      <c r="B100" s="19">
        <f>B67/B$95</f>
        <v>0.94376812261241771</v>
      </c>
      <c r="C100" s="19">
        <f>C67/C$95</f>
        <v>0.83425020665279459</v>
      </c>
    </row>
    <row r="101" spans="1:3" x14ac:dyDescent="0.15">
      <c r="A101" s="9">
        <v>2</v>
      </c>
      <c r="B101" s="19">
        <f t="shared" ref="B101:C101" si="8">B68/B$95</f>
        <v>0.93134118838311764</v>
      </c>
      <c r="C101" s="19">
        <f t="shared" si="8"/>
        <v>0.82914802040874491</v>
      </c>
    </row>
    <row r="102" spans="1:3" x14ac:dyDescent="0.15">
      <c r="A102" s="9">
        <v>3</v>
      </c>
      <c r="B102" s="19">
        <f t="shared" ref="B102:C102" si="9">B69/B$95</f>
        <v>0.97235007133980755</v>
      </c>
      <c r="C102" s="19">
        <f t="shared" si="9"/>
        <v>0.97537268762648577</v>
      </c>
    </row>
    <row r="103" spans="1:3" x14ac:dyDescent="0.15">
      <c r="A103" s="9">
        <v>4</v>
      </c>
      <c r="B103" s="19">
        <f t="shared" ref="B103:C103" si="10">B70/B$95</f>
        <v>0.96091268928061868</v>
      </c>
      <c r="C103" s="19">
        <f t="shared" si="10"/>
        <v>0.97893566684719091</v>
      </c>
    </row>
    <row r="104" spans="1:3" x14ac:dyDescent="0.15">
      <c r="A104" s="9">
        <v>5</v>
      </c>
      <c r="B104" s="19">
        <f t="shared" ref="B104:C104" si="11">B71/B$95</f>
        <v>0.95308832328439264</v>
      </c>
      <c r="C104" s="19">
        <f t="shared" si="11"/>
        <v>0.97123963173046779</v>
      </c>
    </row>
    <row r="105" spans="1:3" x14ac:dyDescent="0.15">
      <c r="A105" s="9">
        <v>6</v>
      </c>
      <c r="B105" s="19">
        <f t="shared" ref="B105:C105" si="12">B72/B$95</f>
        <v>0.96401942283794362</v>
      </c>
      <c r="C105" s="19">
        <f t="shared" si="12"/>
        <v>0.93122024912350698</v>
      </c>
    </row>
    <row r="106" spans="1:3" x14ac:dyDescent="0.15">
      <c r="A106" s="9">
        <v>7</v>
      </c>
      <c r="B106" s="19">
        <f t="shared" ref="B106:C106" si="13">B73/B$95</f>
        <v>0.94134026786947111</v>
      </c>
      <c r="C106" s="19">
        <f t="shared" si="13"/>
        <v>0.98201408089388031</v>
      </c>
    </row>
    <row r="107" spans="1:3" x14ac:dyDescent="0.15">
      <c r="A107" s="9">
        <v>8</v>
      </c>
      <c r="B107" s="19">
        <f t="shared" ref="B107:C107" si="14">B74/B$95</f>
        <v>0.94594283610254526</v>
      </c>
      <c r="C107" s="19">
        <f t="shared" si="14"/>
        <v>1</v>
      </c>
    </row>
    <row r="108" spans="1:3" x14ac:dyDescent="0.15">
      <c r="A108" s="9">
        <v>9</v>
      </c>
      <c r="B108" s="19">
        <f t="shared" ref="B108:C108" si="15">B75/B$95</f>
        <v>0.99819349196851836</v>
      </c>
      <c r="C108" s="19">
        <f t="shared" si="15"/>
        <v>0.98124447738220788</v>
      </c>
    </row>
    <row r="109" spans="1:3" x14ac:dyDescent="0.15">
      <c r="A109" s="9">
        <v>10</v>
      </c>
      <c r="B109" s="19">
        <f t="shared" ref="B109:C109" si="16">B76/B$95</f>
        <v>0.93046670041883361</v>
      </c>
      <c r="C109" s="19">
        <f t="shared" si="16"/>
        <v>0.85916255736396541</v>
      </c>
    </row>
    <row r="110" spans="1:3" x14ac:dyDescent="0.15">
      <c r="A110" s="9">
        <v>11</v>
      </c>
      <c r="B110" s="19">
        <f t="shared" ref="B110:C110" si="17">B77/B$95</f>
        <v>0</v>
      </c>
      <c r="C110" s="19">
        <f t="shared" si="17"/>
        <v>0</v>
      </c>
    </row>
    <row r="111" spans="1:3" x14ac:dyDescent="0.15">
      <c r="A111" s="9">
        <v>12</v>
      </c>
      <c r="B111" s="19">
        <f t="shared" ref="B111:C111" si="18">B78/B$95</f>
        <v>0.94196161458093608</v>
      </c>
      <c r="C111" s="19">
        <f t="shared" si="18"/>
        <v>0.89274007353989115</v>
      </c>
    </row>
    <row r="112" spans="1:3" x14ac:dyDescent="0.15">
      <c r="A112" s="9">
        <v>13</v>
      </c>
      <c r="B112" s="19">
        <f t="shared" ref="B112:C112" si="19">B79/B$95</f>
        <v>0.96831131771528511</v>
      </c>
      <c r="C112" s="19">
        <f t="shared" si="19"/>
        <v>0.75603568679987443</v>
      </c>
    </row>
    <row r="113" spans="1:3" x14ac:dyDescent="0.15">
      <c r="A113" s="9">
        <v>14</v>
      </c>
      <c r="B113" s="19">
        <f t="shared" ref="B113:C113" si="20">B80/B$95</f>
        <v>0.98229161872324744</v>
      </c>
      <c r="C113" s="19">
        <f t="shared" si="20"/>
        <v>0.98691674030157051</v>
      </c>
    </row>
    <row r="114" spans="1:3" x14ac:dyDescent="0.15">
      <c r="A114" s="9">
        <v>15</v>
      </c>
      <c r="B114" s="19">
        <f t="shared" ref="B114:C114" si="21">B81/B$95</f>
        <v>0.94786440833985364</v>
      </c>
      <c r="C114" s="19">
        <f t="shared" si="21"/>
        <v>0.89658809109825266</v>
      </c>
    </row>
    <row r="115" spans="1:3" x14ac:dyDescent="0.15">
      <c r="A115" s="9">
        <v>16</v>
      </c>
      <c r="B115" s="19">
        <f t="shared" ref="B115:C115" si="22">B82/B$95</f>
        <v>0.99533989966401248</v>
      </c>
      <c r="C115" s="19">
        <f t="shared" si="22"/>
        <v>0.97354844226548465</v>
      </c>
    </row>
    <row r="116" spans="1:3" x14ac:dyDescent="0.15">
      <c r="A116" s="9">
        <v>17</v>
      </c>
      <c r="B116" s="19">
        <f t="shared" ref="B116:C116" si="23">B83/B$95</f>
        <v>0.98104892530031762</v>
      </c>
      <c r="C116" s="19">
        <f t="shared" si="23"/>
        <v>0.95122994042698739</v>
      </c>
    </row>
    <row r="117" spans="1:3" x14ac:dyDescent="0.15">
      <c r="A117" s="9">
        <v>18</v>
      </c>
      <c r="B117" s="19">
        <f t="shared" ref="B117:C117" si="24">B84/B$95</f>
        <v>0.86522529571500895</v>
      </c>
      <c r="C117" s="19">
        <f t="shared" si="24"/>
        <v>0.84502465581620712</v>
      </c>
    </row>
    <row r="118" spans="1:3" x14ac:dyDescent="0.15">
      <c r="A118" s="9">
        <v>19</v>
      </c>
      <c r="B118" s="19">
        <f t="shared" ref="B118:C118" si="25">B85/B$95</f>
        <v>0.94532148939108007</v>
      </c>
      <c r="C118" s="19">
        <f t="shared" si="25"/>
        <v>0.7683493429866316</v>
      </c>
    </row>
    <row r="119" spans="1:3" x14ac:dyDescent="0.15">
      <c r="A119" s="9">
        <v>20</v>
      </c>
      <c r="B119" s="19">
        <f t="shared" ref="B119:C119" si="26">B86/B$95</f>
        <v>0.95003912182998118</v>
      </c>
      <c r="C119" s="19">
        <f t="shared" si="26"/>
        <v>0.99432773708063726</v>
      </c>
    </row>
    <row r="120" spans="1:3" x14ac:dyDescent="0.15">
      <c r="A120" s="9">
        <v>21</v>
      </c>
      <c r="B120" s="19">
        <f t="shared" ref="B120:C120" si="27">B87/B$95</f>
        <v>0.98415565885764256</v>
      </c>
      <c r="C120" s="19">
        <f t="shared" si="27"/>
        <v>0.89504888407490801</v>
      </c>
    </row>
    <row r="121" spans="1:3" x14ac:dyDescent="0.15">
      <c r="A121" s="9">
        <v>22</v>
      </c>
      <c r="B121" s="19">
        <f t="shared" ref="B121:C121" si="28">B88/B$95</f>
        <v>0.99073733143093834</v>
      </c>
      <c r="C121" s="19">
        <f t="shared" si="28"/>
        <v>0.91044095430835437</v>
      </c>
    </row>
    <row r="122" spans="1:3" x14ac:dyDescent="0.15">
      <c r="A122" s="9">
        <v>23</v>
      </c>
      <c r="B122" s="19">
        <f t="shared" ref="B122:C122" si="29">B89/B$95</f>
        <v>1</v>
      </c>
      <c r="C122" s="19">
        <f t="shared" si="29"/>
        <v>0.99124932303394819</v>
      </c>
    </row>
    <row r="123" spans="1:3" x14ac:dyDescent="0.15">
      <c r="A123" s="9">
        <v>24</v>
      </c>
      <c r="B123" s="19">
        <f t="shared" ref="B123:C123" si="30">B90/B$95</f>
        <v>0.95464169006305521</v>
      </c>
      <c r="C123" s="19">
        <f t="shared" si="30"/>
        <v>0.96046518256705526</v>
      </c>
    </row>
    <row r="124" spans="1:3" x14ac:dyDescent="0.15">
      <c r="A124" s="9">
        <v>25</v>
      </c>
      <c r="B124" s="19">
        <f t="shared" ref="B124:C124" si="31">B91/B$95</f>
        <v>0.99073733143093834</v>
      </c>
      <c r="C124" s="19">
        <f t="shared" si="31"/>
        <v>0.90533876806430469</v>
      </c>
    </row>
    <row r="125" spans="1:3" x14ac:dyDescent="0.15">
      <c r="A125" s="9">
        <v>26</v>
      </c>
      <c r="B125" s="19">
        <f t="shared" ref="B125:C125" si="32">B92/B$95</f>
        <v>0.97297141805127252</v>
      </c>
      <c r="C125" s="19">
        <f t="shared" si="32"/>
        <v>0.92688766639112963</v>
      </c>
    </row>
    <row r="126" spans="1:3" x14ac:dyDescent="0.15">
      <c r="A126" s="9">
        <v>27</v>
      </c>
      <c r="B126" s="19">
        <f t="shared" ref="B126:C126" si="33">B93/B$95</f>
        <v>0.91493303263220904</v>
      </c>
      <c r="C126" s="19">
        <f t="shared" si="33"/>
        <v>0.83453524499045117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opLeftCell="A7" workbookViewId="0">
      <selection activeCell="I20" sqref="I20"/>
    </sheetView>
  </sheetViews>
  <sheetFormatPr defaultRowHeight="13.5" x14ac:dyDescent="0.15"/>
  <cols>
    <col min="14" max="14" width="13.75" customWidth="1"/>
    <col min="17" max="17" width="11.5" customWidth="1"/>
  </cols>
  <sheetData>
    <row r="1" spans="1:28" ht="14.25" x14ac:dyDescent="0.15">
      <c r="A1" s="43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3</v>
      </c>
      <c r="H1" s="44" t="s">
        <v>4</v>
      </c>
      <c r="I1" s="44" t="s">
        <v>6</v>
      </c>
      <c r="J1" s="44" t="s">
        <v>5</v>
      </c>
      <c r="K1" s="45" t="s">
        <v>7</v>
      </c>
      <c r="L1" s="42" t="s">
        <v>11</v>
      </c>
      <c r="M1" s="42" t="s">
        <v>10</v>
      </c>
      <c r="N1" s="42" t="s">
        <v>9</v>
      </c>
      <c r="O1" s="42" t="s">
        <v>8</v>
      </c>
      <c r="P1" s="42" t="s">
        <v>12</v>
      </c>
      <c r="Q1" s="42" t="s">
        <v>13</v>
      </c>
      <c r="R1" s="42" t="s">
        <v>14</v>
      </c>
      <c r="S1" s="42" t="s">
        <v>15</v>
      </c>
      <c r="T1" s="42" t="s">
        <v>16</v>
      </c>
      <c r="U1" s="42" t="s">
        <v>18</v>
      </c>
      <c r="V1" s="42" t="s">
        <v>17</v>
      </c>
      <c r="W1" s="42" t="s">
        <v>19</v>
      </c>
      <c r="X1" s="42" t="s">
        <v>20</v>
      </c>
      <c r="Y1" s="42" t="s">
        <v>21</v>
      </c>
      <c r="Z1" s="42" t="s">
        <v>22</v>
      </c>
      <c r="AA1" s="46" t="s">
        <v>23</v>
      </c>
      <c r="AB1" s="42" t="s">
        <v>24</v>
      </c>
    </row>
    <row r="2" spans="1:28" x14ac:dyDescent="0.15">
      <c r="A2" s="43">
        <v>1</v>
      </c>
      <c r="B2" s="47">
        <v>0.37499999999999994</v>
      </c>
      <c r="C2" s="47">
        <v>0.52173913043478271</v>
      </c>
      <c r="D2" s="47">
        <v>0.61290322580645151</v>
      </c>
      <c r="E2" s="47">
        <v>0.41176470588235298</v>
      </c>
      <c r="F2" s="47">
        <v>0.57142857142857129</v>
      </c>
      <c r="G2" s="47">
        <v>5.0000000000000044E-2</v>
      </c>
      <c r="H2" s="47">
        <v>0.19354838709677422</v>
      </c>
      <c r="I2" s="47">
        <v>0.10000000000000009</v>
      </c>
      <c r="J2" s="47">
        <v>0</v>
      </c>
      <c r="K2" s="47">
        <v>4.1666666666666879E-2</v>
      </c>
      <c r="L2" s="47">
        <v>0.31970728863968056</v>
      </c>
      <c r="M2" s="48">
        <v>0.5639323386894417</v>
      </c>
      <c r="N2" s="47">
        <v>0.51930997539802493</v>
      </c>
      <c r="O2" s="47">
        <v>0.84297056050979802</v>
      </c>
      <c r="P2" s="48">
        <v>0.92015209125475295</v>
      </c>
      <c r="Q2" s="47">
        <v>0.43360320507470113</v>
      </c>
      <c r="R2" s="47">
        <v>0.29377345290338974</v>
      </c>
      <c r="S2" s="48">
        <v>0</v>
      </c>
      <c r="T2" s="47">
        <v>0.15068041886847572</v>
      </c>
      <c r="U2" s="47">
        <v>0.96491228070175439</v>
      </c>
      <c r="V2" s="47">
        <v>0.83651584557698555</v>
      </c>
      <c r="W2" s="48">
        <v>0.94376812261241771</v>
      </c>
      <c r="X2" s="48">
        <v>0.83425020665279459</v>
      </c>
      <c r="Y2" s="48">
        <v>0.61372812920592179</v>
      </c>
      <c r="Z2" s="47">
        <v>0.74596632279858277</v>
      </c>
      <c r="AA2" s="47">
        <v>9.3517498263811005E-2</v>
      </c>
      <c r="AB2" s="48">
        <v>0</v>
      </c>
    </row>
    <row r="3" spans="1:28" x14ac:dyDescent="0.15">
      <c r="A3" s="43">
        <v>2</v>
      </c>
      <c r="B3" s="47">
        <v>0.5625</v>
      </c>
      <c r="C3" s="47">
        <v>0.69565217391304357</v>
      </c>
      <c r="D3" s="47">
        <v>0.67741935483870974</v>
      </c>
      <c r="E3" s="47">
        <v>0.73529411764705876</v>
      </c>
      <c r="F3" s="47">
        <v>0.7142857142857143</v>
      </c>
      <c r="G3" s="47">
        <v>0.95000000000000018</v>
      </c>
      <c r="H3" s="47">
        <v>0.93548387096774188</v>
      </c>
      <c r="I3" s="47">
        <v>0.85000000000000009</v>
      </c>
      <c r="J3" s="47">
        <v>1</v>
      </c>
      <c r="K3" s="47">
        <v>0.83333333333333326</v>
      </c>
      <c r="L3" s="47">
        <v>0.51835344311904974</v>
      </c>
      <c r="M3" s="48">
        <v>0.28057686374905055</v>
      </c>
      <c r="N3" s="47">
        <v>0.58915186089199378</v>
      </c>
      <c r="O3" s="47">
        <v>0.90500084627490585</v>
      </c>
      <c r="P3" s="48">
        <v>0.98098859315588982</v>
      </c>
      <c r="Q3" s="47">
        <v>0.40439028461731008</v>
      </c>
      <c r="R3" s="47">
        <v>0.28728614132163072</v>
      </c>
      <c r="S3" s="48">
        <v>0.50385604113110538</v>
      </c>
      <c r="T3" s="47">
        <v>0.44055673371695303</v>
      </c>
      <c r="U3" s="47">
        <v>0.73099415204678342</v>
      </c>
      <c r="V3" s="47">
        <v>0.97532848915540493</v>
      </c>
      <c r="W3" s="48">
        <v>0.93134118838311764</v>
      </c>
      <c r="X3" s="48">
        <v>0.82914802040874491</v>
      </c>
      <c r="Y3" s="48">
        <v>0.34589502018842522</v>
      </c>
      <c r="Z3" s="47">
        <v>1</v>
      </c>
      <c r="AA3" s="47">
        <v>0.15367938736080797</v>
      </c>
      <c r="AB3" s="48">
        <v>0.86111111111111105</v>
      </c>
    </row>
    <row r="4" spans="1:28" x14ac:dyDescent="0.15">
      <c r="A4" s="43">
        <v>3</v>
      </c>
      <c r="B4" s="47">
        <v>0.71875</v>
      </c>
      <c r="C4" s="47">
        <v>1</v>
      </c>
      <c r="D4" s="47">
        <v>0.74193548387096786</v>
      </c>
      <c r="E4" s="47">
        <v>0.6470588235294118</v>
      </c>
      <c r="F4" s="47">
        <v>0.74999999999999989</v>
      </c>
      <c r="G4" s="47">
        <v>0.95000000000000018</v>
      </c>
      <c r="H4" s="47">
        <v>0.74193548387096786</v>
      </c>
      <c r="I4" s="47">
        <v>0.85000000000000009</v>
      </c>
      <c r="J4" s="47">
        <v>0.83333333333333359</v>
      </c>
      <c r="K4" s="47">
        <v>0.75000000000000022</v>
      </c>
      <c r="L4" s="47">
        <v>0.38007743917174952</v>
      </c>
      <c r="M4" s="48">
        <v>0.73023363417540577</v>
      </c>
      <c r="N4" s="47">
        <v>0.47622290198181572</v>
      </c>
      <c r="O4" s="47">
        <v>0.76689699250187759</v>
      </c>
      <c r="P4" s="48">
        <v>0</v>
      </c>
      <c r="Q4" s="47">
        <v>4.3402053250979705E-2</v>
      </c>
      <c r="R4" s="47">
        <v>0</v>
      </c>
      <c r="S4" s="48">
        <v>0.27377892030848328</v>
      </c>
      <c r="T4" s="47">
        <v>0.84283563197421885</v>
      </c>
      <c r="U4" s="47">
        <v>0.70175438596491213</v>
      </c>
      <c r="V4" s="47">
        <v>0.9732550226756852</v>
      </c>
      <c r="W4" s="48">
        <v>0.97235007133980755</v>
      </c>
      <c r="X4" s="48">
        <v>0.97537268762648577</v>
      </c>
      <c r="Y4" s="48">
        <v>0.86944818304172244</v>
      </c>
      <c r="Z4" s="47">
        <v>0.62064521962025521</v>
      </c>
      <c r="AA4" s="47">
        <v>1</v>
      </c>
      <c r="AB4" s="48">
        <v>0.92901234567901214</v>
      </c>
    </row>
    <row r="5" spans="1:28" x14ac:dyDescent="0.15">
      <c r="A5" s="43">
        <v>4</v>
      </c>
      <c r="B5" s="47">
        <v>0.90625</v>
      </c>
      <c r="C5" s="47">
        <v>0.86956521739130443</v>
      </c>
      <c r="D5" s="47">
        <v>0.32258064516129031</v>
      </c>
      <c r="E5" s="47">
        <v>0.20588235294117649</v>
      </c>
      <c r="F5" s="47">
        <v>0.39285714285714274</v>
      </c>
      <c r="G5" s="47">
        <v>0.30000000000000004</v>
      </c>
      <c r="H5" s="47">
        <v>0.48387096774193561</v>
      </c>
      <c r="I5" s="47">
        <v>0.29999999999999982</v>
      </c>
      <c r="J5" s="47">
        <v>0.40909090909090912</v>
      </c>
      <c r="K5" s="47">
        <v>0.33333333333333359</v>
      </c>
      <c r="L5" s="47">
        <v>9.0215770202687062E-2</v>
      </c>
      <c r="M5" s="48">
        <v>0.40056462022185252</v>
      </c>
      <c r="N5" s="47">
        <v>0.18358200447088846</v>
      </c>
      <c r="O5" s="47">
        <v>0.22461739600330866</v>
      </c>
      <c r="P5" s="48">
        <v>0.75475285171102291</v>
      </c>
      <c r="Q5" s="47">
        <v>0.72322844503797679</v>
      </c>
      <c r="R5" s="47">
        <v>0.50333905743178786</v>
      </c>
      <c r="S5" s="48">
        <v>0.56555269922879181</v>
      </c>
      <c r="T5" s="47">
        <v>1</v>
      </c>
      <c r="U5" s="47">
        <v>0.68421052631578938</v>
      </c>
      <c r="V5" s="47">
        <v>0.89811698187315314</v>
      </c>
      <c r="W5" s="48">
        <v>0.96091268928061868</v>
      </c>
      <c r="X5" s="48">
        <v>0.97893566684719091</v>
      </c>
      <c r="Y5" s="48">
        <v>0.89098250336473728</v>
      </c>
      <c r="Z5" s="47">
        <v>0.27305637486664081</v>
      </c>
      <c r="AA5" s="47">
        <v>0.15068194209709335</v>
      </c>
      <c r="AB5" s="48">
        <v>0.2638888888888889</v>
      </c>
    </row>
    <row r="6" spans="1:28" x14ac:dyDescent="0.15">
      <c r="A6" s="43">
        <v>5</v>
      </c>
      <c r="B6" s="47">
        <v>1</v>
      </c>
      <c r="C6" s="47">
        <v>0.95652173913043492</v>
      </c>
      <c r="D6" s="47">
        <v>0.67741935483870974</v>
      </c>
      <c r="E6" s="47">
        <v>0.55882352941176472</v>
      </c>
      <c r="F6" s="47">
        <v>0.64285714285714279</v>
      </c>
      <c r="G6" s="47">
        <v>0.60000000000000009</v>
      </c>
      <c r="H6" s="47">
        <v>0.32258064516129048</v>
      </c>
      <c r="I6" s="47">
        <v>0.14999999999999991</v>
      </c>
      <c r="J6" s="47">
        <v>0.4545454545454547</v>
      </c>
      <c r="K6" s="47">
        <v>0.41666666666666663</v>
      </c>
      <c r="L6" s="47">
        <v>0.35622195761524089</v>
      </c>
      <c r="M6" s="48">
        <v>1</v>
      </c>
      <c r="N6" s="47">
        <v>0.44990259094071361</v>
      </c>
      <c r="O6" s="47">
        <v>0.4948384722963749</v>
      </c>
      <c r="P6" s="48">
        <v>0.89163498098858518</v>
      </c>
      <c r="Q6" s="47">
        <v>0.60303814372756892</v>
      </c>
      <c r="R6" s="47">
        <v>0.46877186287604128</v>
      </c>
      <c r="S6" s="48">
        <v>0.37789203084832906</v>
      </c>
      <c r="T6" s="47">
        <v>0.94272003346383981</v>
      </c>
      <c r="U6" s="47">
        <v>0.26315789473684204</v>
      </c>
      <c r="V6" s="47">
        <v>0.38090127285266057</v>
      </c>
      <c r="W6" s="48">
        <v>0.95308832328439264</v>
      </c>
      <c r="X6" s="48">
        <v>0.97123963173046779</v>
      </c>
      <c r="Y6" s="48">
        <v>0.9353970390309555</v>
      </c>
      <c r="Z6" s="47">
        <v>0.43277770429399443</v>
      </c>
      <c r="AA6" s="47">
        <v>2.5659236005065495E-2</v>
      </c>
      <c r="AB6" s="48">
        <v>0.92901234567901214</v>
      </c>
    </row>
    <row r="7" spans="1:28" x14ac:dyDescent="0.15">
      <c r="A7" s="43">
        <v>6</v>
      </c>
      <c r="B7" s="47">
        <v>0.875</v>
      </c>
      <c r="C7" s="47">
        <v>0.65217391304347827</v>
      </c>
      <c r="D7" s="47">
        <v>0.67741935483870974</v>
      </c>
      <c r="E7" s="47">
        <v>0.58823529411764697</v>
      </c>
      <c r="F7" s="47">
        <v>0.57142857142857129</v>
      </c>
      <c r="G7" s="47">
        <v>0.40000000000000013</v>
      </c>
      <c r="H7" s="47">
        <v>0.45161290322580638</v>
      </c>
      <c r="I7" s="47">
        <v>0.5</v>
      </c>
      <c r="J7" s="47">
        <v>0.5</v>
      </c>
      <c r="K7" s="47">
        <v>0.41666666666666663</v>
      </c>
      <c r="L7" s="47">
        <v>0.19843454451279882</v>
      </c>
      <c r="M7" s="48">
        <v>0.39822738026964671</v>
      </c>
      <c r="N7" s="47">
        <v>0.202891483974739</v>
      </c>
      <c r="O7" s="47">
        <v>0.52659635922603931</v>
      </c>
      <c r="P7" s="48">
        <v>0.22623574144487341</v>
      </c>
      <c r="Q7" s="47">
        <v>0.18738001836240695</v>
      </c>
      <c r="R7" s="47">
        <v>0.15464605991223071</v>
      </c>
      <c r="S7" s="48">
        <v>0.17737789203084831</v>
      </c>
      <c r="T7" s="47">
        <v>0.96508628625922221</v>
      </c>
      <c r="U7" s="47">
        <v>0.59941520467836251</v>
      </c>
      <c r="V7" s="47">
        <v>0.81006316308681614</v>
      </c>
      <c r="W7" s="48">
        <v>0.96401942283794362</v>
      </c>
      <c r="X7" s="48">
        <v>0.93122024912350698</v>
      </c>
      <c r="Y7" s="48">
        <v>0</v>
      </c>
      <c r="Z7" s="47">
        <v>0.17029983405963645</v>
      </c>
      <c r="AA7" s="47">
        <v>3.2286426749050717E-2</v>
      </c>
      <c r="AB7" s="48">
        <v>0.11882716049382716</v>
      </c>
    </row>
    <row r="8" spans="1:28" x14ac:dyDescent="0.15">
      <c r="A8" s="43">
        <v>7</v>
      </c>
      <c r="B8" s="47">
        <v>0.90625</v>
      </c>
      <c r="C8" s="47">
        <v>0.39130434782608697</v>
      </c>
      <c r="D8" s="47">
        <v>0.58064516129032262</v>
      </c>
      <c r="E8" s="47">
        <v>0.5</v>
      </c>
      <c r="F8" s="47">
        <v>0.46428571428571425</v>
      </c>
      <c r="G8" s="47">
        <v>0.75</v>
      </c>
      <c r="H8" s="47">
        <v>0.5161290322580645</v>
      </c>
      <c r="I8" s="47">
        <v>0.54999999999999982</v>
      </c>
      <c r="J8" s="47">
        <v>0.54545454545454553</v>
      </c>
      <c r="K8" s="47">
        <v>0.54166666666666685</v>
      </c>
      <c r="L8" s="47">
        <v>4.3677630804814932E-2</v>
      </c>
      <c r="M8" s="48">
        <v>0.27199854475858865</v>
      </c>
      <c r="N8" s="47">
        <v>0</v>
      </c>
      <c r="O8" s="47">
        <v>8.5089765837033635E-2</v>
      </c>
      <c r="P8" s="48">
        <v>0.88783269961977074</v>
      </c>
      <c r="Q8" s="47">
        <v>0.622652533177531</v>
      </c>
      <c r="R8" s="47">
        <v>0.24419640017808292</v>
      </c>
      <c r="S8" s="48">
        <v>0.88817480719794351</v>
      </c>
      <c r="T8" s="47">
        <v>0.70726946608652419</v>
      </c>
      <c r="U8" s="47">
        <v>0.82748538011695894</v>
      </c>
      <c r="V8" s="47">
        <v>1</v>
      </c>
      <c r="W8" s="48">
        <v>0.94134026786947111</v>
      </c>
      <c r="X8" s="48">
        <v>0.98201408089388031</v>
      </c>
      <c r="Y8" s="48">
        <v>0.47510094212651383</v>
      </c>
      <c r="Z8" s="47">
        <v>0.14923734941629457</v>
      </c>
      <c r="AA8" s="47">
        <v>4.5439868223774535E-2</v>
      </c>
      <c r="AB8" s="48">
        <v>0.58024691358024694</v>
      </c>
    </row>
    <row r="9" spans="1:28" x14ac:dyDescent="0.15">
      <c r="A9" s="43">
        <v>8</v>
      </c>
      <c r="B9" s="47">
        <v>0.50000000000000011</v>
      </c>
      <c r="C9" s="47">
        <v>0.65217391304347827</v>
      </c>
      <c r="D9" s="47">
        <v>0.74193548387096786</v>
      </c>
      <c r="E9" s="47">
        <v>0.70588235294117652</v>
      </c>
      <c r="F9" s="47">
        <v>0.8214285714285714</v>
      </c>
      <c r="G9" s="47">
        <v>0.45000000000000018</v>
      </c>
      <c r="H9" s="47">
        <v>0.61290322580645151</v>
      </c>
      <c r="I9" s="47">
        <v>0.39999999999999991</v>
      </c>
      <c r="J9" s="47">
        <v>0.36363636363636354</v>
      </c>
      <c r="K9" s="47">
        <v>0.33333333333333359</v>
      </c>
      <c r="L9" s="47">
        <v>0.27396058014434366</v>
      </c>
      <c r="M9" s="48">
        <v>0.7940622405976957</v>
      </c>
      <c r="N9" s="47">
        <v>0.48814623580499283</v>
      </c>
      <c r="O9" s="47">
        <v>0.86468857417099421</v>
      </c>
      <c r="P9" s="48">
        <v>0.92965779467680498</v>
      </c>
      <c r="Q9" s="47">
        <v>0.43360320507470146</v>
      </c>
      <c r="R9" s="47">
        <v>0.32217134134707143</v>
      </c>
      <c r="S9" s="48">
        <v>0.59897172236503859</v>
      </c>
      <c r="T9" s="47">
        <v>0</v>
      </c>
      <c r="U9" s="47">
        <v>0.30701754385964908</v>
      </c>
      <c r="V9" s="47">
        <v>0.79519723050644642</v>
      </c>
      <c r="W9" s="48">
        <v>0.94594283610254526</v>
      </c>
      <c r="X9" s="48">
        <v>1</v>
      </c>
      <c r="Y9" s="48">
        <v>0.86271870794078065</v>
      </c>
      <c r="Z9" s="47">
        <v>0.57337966793637496</v>
      </c>
      <c r="AA9" s="47">
        <v>0.69578878650902254</v>
      </c>
      <c r="AB9" s="48">
        <v>0.56327160493827155</v>
      </c>
    </row>
    <row r="10" spans="1:28" x14ac:dyDescent="0.15">
      <c r="A10" s="43">
        <v>9</v>
      </c>
      <c r="B10" s="47">
        <v>0.625</v>
      </c>
      <c r="C10" s="47">
        <v>0.73913043478260887</v>
      </c>
      <c r="D10" s="47">
        <v>1</v>
      </c>
      <c r="E10" s="47">
        <v>0.97058823529411753</v>
      </c>
      <c r="F10" s="47">
        <v>0.96428571428571441</v>
      </c>
      <c r="G10" s="47">
        <v>0.95000000000000018</v>
      </c>
      <c r="H10" s="47">
        <v>0.80645161290322598</v>
      </c>
      <c r="I10" s="47">
        <v>0.70000000000000018</v>
      </c>
      <c r="J10" s="47">
        <v>0.72727272727272763</v>
      </c>
      <c r="K10" s="47">
        <v>0.87499999999999978</v>
      </c>
      <c r="L10" s="47">
        <v>0.82528877019211744</v>
      </c>
      <c r="M10" s="48">
        <v>0</v>
      </c>
      <c r="N10" s="47">
        <v>1</v>
      </c>
      <c r="O10" s="47">
        <v>0.95125800345921618</v>
      </c>
      <c r="P10" s="48">
        <v>0.83079847908745497</v>
      </c>
      <c r="Q10" s="47">
        <v>0.7228111176028712</v>
      </c>
      <c r="R10" s="47">
        <v>0.49952299179545862</v>
      </c>
      <c r="S10" s="48">
        <v>0.42287917737789205</v>
      </c>
      <c r="T10" s="47">
        <v>0.71509172016362388</v>
      </c>
      <c r="U10" s="47">
        <v>0.8771929824561403</v>
      </c>
      <c r="V10" s="47">
        <v>0.83146462547440825</v>
      </c>
      <c r="W10" s="48">
        <v>0.99819349196851836</v>
      </c>
      <c r="X10" s="48">
        <v>0.98124447738220788</v>
      </c>
      <c r="Y10" s="48">
        <v>0.62449528936742904</v>
      </c>
      <c r="Z10" s="47">
        <v>0.55389985875878978</v>
      </c>
      <c r="AA10" s="47">
        <v>0.34496125372703512</v>
      </c>
      <c r="AB10" s="48">
        <v>0.35185185185185175</v>
      </c>
    </row>
    <row r="11" spans="1:28" x14ac:dyDescent="0.15">
      <c r="A11" s="43">
        <v>10</v>
      </c>
      <c r="B11" s="47">
        <v>0.90625</v>
      </c>
      <c r="C11" s="47">
        <v>0.60869565217391308</v>
      </c>
      <c r="D11" s="47">
        <v>0.74193548387096786</v>
      </c>
      <c r="E11" s="47">
        <v>0.6470588235294118</v>
      </c>
      <c r="F11" s="47">
        <v>0.64285714285714279</v>
      </c>
      <c r="G11" s="47">
        <v>0.64999999999999991</v>
      </c>
      <c r="H11" s="47">
        <v>0.58064516129032262</v>
      </c>
      <c r="I11" s="47">
        <v>0.45000000000000018</v>
      </c>
      <c r="J11" s="47">
        <v>0.54545454545454553</v>
      </c>
      <c r="K11" s="47">
        <v>0.50000000000000033</v>
      </c>
      <c r="L11" s="47">
        <v>9.709510122182137E-2</v>
      </c>
      <c r="M11" s="48">
        <v>0.29465732694076407</v>
      </c>
      <c r="N11" s="47">
        <v>0.30592153209604933</v>
      </c>
      <c r="O11" s="47">
        <v>0.59659546122993734</v>
      </c>
      <c r="P11" s="48">
        <v>0.32319391634981981</v>
      </c>
      <c r="Q11" s="47">
        <v>1</v>
      </c>
      <c r="R11" s="47">
        <v>0.88927049545252168</v>
      </c>
      <c r="S11" s="48">
        <v>0.18894601542416448</v>
      </c>
      <c r="T11" s="47">
        <v>0.68632529237616313</v>
      </c>
      <c r="U11" s="47">
        <v>0.57017543859649122</v>
      </c>
      <c r="V11" s="47">
        <v>0.73716757171499436</v>
      </c>
      <c r="W11" s="48">
        <v>0.93046670041883361</v>
      </c>
      <c r="X11" s="48">
        <v>0.85916255736396541</v>
      </c>
      <c r="Y11" s="48">
        <v>0.94347240915208586</v>
      </c>
      <c r="Z11" s="47">
        <v>0.20474934067621747</v>
      </c>
      <c r="AA11" s="47">
        <v>0.16163265038891642</v>
      </c>
      <c r="AB11" s="48">
        <v>6.0185185185185203E-2</v>
      </c>
    </row>
    <row r="12" spans="1:28" x14ac:dyDescent="0.15">
      <c r="A12" s="43">
        <v>11</v>
      </c>
      <c r="B12" s="47">
        <v>0.90625</v>
      </c>
      <c r="C12" s="47">
        <v>0.13043478260869559</v>
      </c>
      <c r="D12" s="47">
        <v>0.64516129032258074</v>
      </c>
      <c r="E12" s="47">
        <v>0.70588235294117652</v>
      </c>
      <c r="F12" s="47">
        <v>0.64285714285714279</v>
      </c>
      <c r="G12" s="47">
        <v>0.55000000000000004</v>
      </c>
      <c r="H12" s="47">
        <v>0.58064516129032262</v>
      </c>
      <c r="I12" s="47">
        <v>0.45000000000000018</v>
      </c>
      <c r="J12" s="47">
        <v>0.36363636363636354</v>
      </c>
      <c r="K12" s="47">
        <v>0.33333333333333359</v>
      </c>
      <c r="L12" s="47">
        <v>0</v>
      </c>
      <c r="M12" s="48">
        <v>0</v>
      </c>
      <c r="N12" s="47">
        <v>0.21103726938881021</v>
      </c>
      <c r="O12" s="47">
        <v>3.5356767362961269E-2</v>
      </c>
      <c r="P12" s="48">
        <v>0.89353612167300145</v>
      </c>
      <c r="Q12" s="47">
        <v>0.63725899340622638</v>
      </c>
      <c r="R12" s="47">
        <v>0.42647713540672927</v>
      </c>
      <c r="S12" s="48">
        <v>1</v>
      </c>
      <c r="T12" s="47">
        <v>0.98494072269934874</v>
      </c>
      <c r="U12" s="47">
        <v>1</v>
      </c>
      <c r="V12" s="47">
        <v>0.84350351895577669</v>
      </c>
      <c r="W12" s="48">
        <v>0</v>
      </c>
      <c r="X12" s="48">
        <v>0</v>
      </c>
      <c r="Y12" s="48">
        <v>0.46837146702557209</v>
      </c>
      <c r="Z12" s="47">
        <v>0.72655423328208812</v>
      </c>
      <c r="AA12" s="47">
        <v>0.14211167031237923</v>
      </c>
      <c r="AB12" s="48">
        <v>0.95987654320987659</v>
      </c>
    </row>
    <row r="13" spans="1:28" x14ac:dyDescent="0.15">
      <c r="A13" s="43">
        <v>12</v>
      </c>
      <c r="B13" s="47">
        <v>0</v>
      </c>
      <c r="C13" s="47">
        <v>0</v>
      </c>
      <c r="D13" s="47">
        <v>9.6774193548387177E-2</v>
      </c>
      <c r="E13" s="47">
        <v>5.8823529411764754E-2</v>
      </c>
      <c r="F13" s="47">
        <v>0</v>
      </c>
      <c r="G13" s="47">
        <v>0</v>
      </c>
      <c r="H13" s="47">
        <v>0.19354838709677422</v>
      </c>
      <c r="I13" s="47">
        <v>0</v>
      </c>
      <c r="J13" s="47">
        <v>0.13636363636363619</v>
      </c>
      <c r="K13" s="47">
        <v>0.12500000000000028</v>
      </c>
      <c r="L13" s="47">
        <v>6.3353335147565179E-2</v>
      </c>
      <c r="M13" s="48">
        <v>0.51843049717830225</v>
      </c>
      <c r="N13" s="47">
        <v>4.4289797298568336E-2</v>
      </c>
      <c r="O13" s="47">
        <v>0.15670900887020867</v>
      </c>
      <c r="P13" s="48">
        <v>0.16349809885931332</v>
      </c>
      <c r="Q13" s="47">
        <v>0</v>
      </c>
      <c r="R13" s="47">
        <v>0.13194046937607321</v>
      </c>
      <c r="S13" s="48">
        <v>0.57840616966580982</v>
      </c>
      <c r="T13" s="47">
        <v>0.95188461793006163</v>
      </c>
      <c r="U13" s="47">
        <v>0.38011695906432758</v>
      </c>
      <c r="V13" s="47">
        <v>0.82416182172755392</v>
      </c>
      <c r="W13" s="48">
        <v>0.94196161458093608</v>
      </c>
      <c r="X13" s="48">
        <v>0.89274007353989115</v>
      </c>
      <c r="Y13" s="48">
        <v>0.31359353970390264</v>
      </c>
      <c r="Z13" s="47">
        <v>0.36600103605688622</v>
      </c>
      <c r="AA13" s="47">
        <v>0</v>
      </c>
      <c r="AB13" s="48">
        <v>0.62037037037037035</v>
      </c>
    </row>
    <row r="14" spans="1:28" x14ac:dyDescent="0.15">
      <c r="A14" s="43">
        <v>13</v>
      </c>
      <c r="B14" s="47">
        <v>0.46875000000000006</v>
      </c>
      <c r="C14" s="47">
        <v>0.78260869565217395</v>
      </c>
      <c r="D14" s="47">
        <v>0.70967741935483863</v>
      </c>
      <c r="E14" s="47">
        <v>0.52941176470588225</v>
      </c>
      <c r="F14" s="47">
        <v>0.67857142857142871</v>
      </c>
      <c r="G14" s="47">
        <v>0.75</v>
      </c>
      <c r="H14" s="47">
        <v>0.64516129032258074</v>
      </c>
      <c r="I14" s="47">
        <v>0.54999999999999982</v>
      </c>
      <c r="J14" s="47">
        <v>0.63636363636363646</v>
      </c>
      <c r="K14" s="47">
        <v>0.54166666666666685</v>
      </c>
      <c r="L14" s="47">
        <v>0.22102640058797324</v>
      </c>
      <c r="M14" s="48">
        <v>0.71995900129444568</v>
      </c>
      <c r="N14" s="47">
        <v>0.54067094037132812</v>
      </c>
      <c r="O14" s="47">
        <v>0.27931230356449605</v>
      </c>
      <c r="P14" s="48">
        <v>0.91064638783270135</v>
      </c>
      <c r="Q14" s="47">
        <v>0.72281111760287153</v>
      </c>
      <c r="R14" s="47">
        <v>0.53851046237995326</v>
      </c>
      <c r="S14" s="48">
        <v>0</v>
      </c>
      <c r="T14" s="47">
        <v>0.97811605572198268</v>
      </c>
      <c r="U14" s="47">
        <v>0.74561403508771928</v>
      </c>
      <c r="V14" s="47">
        <v>0.86797407710189667</v>
      </c>
      <c r="W14" s="48">
        <v>0.96831131771528511</v>
      </c>
      <c r="X14" s="48">
        <v>0.75603568679987443</v>
      </c>
      <c r="Y14" s="48">
        <v>0</v>
      </c>
      <c r="Z14" s="47">
        <v>4.4302367609725238E-2</v>
      </c>
      <c r="AA14" s="47">
        <v>0.23554092157256643</v>
      </c>
      <c r="AB14" s="48">
        <v>0.34567901234567894</v>
      </c>
    </row>
    <row r="15" spans="1:28" x14ac:dyDescent="0.15">
      <c r="A15" s="43">
        <v>14</v>
      </c>
      <c r="B15" s="47">
        <v>0.81250000000000011</v>
      </c>
      <c r="C15" s="47">
        <v>0.91304347826086951</v>
      </c>
      <c r="D15" s="47">
        <v>0.5161290322580645</v>
      </c>
      <c r="E15" s="47">
        <v>0.23529411764705874</v>
      </c>
      <c r="F15" s="47">
        <v>0.46428571428571425</v>
      </c>
      <c r="G15" s="47">
        <v>0.60000000000000009</v>
      </c>
      <c r="H15" s="47">
        <v>0.61290322580645151</v>
      </c>
      <c r="I15" s="47">
        <v>0.45000000000000018</v>
      </c>
      <c r="J15" s="47">
        <v>0.68181818181818199</v>
      </c>
      <c r="K15" s="47">
        <v>0.45833333333333309</v>
      </c>
      <c r="L15" s="47">
        <v>0.24297810004285386</v>
      </c>
      <c r="M15" s="48">
        <v>0.7435398715946574</v>
      </c>
      <c r="N15" s="47">
        <v>0.3756680395407086</v>
      </c>
      <c r="O15" s="47">
        <v>0.46964182688015466</v>
      </c>
      <c r="P15" s="48">
        <v>0.78897338403042072</v>
      </c>
      <c r="Q15" s="47">
        <v>0.84174943660796298</v>
      </c>
      <c r="R15" s="47">
        <v>0.47102970171086928</v>
      </c>
      <c r="S15" s="48">
        <v>0.42287917737789205</v>
      </c>
      <c r="T15" s="47">
        <v>0.25517277042382042</v>
      </c>
      <c r="U15" s="47">
        <v>0.32894736842105265</v>
      </c>
      <c r="V15" s="47">
        <v>0.80065035600597378</v>
      </c>
      <c r="W15" s="48">
        <v>0.98229161872324744</v>
      </c>
      <c r="X15" s="48">
        <v>0.98691674030157051</v>
      </c>
      <c r="Y15" s="48">
        <v>0.4293405114401081</v>
      </c>
      <c r="Z15" s="47">
        <v>0.61639320425824673</v>
      </c>
      <c r="AA15" s="47">
        <v>0.81321312549947378</v>
      </c>
      <c r="AB15" s="48">
        <v>0.56635802469135799</v>
      </c>
    </row>
    <row r="16" spans="1:28" x14ac:dyDescent="0.15">
      <c r="A16" s="43">
        <v>15</v>
      </c>
      <c r="B16" s="47">
        <v>0.875</v>
      </c>
      <c r="C16" s="47">
        <v>0.78260869565217395</v>
      </c>
      <c r="D16" s="47">
        <v>0</v>
      </c>
      <c r="E16" s="47">
        <v>0</v>
      </c>
      <c r="F16" s="47">
        <v>0</v>
      </c>
      <c r="G16" s="47">
        <v>5.0000000000000044E-2</v>
      </c>
      <c r="H16" s="47">
        <v>0</v>
      </c>
      <c r="I16" s="47">
        <v>0</v>
      </c>
      <c r="J16" s="47">
        <v>9.0909090909090884E-2</v>
      </c>
      <c r="K16" s="47">
        <v>0</v>
      </c>
      <c r="L16" s="47">
        <v>0.13749631045433497</v>
      </c>
      <c r="M16" s="48">
        <v>0.50471868397483088</v>
      </c>
      <c r="N16" s="47">
        <v>8.849190225971286E-2</v>
      </c>
      <c r="O16" s="47">
        <v>1</v>
      </c>
      <c r="P16" s="48">
        <v>0.5513307984790915</v>
      </c>
      <c r="Q16" s="47">
        <v>0.57883315249144462</v>
      </c>
      <c r="R16" s="47">
        <v>0.38020733956624053</v>
      </c>
      <c r="S16" s="48">
        <v>0.3598971722365038</v>
      </c>
      <c r="T16" s="47">
        <v>0.93097004492192947</v>
      </c>
      <c r="U16" s="47">
        <v>0.51315789473684215</v>
      </c>
      <c r="V16" s="47">
        <v>0.8688783642450344</v>
      </c>
      <c r="W16" s="48">
        <v>0.94786440833985364</v>
      </c>
      <c r="X16" s="48">
        <v>0.89658809109825266</v>
      </c>
      <c r="Y16" s="48">
        <v>0.30148048452220777</v>
      </c>
      <c r="Z16" s="47">
        <v>0.10751492543398568</v>
      </c>
      <c r="AA16" s="47">
        <v>4.4536463971809583E-2</v>
      </c>
      <c r="AB16" s="48">
        <v>0.64351851851851838</v>
      </c>
    </row>
    <row r="17" spans="1:28" x14ac:dyDescent="0.15">
      <c r="A17" s="43">
        <v>16</v>
      </c>
      <c r="B17" s="47">
        <v>0.625</v>
      </c>
      <c r="C17" s="47">
        <v>0.73913043478260887</v>
      </c>
      <c r="D17" s="47">
        <v>0.74193548387096786</v>
      </c>
      <c r="E17" s="47">
        <v>0.58823529411764697</v>
      </c>
      <c r="F17" s="47">
        <v>0.64285714285714279</v>
      </c>
      <c r="G17" s="47">
        <v>0.70000000000000018</v>
      </c>
      <c r="H17" s="47">
        <v>0.70967741935483863</v>
      </c>
      <c r="I17" s="47">
        <v>0.5</v>
      </c>
      <c r="J17" s="47">
        <v>0.59090909090909094</v>
      </c>
      <c r="K17" s="47">
        <v>0.62499999999999989</v>
      </c>
      <c r="L17" s="47">
        <v>0.30488586139265383</v>
      </c>
      <c r="M17" s="48">
        <v>0.44521683847959675</v>
      </c>
      <c r="N17" s="47">
        <v>0.12480894581908401</v>
      </c>
      <c r="O17" s="47">
        <v>0.2915211757552813</v>
      </c>
      <c r="P17" s="48">
        <v>1</v>
      </c>
      <c r="Q17" s="47">
        <v>0.69443285201569127</v>
      </c>
      <c r="R17" s="47">
        <v>0.63457991477453457</v>
      </c>
      <c r="S17" s="48">
        <v>0.8290488431876607</v>
      </c>
      <c r="T17" s="47">
        <v>0.62921378608952594</v>
      </c>
      <c r="U17" s="47">
        <v>0.85526315789473673</v>
      </c>
      <c r="V17" s="47">
        <v>0.92387089702544345</v>
      </c>
      <c r="W17" s="48">
        <v>0.99533989966401248</v>
      </c>
      <c r="X17" s="48">
        <v>0.97354844226548465</v>
      </c>
      <c r="Y17" s="48">
        <v>0.23687752355316258</v>
      </c>
      <c r="Z17" s="47">
        <v>0.89210790630868975</v>
      </c>
      <c r="AA17" s="47">
        <v>3.5134682106254408E-2</v>
      </c>
      <c r="AB17" s="48">
        <v>1</v>
      </c>
    </row>
    <row r="18" spans="1:28" x14ac:dyDescent="0.15">
      <c r="A18" s="43">
        <v>17</v>
      </c>
      <c r="B18" s="47">
        <v>0.875</v>
      </c>
      <c r="C18" s="47">
        <v>0.82608695652173914</v>
      </c>
      <c r="D18" s="47">
        <v>0.77419354838709675</v>
      </c>
      <c r="E18" s="47">
        <v>0.55882352941176472</v>
      </c>
      <c r="F18" s="47">
        <v>0.67857142857142871</v>
      </c>
      <c r="G18" s="47">
        <v>0.95000000000000018</v>
      </c>
      <c r="H18" s="47">
        <v>0.87096774193548376</v>
      </c>
      <c r="I18" s="47">
        <v>0.70000000000000018</v>
      </c>
      <c r="J18" s="47">
        <v>0.81818181818181823</v>
      </c>
      <c r="K18" s="47">
        <v>0.66666666666666641</v>
      </c>
      <c r="L18" s="47">
        <v>0.28395188828997592</v>
      </c>
      <c r="M18" s="48">
        <v>0.80230328712297372</v>
      </c>
      <c r="N18" s="47">
        <v>0.37325328195717322</v>
      </c>
      <c r="O18" s="47">
        <v>0.55235312290940974</v>
      </c>
      <c r="P18" s="48">
        <v>0.83269961977186402</v>
      </c>
      <c r="Q18" s="47">
        <v>0.28670394791753639</v>
      </c>
      <c r="R18" s="47">
        <v>0.25958786491127617</v>
      </c>
      <c r="S18" s="48">
        <v>0.55012853470437029</v>
      </c>
      <c r="T18" s="47">
        <v>0.95402252158877721</v>
      </c>
      <c r="U18" s="47">
        <v>0</v>
      </c>
      <c r="V18" s="47">
        <v>0.47520289371885815</v>
      </c>
      <c r="W18" s="48">
        <v>0.98104892530031762</v>
      </c>
      <c r="X18" s="48">
        <v>0.95122994042698739</v>
      </c>
      <c r="Y18" s="48">
        <v>0.26379542395693101</v>
      </c>
      <c r="Z18" s="47">
        <v>0.2213924822092328</v>
      </c>
      <c r="AA18" s="47">
        <v>0.2543306766767347</v>
      </c>
      <c r="AB18" s="48">
        <v>0.58950617283950613</v>
      </c>
    </row>
    <row r="19" spans="1:28" x14ac:dyDescent="0.15">
      <c r="A19" s="43">
        <v>18</v>
      </c>
      <c r="B19" s="47">
        <v>0.24999999999999997</v>
      </c>
      <c r="C19" s="47">
        <v>0.21739130434782611</v>
      </c>
      <c r="D19" s="47">
        <v>0.16129032258064516</v>
      </c>
      <c r="E19" s="47">
        <v>0.32352941176470573</v>
      </c>
      <c r="F19" s="47">
        <v>0.17857142857142858</v>
      </c>
      <c r="G19" s="47">
        <v>0.25</v>
      </c>
      <c r="H19" s="47">
        <v>0.35483870967741937</v>
      </c>
      <c r="I19" s="47">
        <v>0.20000000000000018</v>
      </c>
      <c r="J19" s="47">
        <v>0.27272727272727265</v>
      </c>
      <c r="K19" s="47">
        <v>0.12500000000000028</v>
      </c>
      <c r="L19" s="47">
        <v>0.12524897475328126</v>
      </c>
      <c r="M19" s="48">
        <v>0.11316416723236523</v>
      </c>
      <c r="N19" s="47">
        <v>0.10208415989650936</v>
      </c>
      <c r="O19" s="47">
        <v>7.4413354567530371E-2</v>
      </c>
      <c r="P19" s="48">
        <v>0.577946768060836</v>
      </c>
      <c r="Q19" s="47">
        <v>0.43235122276938442</v>
      </c>
      <c r="R19" s="47">
        <v>0.2537365642689054</v>
      </c>
      <c r="S19" s="48">
        <v>0.61182519280205649</v>
      </c>
      <c r="T19" s="47">
        <v>0.93026223799688867</v>
      </c>
      <c r="U19" s="47">
        <v>0.74561403508771928</v>
      </c>
      <c r="V19" s="47">
        <v>0.81859908566522199</v>
      </c>
      <c r="W19" s="48">
        <v>0.86522529571500895</v>
      </c>
      <c r="X19" s="48">
        <v>0.84502465581620712</v>
      </c>
      <c r="Y19" s="48">
        <v>0.5168236877523551</v>
      </c>
      <c r="Z19" s="47">
        <v>0.25410717332580973</v>
      </c>
      <c r="AA19" s="47">
        <v>2.4834153064126029E-2</v>
      </c>
      <c r="AB19" s="48">
        <v>0.23765432098765432</v>
      </c>
    </row>
    <row r="20" spans="1:28" x14ac:dyDescent="0.15">
      <c r="A20" s="43">
        <v>19</v>
      </c>
      <c r="B20" s="47">
        <v>0.875</v>
      </c>
      <c r="C20" s="47">
        <v>0.86956521739130443</v>
      </c>
      <c r="D20" s="47">
        <v>0.70967741935483863</v>
      </c>
      <c r="E20" s="47">
        <v>0.70588235294117652</v>
      </c>
      <c r="F20" s="47">
        <v>0.7142857142857143</v>
      </c>
      <c r="G20" s="47">
        <v>0.70000000000000018</v>
      </c>
      <c r="H20" s="47">
        <v>0.83870967741935487</v>
      </c>
      <c r="I20" s="47">
        <v>0.75</v>
      </c>
      <c r="J20" s="47">
        <v>0.68181818181818199</v>
      </c>
      <c r="K20" s="47">
        <v>0.66666666666666641</v>
      </c>
      <c r="L20" s="47">
        <v>0.31853688507926858</v>
      </c>
      <c r="M20" s="48">
        <v>0.98337756830671075</v>
      </c>
      <c r="N20" s="47">
        <v>0.41620610246453976</v>
      </c>
      <c r="O20" s="47">
        <v>0.4585268674251271</v>
      </c>
      <c r="P20" s="48">
        <v>0.96577946768060652</v>
      </c>
      <c r="Q20" s="47">
        <v>0.57841582505633915</v>
      </c>
      <c r="R20" s="47">
        <v>0.53005151688609053</v>
      </c>
      <c r="S20" s="48">
        <v>0.44215938303341895</v>
      </c>
      <c r="T20" s="47">
        <v>0.89449289233346907</v>
      </c>
      <c r="U20" s="47">
        <v>0.73538011695906425</v>
      </c>
      <c r="V20" s="47">
        <v>0.84999337769516392</v>
      </c>
      <c r="W20" s="48">
        <v>0.94532148939108007</v>
      </c>
      <c r="X20" s="48">
        <v>0.7683493429866316</v>
      </c>
      <c r="Y20" s="48">
        <v>1</v>
      </c>
      <c r="Z20" s="47">
        <v>0.41086824885932788</v>
      </c>
      <c r="AA20" s="47">
        <v>0.17712296247603856</v>
      </c>
      <c r="AB20" s="48">
        <v>0.54012345679012341</v>
      </c>
    </row>
    <row r="21" spans="1:28" x14ac:dyDescent="0.15">
      <c r="A21" s="43">
        <v>20</v>
      </c>
      <c r="B21" s="47">
        <v>0.81250000000000011</v>
      </c>
      <c r="C21" s="47">
        <v>0.47826086956521746</v>
      </c>
      <c r="D21" s="47">
        <v>0.90322580645161299</v>
      </c>
      <c r="E21" s="47">
        <v>0.97058823529411753</v>
      </c>
      <c r="F21" s="47">
        <v>0.8928571428571429</v>
      </c>
      <c r="G21" s="47">
        <v>0.80000000000000027</v>
      </c>
      <c r="H21" s="47">
        <v>0.80645161290322598</v>
      </c>
      <c r="I21" s="47">
        <v>0.60000000000000009</v>
      </c>
      <c r="J21" s="47">
        <v>0.72727272727272763</v>
      </c>
      <c r="K21" s="47">
        <v>0.66666666666666641</v>
      </c>
      <c r="L21" s="47">
        <v>0.25889118676014167</v>
      </c>
      <c r="M21" s="48">
        <v>0.57196864552486748</v>
      </c>
      <c r="N21" s="47">
        <v>0.21697830515922398</v>
      </c>
      <c r="O21" s="47">
        <v>0.20042486964033585</v>
      </c>
      <c r="P21" s="48">
        <v>0.82129277566539693</v>
      </c>
      <c r="Q21" s="47">
        <v>0.65103079876471093</v>
      </c>
      <c r="R21" s="47">
        <v>0.57851555046746805</v>
      </c>
      <c r="S21" s="48">
        <v>1.1568123393316206E-2</v>
      </c>
      <c r="T21" s="47">
        <v>0.98631813555404968</v>
      </c>
      <c r="U21" s="47">
        <v>0.43128654970760227</v>
      </c>
      <c r="V21" s="47">
        <v>0.66632717839575817</v>
      </c>
      <c r="W21" s="48">
        <v>0.95003912182998118</v>
      </c>
      <c r="X21" s="48">
        <v>0.99432773708063726</v>
      </c>
      <c r="Y21" s="48">
        <v>0.33512786002691791</v>
      </c>
      <c r="Z21" s="47">
        <v>0.83179236279578228</v>
      </c>
      <c r="AA21" s="47">
        <v>4.3972237443222352E-2</v>
      </c>
      <c r="AB21" s="48">
        <v>0.22376543209876537</v>
      </c>
    </row>
    <row r="22" spans="1:28" x14ac:dyDescent="0.15">
      <c r="A22" s="43">
        <v>21</v>
      </c>
      <c r="B22" s="47">
        <v>0.75</v>
      </c>
      <c r="C22" s="47">
        <v>0.86956521739130443</v>
      </c>
      <c r="D22" s="47">
        <v>0.64516129032258074</v>
      </c>
      <c r="E22" s="47">
        <v>0.70588235294117652</v>
      </c>
      <c r="F22" s="47">
        <v>0.57142857142857129</v>
      </c>
      <c r="G22" s="47">
        <v>0.70000000000000018</v>
      </c>
      <c r="H22" s="47">
        <v>0.77419354838709675</v>
      </c>
      <c r="I22" s="47">
        <v>0.5</v>
      </c>
      <c r="J22" s="47">
        <v>0.77272727272727271</v>
      </c>
      <c r="K22" s="47">
        <v>0.66666666666666641</v>
      </c>
      <c r="L22" s="47">
        <v>0.22947804373153377</v>
      </c>
      <c r="M22" s="48">
        <v>0.87650951466268223</v>
      </c>
      <c r="N22" s="47">
        <v>0.41567365539522677</v>
      </c>
      <c r="O22" s="47">
        <v>0.45450699980553311</v>
      </c>
      <c r="P22" s="48">
        <v>0.96577946768060652</v>
      </c>
      <c r="Q22" s="47">
        <v>0.55337617895000402</v>
      </c>
      <c r="R22" s="47">
        <v>0.19554156331488906</v>
      </c>
      <c r="S22" s="48">
        <v>0.26992287917737789</v>
      </c>
      <c r="T22" s="47">
        <v>0.9015509039285069</v>
      </c>
      <c r="U22" s="47">
        <v>0.9722222222222221</v>
      </c>
      <c r="V22" s="47">
        <v>0.88484040245344986</v>
      </c>
      <c r="W22" s="48">
        <v>0.98415565885764256</v>
      </c>
      <c r="X22" s="48">
        <v>0.89504888407490801</v>
      </c>
      <c r="Y22" s="48">
        <v>0.98788694481830375</v>
      </c>
      <c r="Z22" s="47">
        <v>0.43225955502392582</v>
      </c>
      <c r="AA22" s="47">
        <v>0.27529802034422185</v>
      </c>
      <c r="AB22" s="48">
        <v>0</v>
      </c>
    </row>
    <row r="23" spans="1:28" x14ac:dyDescent="0.15">
      <c r="A23" s="43">
        <v>22</v>
      </c>
      <c r="B23" s="47">
        <v>0.875</v>
      </c>
      <c r="C23" s="47">
        <v>0.86956521739130443</v>
      </c>
      <c r="D23" s="47">
        <v>0.67741935483870974</v>
      </c>
      <c r="E23" s="47">
        <v>0.79411764705882348</v>
      </c>
      <c r="F23" s="47">
        <v>0.67857142857142871</v>
      </c>
      <c r="G23" s="47">
        <v>0.89999999999999991</v>
      </c>
      <c r="H23" s="47">
        <v>0.74193548387096786</v>
      </c>
      <c r="I23" s="47">
        <v>0.39999999999999991</v>
      </c>
      <c r="J23" s="47">
        <v>0.59090909090909094</v>
      </c>
      <c r="K23" s="47">
        <v>0.58333333333333337</v>
      </c>
      <c r="L23" s="47">
        <v>0.24470191890903747</v>
      </c>
      <c r="M23" s="48">
        <v>0.89816755286753158</v>
      </c>
      <c r="N23" s="47">
        <v>0.22056589544476432</v>
      </c>
      <c r="O23" s="47">
        <v>0.38713201859705748</v>
      </c>
      <c r="P23" s="48">
        <v>0.61406844106463909</v>
      </c>
      <c r="Q23" s="47">
        <v>0.33052332860362199</v>
      </c>
      <c r="R23" s="47">
        <v>0.31701965273802718</v>
      </c>
      <c r="S23" s="48">
        <v>0.88688946015424175</v>
      </c>
      <c r="T23" s="47">
        <v>0.72031862357199405</v>
      </c>
      <c r="U23" s="47">
        <v>0.80263157894736836</v>
      </c>
      <c r="V23" s="47">
        <v>0.94107975538576072</v>
      </c>
      <c r="W23" s="48">
        <v>0.99073733143093834</v>
      </c>
      <c r="X23" s="48">
        <v>0.91044095430835437</v>
      </c>
      <c r="Y23" s="48">
        <v>0.65814266487213957</v>
      </c>
      <c r="Z23" s="47">
        <v>0.77914199194717004</v>
      </c>
      <c r="AA23" s="47">
        <v>6.9656707701900522E-2</v>
      </c>
      <c r="AB23" s="48">
        <v>0.6836419753086419</v>
      </c>
    </row>
    <row r="24" spans="1:28" x14ac:dyDescent="0.15">
      <c r="A24" s="43">
        <v>23</v>
      </c>
      <c r="B24" s="47">
        <v>0.65625000000000011</v>
      </c>
      <c r="C24" s="47">
        <v>0.91304347826086951</v>
      </c>
      <c r="D24" s="47">
        <v>0.93548387096774188</v>
      </c>
      <c r="E24" s="47">
        <v>1</v>
      </c>
      <c r="F24" s="47">
        <v>1</v>
      </c>
      <c r="G24" s="47">
        <v>1</v>
      </c>
      <c r="H24" s="47">
        <v>1</v>
      </c>
      <c r="I24" s="47">
        <v>1</v>
      </c>
      <c r="J24" s="47">
        <v>0.95454545454545492</v>
      </c>
      <c r="K24" s="47">
        <v>1</v>
      </c>
      <c r="L24" s="47">
        <v>1</v>
      </c>
      <c r="M24" s="48">
        <v>3.5504790568244848E-2</v>
      </c>
      <c r="N24" s="47">
        <v>0.80973886622307045</v>
      </c>
      <c r="O24" s="47">
        <v>0.94639017554963434</v>
      </c>
      <c r="P24" s="48">
        <v>0.92965779467679799</v>
      </c>
      <c r="Q24" s="47">
        <v>0.65520407311576689</v>
      </c>
      <c r="R24" s="47">
        <v>0.53558481205876718</v>
      </c>
      <c r="S24" s="48">
        <v>0.56169665809768643</v>
      </c>
      <c r="T24" s="47">
        <v>0.71272321682771267</v>
      </c>
      <c r="U24" s="47">
        <v>0.42397660818713462</v>
      </c>
      <c r="V24" s="47">
        <v>0.70522979397781305</v>
      </c>
      <c r="W24" s="48">
        <v>1</v>
      </c>
      <c r="X24" s="48">
        <v>0.99124932303394819</v>
      </c>
      <c r="Y24" s="48">
        <v>0.97173620457604293</v>
      </c>
      <c r="Z24" s="47">
        <v>0.34945466638988831</v>
      </c>
      <c r="AA24" s="47">
        <v>0.26008684035060126</v>
      </c>
      <c r="AB24" s="48">
        <v>0.31172839506172834</v>
      </c>
    </row>
    <row r="25" spans="1:28" x14ac:dyDescent="0.15">
      <c r="A25" s="43">
        <v>24</v>
      </c>
      <c r="B25" s="47">
        <v>0.93749999999999989</v>
      </c>
      <c r="C25" s="47">
        <v>0.86956521739130443</v>
      </c>
      <c r="D25" s="47">
        <v>0.67741935483870974</v>
      </c>
      <c r="E25" s="47">
        <v>0.76470588235294101</v>
      </c>
      <c r="F25" s="47">
        <v>0.64285714285714279</v>
      </c>
      <c r="G25" s="47">
        <v>0.75</v>
      </c>
      <c r="H25" s="47">
        <v>0.77419354838709675</v>
      </c>
      <c r="I25" s="47">
        <v>0.45000000000000018</v>
      </c>
      <c r="J25" s="47">
        <v>0.72727272727272763</v>
      </c>
      <c r="K25" s="47">
        <v>0.62499999999999989</v>
      </c>
      <c r="L25" s="47">
        <v>0.26121104970698494</v>
      </c>
      <c r="M25" s="48">
        <v>0.23184418479967178</v>
      </c>
      <c r="N25" s="47">
        <v>0.21917879020256784</v>
      </c>
      <c r="O25" s="47">
        <v>0.49164031391958907</v>
      </c>
      <c r="P25" s="48">
        <v>0.98669201520912087</v>
      </c>
      <c r="Q25" s="47">
        <v>0.72322844503797679</v>
      </c>
      <c r="R25" s="47">
        <v>0.3035680213699678</v>
      </c>
      <c r="S25" s="48">
        <v>0.48457583547557836</v>
      </c>
      <c r="T25" s="47">
        <v>0.94173370539231505</v>
      </c>
      <c r="U25" s="47">
        <v>0.36549707602339182</v>
      </c>
      <c r="V25" s="47">
        <v>0.37817318773396924</v>
      </c>
      <c r="W25" s="48">
        <v>0.95464169006305521</v>
      </c>
      <c r="X25" s="48">
        <v>0.96046518256705526</v>
      </c>
      <c r="Y25" s="48">
        <v>0.82637954239569322</v>
      </c>
      <c r="Z25" s="47">
        <v>0.24357728106134846</v>
      </c>
      <c r="AA25" s="47">
        <v>7.3225756689344973E-2</v>
      </c>
      <c r="AB25" s="48">
        <v>0.97222222222222199</v>
      </c>
    </row>
    <row r="26" spans="1:28" x14ac:dyDescent="0.15">
      <c r="A26" s="43">
        <v>25</v>
      </c>
      <c r="B26" s="47">
        <v>0.90625</v>
      </c>
      <c r="C26" s="47">
        <v>0.52173913043478271</v>
      </c>
      <c r="D26" s="47">
        <v>0.64516129032258074</v>
      </c>
      <c r="E26" s="47">
        <v>0.38235294117647051</v>
      </c>
      <c r="F26" s="47">
        <v>0.5357142857142857</v>
      </c>
      <c r="G26" s="47">
        <v>0.64999999999999991</v>
      </c>
      <c r="H26" s="47">
        <v>0.32258064516129048</v>
      </c>
      <c r="I26" s="47">
        <v>0.29999999999999982</v>
      </c>
      <c r="J26" s="47">
        <v>0.36363636363636354</v>
      </c>
      <c r="K26" s="47">
        <v>0.29166666666666707</v>
      </c>
      <c r="L26" s="47">
        <v>0.13115064374270499</v>
      </c>
      <c r="M26" s="48">
        <v>0.47021632836657717</v>
      </c>
      <c r="N26" s="47">
        <v>0.35769133340238773</v>
      </c>
      <c r="O26" s="47">
        <v>0.2563128434353617</v>
      </c>
      <c r="P26" s="48">
        <v>0</v>
      </c>
      <c r="Q26" s="47">
        <v>0.8321509056005344</v>
      </c>
      <c r="R26" s="47">
        <v>1</v>
      </c>
      <c r="S26" s="48">
        <v>0.2120822622107969</v>
      </c>
      <c r="T26" s="47">
        <v>0.94480276759620063</v>
      </c>
      <c r="U26" s="47">
        <v>0.48099415204678353</v>
      </c>
      <c r="V26" s="47">
        <v>0.69161068154934535</v>
      </c>
      <c r="W26" s="48">
        <v>0.99073733143093834</v>
      </c>
      <c r="X26" s="48">
        <v>0.90533876806430469</v>
      </c>
      <c r="Y26" s="48">
        <v>0.31493943472409131</v>
      </c>
      <c r="Z26" s="47">
        <v>0</v>
      </c>
      <c r="AA26" s="47">
        <v>0.17063888954821876</v>
      </c>
      <c r="AB26" s="48">
        <v>0.125</v>
      </c>
    </row>
    <row r="27" spans="1:28" x14ac:dyDescent="0.15">
      <c r="A27" s="43">
        <v>26</v>
      </c>
      <c r="B27" s="47">
        <v>0.78125000000000011</v>
      </c>
      <c r="C27" s="47">
        <v>0.82608695652173914</v>
      </c>
      <c r="D27" s="47">
        <v>0.74193548387096786</v>
      </c>
      <c r="E27" s="47">
        <v>0.58823529411764697</v>
      </c>
      <c r="F27" s="47">
        <v>0.67857142857142871</v>
      </c>
      <c r="G27" s="47">
        <v>0.64999999999999991</v>
      </c>
      <c r="H27" s="47">
        <v>0.48387096774193561</v>
      </c>
      <c r="I27" s="47">
        <v>0.35000000000000009</v>
      </c>
      <c r="J27" s="47">
        <v>0.4545454545454547</v>
      </c>
      <c r="K27" s="47">
        <v>0.54166666666666685</v>
      </c>
      <c r="L27" s="47">
        <v>3.9788531373296743E-2</v>
      </c>
      <c r="M27" s="48">
        <v>0.11028209476248275</v>
      </c>
      <c r="N27" s="47">
        <v>0.28886165125214519</v>
      </c>
      <c r="O27" s="47">
        <v>0</v>
      </c>
      <c r="P27" s="48">
        <v>0.44106463878327312</v>
      </c>
      <c r="Q27" s="47">
        <v>0.81837910024204985</v>
      </c>
      <c r="R27" s="47">
        <v>0.88141576035107783</v>
      </c>
      <c r="S27" s="48">
        <v>7.3264781491002559E-2</v>
      </c>
      <c r="T27" s="47">
        <v>0.99233070202044649</v>
      </c>
      <c r="U27" s="47">
        <v>0.43859649122807026</v>
      </c>
      <c r="V27" s="47">
        <v>0</v>
      </c>
      <c r="W27" s="48">
        <v>0.97297141805127252</v>
      </c>
      <c r="X27" s="48">
        <v>0.92688766639112963</v>
      </c>
      <c r="Y27" s="48">
        <v>9.8250336473754987E-2</v>
      </c>
      <c r="Z27" s="47">
        <v>0.93798508342371256</v>
      </c>
      <c r="AA27" s="47">
        <v>7.0372153225972081E-2</v>
      </c>
      <c r="AB27" s="48">
        <v>0.78549382716049376</v>
      </c>
    </row>
    <row r="28" spans="1:28" x14ac:dyDescent="0.15">
      <c r="A28" s="43">
        <v>27</v>
      </c>
      <c r="B28" s="47">
        <v>0.81250000000000011</v>
      </c>
      <c r="C28" s="47">
        <v>0.47826086956521746</v>
      </c>
      <c r="D28" s="47">
        <v>0.58064516129032262</v>
      </c>
      <c r="E28" s="47">
        <v>0.47058823529411747</v>
      </c>
      <c r="F28" s="47">
        <v>0.50000000000000011</v>
      </c>
      <c r="G28" s="47">
        <v>0.80000000000000027</v>
      </c>
      <c r="H28" s="47">
        <v>0.67741935483870974</v>
      </c>
      <c r="I28" s="47">
        <v>0.54999999999999982</v>
      </c>
      <c r="J28" s="47">
        <v>0.63636363636363646</v>
      </c>
      <c r="K28" s="47">
        <v>0.58333333333333337</v>
      </c>
      <c r="L28" s="47">
        <v>0.10075508554564822</v>
      </c>
      <c r="M28" s="48">
        <v>0.2445093998971451</v>
      </c>
      <c r="N28" s="47">
        <v>0.18221202043523829</v>
      </c>
      <c r="O28" s="47">
        <v>0.30184613393948423</v>
      </c>
      <c r="P28" s="48">
        <v>0.8878326996197774</v>
      </c>
      <c r="Q28" s="47">
        <v>0.67857440948167935</v>
      </c>
      <c r="R28" s="47">
        <v>0.54076830121478059</v>
      </c>
      <c r="S28" s="48">
        <v>7.1979434447300761E-2</v>
      </c>
      <c r="T28" s="47">
        <v>0.57873124809246745</v>
      </c>
      <c r="U28" s="47">
        <v>0.57163742690058483</v>
      </c>
      <c r="V28" s="47">
        <v>0.70065812008750583</v>
      </c>
      <c r="W28" s="48">
        <v>0.91493303263220904</v>
      </c>
      <c r="X28" s="48">
        <v>0.83453524499045117</v>
      </c>
      <c r="Y28" s="48">
        <v>0.94481830417227419</v>
      </c>
      <c r="Z28" s="47">
        <v>0.3229540783995215</v>
      </c>
      <c r="AA28" s="47">
        <v>8.3074777425853605E-2</v>
      </c>
      <c r="AB28" s="48">
        <v>0.64351851851851838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"/>
  <sheetViews>
    <sheetView topLeftCell="N26" workbookViewId="0">
      <selection activeCell="AD59" sqref="AD33:AD59"/>
    </sheetView>
  </sheetViews>
  <sheetFormatPr defaultRowHeight="13.5" x14ac:dyDescent="0.15"/>
  <sheetData>
    <row r="1" spans="1:30" ht="14.25" x14ac:dyDescent="0.15">
      <c r="A1" s="43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3</v>
      </c>
      <c r="H1" s="44" t="s">
        <v>4</v>
      </c>
      <c r="I1" s="44" t="s">
        <v>6</v>
      </c>
      <c r="J1" s="44" t="s">
        <v>5</v>
      </c>
      <c r="K1" s="45" t="s">
        <v>7</v>
      </c>
      <c r="L1" s="42" t="s">
        <v>11</v>
      </c>
      <c r="M1" s="42" t="s">
        <v>10</v>
      </c>
      <c r="N1" s="42" t="s">
        <v>9</v>
      </c>
      <c r="O1" s="42" t="s">
        <v>8</v>
      </c>
      <c r="P1" s="42" t="s">
        <v>12</v>
      </c>
      <c r="Q1" s="42" t="s">
        <v>13</v>
      </c>
      <c r="R1" s="42" t="s">
        <v>14</v>
      </c>
      <c r="S1" s="42" t="s">
        <v>15</v>
      </c>
      <c r="T1" s="42" t="s">
        <v>16</v>
      </c>
      <c r="U1" s="42" t="s">
        <v>18</v>
      </c>
      <c r="V1" s="42" t="s">
        <v>17</v>
      </c>
      <c r="W1" s="42" t="s">
        <v>19</v>
      </c>
      <c r="X1" s="42" t="s">
        <v>20</v>
      </c>
      <c r="Y1" s="42" t="s">
        <v>21</v>
      </c>
      <c r="Z1" s="42" t="s">
        <v>22</v>
      </c>
      <c r="AA1" s="46" t="s">
        <v>23</v>
      </c>
      <c r="AB1" s="42" t="s">
        <v>24</v>
      </c>
      <c r="AD1" s="42" t="s">
        <v>31</v>
      </c>
    </row>
    <row r="2" spans="1:30" x14ac:dyDescent="0.15">
      <c r="A2" s="43">
        <v>1</v>
      </c>
      <c r="B2" s="47">
        <v>0.37499999999999994</v>
      </c>
      <c r="C2" s="47">
        <v>0.52173913043478271</v>
      </c>
      <c r="D2" s="47">
        <v>0.61290322580645151</v>
      </c>
      <c r="E2" s="47">
        <v>0.41176470588235298</v>
      </c>
      <c r="F2" s="47">
        <v>0.57142857142857129</v>
      </c>
      <c r="G2" s="47">
        <v>5.0000000000000044E-2</v>
      </c>
      <c r="H2" s="47">
        <v>0.19354838709677422</v>
      </c>
      <c r="I2" s="47">
        <v>0.10000000000000009</v>
      </c>
      <c r="J2" s="47">
        <v>0</v>
      </c>
      <c r="K2" s="47">
        <v>4.1666666666666879E-2</v>
      </c>
      <c r="L2" s="47">
        <v>0.31970728863968056</v>
      </c>
      <c r="M2" s="48">
        <v>0.5639323386894417</v>
      </c>
      <c r="N2" s="47">
        <v>0.51930997539802493</v>
      </c>
      <c r="O2" s="47">
        <v>0.84297056050979802</v>
      </c>
      <c r="P2" s="48">
        <v>0.92015209125475295</v>
      </c>
      <c r="Q2" s="47">
        <v>0.43360320507470113</v>
      </c>
      <c r="R2" s="47">
        <v>0.29377345290338974</v>
      </c>
      <c r="S2" s="48">
        <v>0</v>
      </c>
      <c r="T2" s="47">
        <v>0.15068041886847572</v>
      </c>
      <c r="U2" s="47">
        <v>0.96491228070175439</v>
      </c>
      <c r="V2" s="47">
        <v>0.83651584557698555</v>
      </c>
      <c r="W2" s="48">
        <v>0.94376812261241771</v>
      </c>
      <c r="X2" s="48">
        <v>0.83425020665279459</v>
      </c>
      <c r="Y2" s="48">
        <v>0.61372812920592179</v>
      </c>
      <c r="Z2" s="47">
        <v>0.74596632279858277</v>
      </c>
      <c r="AA2" s="47">
        <v>9.3517498263811005E-2</v>
      </c>
      <c r="AB2" s="48">
        <v>0</v>
      </c>
    </row>
    <row r="3" spans="1:30" x14ac:dyDescent="0.15">
      <c r="A3" s="43">
        <v>2</v>
      </c>
      <c r="B3" s="47">
        <v>0.5625</v>
      </c>
      <c r="C3" s="47">
        <v>0.69565217391304357</v>
      </c>
      <c r="D3" s="47">
        <v>0.67741935483870974</v>
      </c>
      <c r="E3" s="47">
        <v>0.73529411764705876</v>
      </c>
      <c r="F3" s="47">
        <v>0.7142857142857143</v>
      </c>
      <c r="G3" s="47">
        <v>0.95000000000000018</v>
      </c>
      <c r="H3" s="47">
        <v>0.93548387096774188</v>
      </c>
      <c r="I3" s="47">
        <v>0.85000000000000009</v>
      </c>
      <c r="J3" s="47">
        <v>1</v>
      </c>
      <c r="K3" s="47">
        <v>0.83333333333333326</v>
      </c>
      <c r="L3" s="47">
        <v>0.51835344311904974</v>
      </c>
      <c r="M3" s="48">
        <v>0.28057686374905055</v>
      </c>
      <c r="N3" s="47">
        <v>0.58915186089199378</v>
      </c>
      <c r="O3" s="47">
        <v>0.90500084627490585</v>
      </c>
      <c r="P3" s="48">
        <v>0.98098859315588982</v>
      </c>
      <c r="Q3" s="47">
        <v>0.40439028461731008</v>
      </c>
      <c r="R3" s="47">
        <v>0.28728614132163072</v>
      </c>
      <c r="S3" s="48">
        <v>0.50385604113110538</v>
      </c>
      <c r="T3" s="47">
        <v>0.44055673371695303</v>
      </c>
      <c r="U3" s="47">
        <v>0.73099415204678342</v>
      </c>
      <c r="V3" s="47">
        <v>0.97532848915540493</v>
      </c>
      <c r="W3" s="48">
        <v>0.93134118838311764</v>
      </c>
      <c r="X3" s="48">
        <v>0.82914802040874491</v>
      </c>
      <c r="Y3" s="48">
        <v>0.34589502018842522</v>
      </c>
      <c r="Z3" s="47">
        <v>1</v>
      </c>
      <c r="AA3" s="47">
        <v>0.15367938736080797</v>
      </c>
      <c r="AB3" s="48">
        <v>0.86111111111111105</v>
      </c>
    </row>
    <row r="4" spans="1:30" x14ac:dyDescent="0.15">
      <c r="A4" s="43">
        <v>3</v>
      </c>
      <c r="B4" s="47">
        <v>0.71875</v>
      </c>
      <c r="C4" s="47">
        <v>1</v>
      </c>
      <c r="D4" s="47">
        <v>0.74193548387096786</v>
      </c>
      <c r="E4" s="47">
        <v>0.6470588235294118</v>
      </c>
      <c r="F4" s="47">
        <v>0.74999999999999989</v>
      </c>
      <c r="G4" s="47">
        <v>0.95000000000000018</v>
      </c>
      <c r="H4" s="47">
        <v>0.74193548387096786</v>
      </c>
      <c r="I4" s="47">
        <v>0.85000000000000009</v>
      </c>
      <c r="J4" s="47">
        <v>0.83333333333333359</v>
      </c>
      <c r="K4" s="47">
        <v>0.75000000000000022</v>
      </c>
      <c r="L4" s="47">
        <v>0.38007743917174952</v>
      </c>
      <c r="M4" s="48">
        <v>0.73023363417540577</v>
      </c>
      <c r="N4" s="47">
        <v>0.47622290198181572</v>
      </c>
      <c r="O4" s="47">
        <v>0.76689699250187759</v>
      </c>
      <c r="P4" s="48">
        <v>0</v>
      </c>
      <c r="Q4" s="47">
        <v>4.3402053250979705E-2</v>
      </c>
      <c r="R4" s="47">
        <v>0</v>
      </c>
      <c r="S4" s="48">
        <v>0.27377892030848328</v>
      </c>
      <c r="T4" s="47">
        <v>0.84283563197421885</v>
      </c>
      <c r="U4" s="47">
        <v>0.70175438596491213</v>
      </c>
      <c r="V4" s="47">
        <v>0.9732550226756852</v>
      </c>
      <c r="W4" s="48">
        <v>0.97235007133980755</v>
      </c>
      <c r="X4" s="48">
        <v>0.97537268762648577</v>
      </c>
      <c r="Y4" s="48">
        <v>0.86944818304172244</v>
      </c>
      <c r="Z4" s="47">
        <v>0.62064521962025521</v>
      </c>
      <c r="AA4" s="47">
        <v>1</v>
      </c>
      <c r="AB4" s="48">
        <v>0.92901234567901214</v>
      </c>
    </row>
    <row r="5" spans="1:30" x14ac:dyDescent="0.15">
      <c r="A5" s="43">
        <v>4</v>
      </c>
      <c r="B5" s="47">
        <v>0.90625</v>
      </c>
      <c r="C5" s="47">
        <v>0.86956521739130443</v>
      </c>
      <c r="D5" s="47">
        <v>0.32258064516129031</v>
      </c>
      <c r="E5" s="47">
        <v>0.20588235294117649</v>
      </c>
      <c r="F5" s="47">
        <v>0.39285714285714274</v>
      </c>
      <c r="G5" s="47">
        <v>0.30000000000000004</v>
      </c>
      <c r="H5" s="47">
        <v>0.48387096774193561</v>
      </c>
      <c r="I5" s="47">
        <v>0.29999999999999982</v>
      </c>
      <c r="J5" s="47">
        <v>0.40909090909090912</v>
      </c>
      <c r="K5" s="47">
        <v>0.33333333333333359</v>
      </c>
      <c r="L5" s="47">
        <v>9.0215770202687062E-2</v>
      </c>
      <c r="M5" s="48">
        <v>0.40056462022185252</v>
      </c>
      <c r="N5" s="47">
        <v>0.18358200447088846</v>
      </c>
      <c r="O5" s="47">
        <v>0.22461739600330866</v>
      </c>
      <c r="P5" s="48">
        <v>0.75475285171102291</v>
      </c>
      <c r="Q5" s="47">
        <v>0.72322844503797679</v>
      </c>
      <c r="R5" s="47">
        <v>0.50333905743178786</v>
      </c>
      <c r="S5" s="48">
        <v>0.56555269922879181</v>
      </c>
      <c r="T5" s="47">
        <v>1</v>
      </c>
      <c r="U5" s="47">
        <v>0.68421052631578938</v>
      </c>
      <c r="V5" s="47">
        <v>0.89811698187315314</v>
      </c>
      <c r="W5" s="48">
        <v>0.96091268928061868</v>
      </c>
      <c r="X5" s="48">
        <v>0.97893566684719091</v>
      </c>
      <c r="Y5" s="48">
        <v>0.89098250336473728</v>
      </c>
      <c r="Z5" s="47">
        <v>0.27305637486664081</v>
      </c>
      <c r="AA5" s="47">
        <v>0.15068194209709335</v>
      </c>
      <c r="AB5" s="48">
        <v>0.2638888888888889</v>
      </c>
    </row>
    <row r="6" spans="1:30" x14ac:dyDescent="0.15">
      <c r="A6" s="43">
        <v>5</v>
      </c>
      <c r="B6" s="47">
        <v>1</v>
      </c>
      <c r="C6" s="47">
        <v>0.95652173913043492</v>
      </c>
      <c r="D6" s="47">
        <v>0.67741935483870974</v>
      </c>
      <c r="E6" s="47">
        <v>0.55882352941176472</v>
      </c>
      <c r="F6" s="47">
        <v>0.64285714285714279</v>
      </c>
      <c r="G6" s="47">
        <v>0.60000000000000009</v>
      </c>
      <c r="H6" s="47">
        <v>0.32258064516129048</v>
      </c>
      <c r="I6" s="47">
        <v>0.14999999999999991</v>
      </c>
      <c r="J6" s="47">
        <v>0.4545454545454547</v>
      </c>
      <c r="K6" s="47">
        <v>0.41666666666666663</v>
      </c>
      <c r="L6" s="47">
        <v>0.35622195761524089</v>
      </c>
      <c r="M6" s="48">
        <v>1</v>
      </c>
      <c r="N6" s="47">
        <v>0.44990259094071361</v>
      </c>
      <c r="O6" s="47">
        <v>0.4948384722963749</v>
      </c>
      <c r="P6" s="48">
        <v>0.89163498098858518</v>
      </c>
      <c r="Q6" s="47">
        <v>0.60303814372756892</v>
      </c>
      <c r="R6" s="47">
        <v>0.46877186287604128</v>
      </c>
      <c r="S6" s="48">
        <v>0.37789203084832906</v>
      </c>
      <c r="T6" s="47">
        <v>0.94272003346383981</v>
      </c>
      <c r="U6" s="47">
        <v>0.26315789473684204</v>
      </c>
      <c r="V6" s="47">
        <v>0.38090127285266057</v>
      </c>
      <c r="W6" s="48">
        <v>0.95308832328439264</v>
      </c>
      <c r="X6" s="48">
        <v>0.97123963173046779</v>
      </c>
      <c r="Y6" s="48">
        <v>0.9353970390309555</v>
      </c>
      <c r="Z6" s="47">
        <v>0.43277770429399443</v>
      </c>
      <c r="AA6" s="47">
        <v>2.5659236005065495E-2</v>
      </c>
      <c r="AB6" s="48">
        <v>0.92901234567901214</v>
      </c>
    </row>
    <row r="7" spans="1:30" x14ac:dyDescent="0.15">
      <c r="A7" s="43">
        <v>6</v>
      </c>
      <c r="B7" s="47">
        <v>0.875</v>
      </c>
      <c r="C7" s="47">
        <v>0.65217391304347827</v>
      </c>
      <c r="D7" s="47">
        <v>0.67741935483870974</v>
      </c>
      <c r="E7" s="47">
        <v>0.58823529411764697</v>
      </c>
      <c r="F7" s="47">
        <v>0.57142857142857129</v>
      </c>
      <c r="G7" s="47">
        <v>0.40000000000000013</v>
      </c>
      <c r="H7" s="47">
        <v>0.45161290322580638</v>
      </c>
      <c r="I7" s="47">
        <v>0.5</v>
      </c>
      <c r="J7" s="47">
        <v>0.5</v>
      </c>
      <c r="K7" s="47">
        <v>0.41666666666666663</v>
      </c>
      <c r="L7" s="47">
        <v>0.19843454451279882</v>
      </c>
      <c r="M7" s="48">
        <v>0.39822738026964671</v>
      </c>
      <c r="N7" s="47">
        <v>0.202891483974739</v>
      </c>
      <c r="O7" s="47">
        <v>0.52659635922603931</v>
      </c>
      <c r="P7" s="48">
        <v>0.22623574144487341</v>
      </c>
      <c r="Q7" s="47">
        <v>0.18738001836240695</v>
      </c>
      <c r="R7" s="47">
        <v>0.15464605991223071</v>
      </c>
      <c r="S7" s="48">
        <v>0.17737789203084831</v>
      </c>
      <c r="T7" s="47">
        <v>0.96508628625922221</v>
      </c>
      <c r="U7" s="47">
        <v>0.59941520467836251</v>
      </c>
      <c r="V7" s="47">
        <v>0.81006316308681614</v>
      </c>
      <c r="W7" s="48">
        <v>0.96401942283794362</v>
      </c>
      <c r="X7" s="48">
        <v>0.93122024912350698</v>
      </c>
      <c r="Y7" s="48">
        <v>0</v>
      </c>
      <c r="Z7" s="47">
        <v>0.17029983405963645</v>
      </c>
      <c r="AA7" s="47">
        <v>3.2286426749050717E-2</v>
      </c>
      <c r="AB7" s="48">
        <v>0.11882716049382716</v>
      </c>
    </row>
    <row r="8" spans="1:30" x14ac:dyDescent="0.15">
      <c r="A8" s="43">
        <v>7</v>
      </c>
      <c r="B8" s="47">
        <v>0.90625</v>
      </c>
      <c r="C8" s="47">
        <v>0.39130434782608697</v>
      </c>
      <c r="D8" s="47">
        <v>0.58064516129032262</v>
      </c>
      <c r="E8" s="47">
        <v>0.5</v>
      </c>
      <c r="F8" s="47">
        <v>0.46428571428571425</v>
      </c>
      <c r="G8" s="47">
        <v>0.75</v>
      </c>
      <c r="H8" s="47">
        <v>0.5161290322580645</v>
      </c>
      <c r="I8" s="47">
        <v>0.54999999999999982</v>
      </c>
      <c r="J8" s="47">
        <v>0.54545454545454553</v>
      </c>
      <c r="K8" s="47">
        <v>0.54166666666666685</v>
      </c>
      <c r="L8" s="47">
        <v>4.3677630804814932E-2</v>
      </c>
      <c r="M8" s="48">
        <v>0.27199854475858865</v>
      </c>
      <c r="N8" s="47">
        <v>0</v>
      </c>
      <c r="O8" s="47">
        <v>8.5089765837033635E-2</v>
      </c>
      <c r="P8" s="48">
        <v>0.88783269961977074</v>
      </c>
      <c r="Q8" s="47">
        <v>0.622652533177531</v>
      </c>
      <c r="R8" s="47">
        <v>0.24419640017808292</v>
      </c>
      <c r="S8" s="48">
        <v>0.88817480719794351</v>
      </c>
      <c r="T8" s="47">
        <v>0.70726946608652419</v>
      </c>
      <c r="U8" s="47">
        <v>0.82748538011695894</v>
      </c>
      <c r="V8" s="47">
        <v>1</v>
      </c>
      <c r="W8" s="48">
        <v>0.94134026786947111</v>
      </c>
      <c r="X8" s="48">
        <v>0.98201408089388031</v>
      </c>
      <c r="Y8" s="48">
        <v>0.47510094212651383</v>
      </c>
      <c r="Z8" s="47">
        <v>0.14923734941629457</v>
      </c>
      <c r="AA8" s="47">
        <v>4.5439868223774535E-2</v>
      </c>
      <c r="AB8" s="48">
        <v>0.58024691358024694</v>
      </c>
    </row>
    <row r="9" spans="1:30" x14ac:dyDescent="0.15">
      <c r="A9" s="43">
        <v>8</v>
      </c>
      <c r="B9" s="47">
        <v>0.50000000000000011</v>
      </c>
      <c r="C9" s="47">
        <v>0.65217391304347827</v>
      </c>
      <c r="D9" s="47">
        <v>0.74193548387096786</v>
      </c>
      <c r="E9" s="47">
        <v>0.70588235294117652</v>
      </c>
      <c r="F9" s="47">
        <v>0.8214285714285714</v>
      </c>
      <c r="G9" s="47">
        <v>0.45000000000000018</v>
      </c>
      <c r="H9" s="47">
        <v>0.61290322580645151</v>
      </c>
      <c r="I9" s="47">
        <v>0.39999999999999991</v>
      </c>
      <c r="J9" s="47">
        <v>0.36363636363636354</v>
      </c>
      <c r="K9" s="47">
        <v>0.33333333333333359</v>
      </c>
      <c r="L9" s="47">
        <v>0.27396058014434366</v>
      </c>
      <c r="M9" s="48">
        <v>0.7940622405976957</v>
      </c>
      <c r="N9" s="47">
        <v>0.48814623580499283</v>
      </c>
      <c r="O9" s="47">
        <v>0.86468857417099421</v>
      </c>
      <c r="P9" s="48">
        <v>0.92965779467680498</v>
      </c>
      <c r="Q9" s="47">
        <v>0.43360320507470146</v>
      </c>
      <c r="R9" s="47">
        <v>0.32217134134707143</v>
      </c>
      <c r="S9" s="48">
        <v>0.59897172236503859</v>
      </c>
      <c r="T9" s="47">
        <v>0</v>
      </c>
      <c r="U9" s="47">
        <v>0.30701754385964908</v>
      </c>
      <c r="V9" s="47">
        <v>0.79519723050644642</v>
      </c>
      <c r="W9" s="48">
        <v>0.94594283610254526</v>
      </c>
      <c r="X9" s="48">
        <v>1</v>
      </c>
      <c r="Y9" s="48">
        <v>0.86271870794078065</v>
      </c>
      <c r="Z9" s="47">
        <v>0.57337966793637496</v>
      </c>
      <c r="AA9" s="47">
        <v>0.69578878650902254</v>
      </c>
      <c r="AB9" s="48">
        <v>0.56327160493827155</v>
      </c>
    </row>
    <row r="10" spans="1:30" x14ac:dyDescent="0.15">
      <c r="A10" s="43">
        <v>9</v>
      </c>
      <c r="B10" s="47">
        <v>0.625</v>
      </c>
      <c r="C10" s="47">
        <v>0.73913043478260887</v>
      </c>
      <c r="D10" s="47">
        <v>1</v>
      </c>
      <c r="E10" s="47">
        <v>0.97058823529411753</v>
      </c>
      <c r="F10" s="47">
        <v>0.96428571428571441</v>
      </c>
      <c r="G10" s="47">
        <v>0.95000000000000018</v>
      </c>
      <c r="H10" s="47">
        <v>0.80645161290322598</v>
      </c>
      <c r="I10" s="47">
        <v>0.70000000000000018</v>
      </c>
      <c r="J10" s="47">
        <v>0.72727272727272763</v>
      </c>
      <c r="K10" s="47">
        <v>0.87499999999999978</v>
      </c>
      <c r="L10" s="47">
        <v>0.82528877019211744</v>
      </c>
      <c r="M10" s="48">
        <v>0</v>
      </c>
      <c r="N10" s="47">
        <v>1</v>
      </c>
      <c r="O10" s="47">
        <v>0.95125800345921618</v>
      </c>
      <c r="P10" s="48">
        <v>0.83079847908745497</v>
      </c>
      <c r="Q10" s="47">
        <v>0.7228111176028712</v>
      </c>
      <c r="R10" s="47">
        <v>0.49952299179545862</v>
      </c>
      <c r="S10" s="48">
        <v>0.42287917737789205</v>
      </c>
      <c r="T10" s="47">
        <v>0.71509172016362388</v>
      </c>
      <c r="U10" s="47">
        <v>0.8771929824561403</v>
      </c>
      <c r="V10" s="47">
        <v>0.83146462547440825</v>
      </c>
      <c r="W10" s="48">
        <v>0.99819349196851836</v>
      </c>
      <c r="X10" s="48">
        <v>0.98124447738220788</v>
      </c>
      <c r="Y10" s="48">
        <v>0.62449528936742904</v>
      </c>
      <c r="Z10" s="47">
        <v>0.55389985875878978</v>
      </c>
      <c r="AA10" s="47">
        <v>0.34496125372703512</v>
      </c>
      <c r="AB10" s="48">
        <v>0.35185185185185175</v>
      </c>
    </row>
    <row r="11" spans="1:30" x14ac:dyDescent="0.15">
      <c r="A11" s="43">
        <v>10</v>
      </c>
      <c r="B11" s="47">
        <v>0.90625</v>
      </c>
      <c r="C11" s="47">
        <v>0.60869565217391308</v>
      </c>
      <c r="D11" s="47">
        <v>0.74193548387096786</v>
      </c>
      <c r="E11" s="47">
        <v>0.6470588235294118</v>
      </c>
      <c r="F11" s="47">
        <v>0.64285714285714279</v>
      </c>
      <c r="G11" s="47">
        <v>0.64999999999999991</v>
      </c>
      <c r="H11" s="47">
        <v>0.58064516129032262</v>
      </c>
      <c r="I11" s="47">
        <v>0.45000000000000018</v>
      </c>
      <c r="J11" s="47">
        <v>0.54545454545454553</v>
      </c>
      <c r="K11" s="47">
        <v>0.50000000000000033</v>
      </c>
      <c r="L11" s="47">
        <v>9.709510122182137E-2</v>
      </c>
      <c r="M11" s="48">
        <v>0.29465732694076407</v>
      </c>
      <c r="N11" s="47">
        <v>0.30592153209604933</v>
      </c>
      <c r="O11" s="47">
        <v>0.59659546122993734</v>
      </c>
      <c r="P11" s="48">
        <v>0.32319391634981981</v>
      </c>
      <c r="Q11" s="47">
        <v>1</v>
      </c>
      <c r="R11" s="47">
        <v>0.88927049545252168</v>
      </c>
      <c r="S11" s="48">
        <v>0.18894601542416448</v>
      </c>
      <c r="T11" s="47">
        <v>0.68632529237616313</v>
      </c>
      <c r="U11" s="47">
        <v>0.57017543859649122</v>
      </c>
      <c r="V11" s="47">
        <v>0.73716757171499436</v>
      </c>
      <c r="W11" s="48">
        <v>0.93046670041883361</v>
      </c>
      <c r="X11" s="48">
        <v>0.85916255736396541</v>
      </c>
      <c r="Y11" s="48">
        <v>0.94347240915208586</v>
      </c>
      <c r="Z11" s="47">
        <v>0.20474934067621747</v>
      </c>
      <c r="AA11" s="47">
        <v>0.16163265038891642</v>
      </c>
      <c r="AB11" s="48">
        <v>6.0185185185185203E-2</v>
      </c>
    </row>
    <row r="12" spans="1:30" x14ac:dyDescent="0.15">
      <c r="A12" s="43">
        <v>11</v>
      </c>
      <c r="B12" s="47">
        <v>0.90625</v>
      </c>
      <c r="C12" s="47">
        <v>0.13043478260869559</v>
      </c>
      <c r="D12" s="47">
        <v>0.64516129032258074</v>
      </c>
      <c r="E12" s="47">
        <v>0.70588235294117652</v>
      </c>
      <c r="F12" s="47">
        <v>0.64285714285714279</v>
      </c>
      <c r="G12" s="47">
        <v>0.55000000000000004</v>
      </c>
      <c r="H12" s="47">
        <v>0.58064516129032262</v>
      </c>
      <c r="I12" s="47">
        <v>0.45000000000000018</v>
      </c>
      <c r="J12" s="47">
        <v>0.36363636363636354</v>
      </c>
      <c r="K12" s="47">
        <v>0.33333333333333359</v>
      </c>
      <c r="L12" s="47">
        <v>0</v>
      </c>
      <c r="M12" s="48">
        <v>0</v>
      </c>
      <c r="N12" s="47">
        <v>0.21103726938881021</v>
      </c>
      <c r="O12" s="47">
        <v>3.5356767362961269E-2</v>
      </c>
      <c r="P12" s="48">
        <v>0.89353612167300145</v>
      </c>
      <c r="Q12" s="47">
        <v>0.63725899340622638</v>
      </c>
      <c r="R12" s="47">
        <v>0.42647713540672927</v>
      </c>
      <c r="S12" s="48">
        <v>1</v>
      </c>
      <c r="T12" s="47">
        <v>0.98494072269934874</v>
      </c>
      <c r="U12" s="47">
        <v>1</v>
      </c>
      <c r="V12" s="47">
        <v>0.84350351895577669</v>
      </c>
      <c r="W12" s="48">
        <v>0</v>
      </c>
      <c r="X12" s="48">
        <v>0</v>
      </c>
      <c r="Y12" s="48">
        <v>0.46837146702557209</v>
      </c>
      <c r="Z12" s="47">
        <v>0.72655423328208812</v>
      </c>
      <c r="AA12" s="47">
        <v>0.14211167031237923</v>
      </c>
      <c r="AB12" s="48">
        <v>0.95987654320987659</v>
      </c>
    </row>
    <row r="13" spans="1:30" x14ac:dyDescent="0.15">
      <c r="A13" s="43">
        <v>12</v>
      </c>
      <c r="B13" s="47">
        <v>0</v>
      </c>
      <c r="C13" s="47">
        <v>0</v>
      </c>
      <c r="D13" s="47">
        <v>9.6774193548387177E-2</v>
      </c>
      <c r="E13" s="47">
        <v>5.8823529411764754E-2</v>
      </c>
      <c r="F13" s="47">
        <v>0</v>
      </c>
      <c r="G13" s="47">
        <v>0</v>
      </c>
      <c r="H13" s="47">
        <v>0.19354838709677422</v>
      </c>
      <c r="I13" s="47">
        <v>0</v>
      </c>
      <c r="J13" s="47">
        <v>0.13636363636363619</v>
      </c>
      <c r="K13" s="47">
        <v>0.12500000000000028</v>
      </c>
      <c r="L13" s="47">
        <v>6.3353335147565179E-2</v>
      </c>
      <c r="M13" s="48">
        <v>0.51843049717830225</v>
      </c>
      <c r="N13" s="47">
        <v>4.4289797298568336E-2</v>
      </c>
      <c r="O13" s="47">
        <v>0.15670900887020867</v>
      </c>
      <c r="P13" s="48">
        <v>0.16349809885931332</v>
      </c>
      <c r="Q13" s="47">
        <v>0</v>
      </c>
      <c r="R13" s="47">
        <v>0.13194046937607321</v>
      </c>
      <c r="S13" s="48">
        <v>0.57840616966580982</v>
      </c>
      <c r="T13" s="47">
        <v>0.95188461793006163</v>
      </c>
      <c r="U13" s="47">
        <v>0.38011695906432758</v>
      </c>
      <c r="V13" s="47">
        <v>0.82416182172755392</v>
      </c>
      <c r="W13" s="48">
        <v>0.94196161458093608</v>
      </c>
      <c r="X13" s="48">
        <v>0.89274007353989115</v>
      </c>
      <c r="Y13" s="48">
        <v>0.31359353970390264</v>
      </c>
      <c r="Z13" s="47">
        <v>0.36600103605688622</v>
      </c>
      <c r="AA13" s="47">
        <v>0</v>
      </c>
      <c r="AB13" s="48">
        <v>0.62037037037037035</v>
      </c>
    </row>
    <row r="14" spans="1:30" x14ac:dyDescent="0.15">
      <c r="A14" s="43">
        <v>13</v>
      </c>
      <c r="B14" s="47">
        <v>0.46875000000000006</v>
      </c>
      <c r="C14" s="47">
        <v>0.78260869565217395</v>
      </c>
      <c r="D14" s="47">
        <v>0.70967741935483863</v>
      </c>
      <c r="E14" s="47">
        <v>0.52941176470588225</v>
      </c>
      <c r="F14" s="47">
        <v>0.67857142857142871</v>
      </c>
      <c r="G14" s="47">
        <v>0.75</v>
      </c>
      <c r="H14" s="47">
        <v>0.64516129032258074</v>
      </c>
      <c r="I14" s="47">
        <v>0.54999999999999982</v>
      </c>
      <c r="J14" s="47">
        <v>0.63636363636363646</v>
      </c>
      <c r="K14" s="47">
        <v>0.54166666666666685</v>
      </c>
      <c r="L14" s="47">
        <v>0.22102640058797324</v>
      </c>
      <c r="M14" s="48">
        <v>0.71995900129444568</v>
      </c>
      <c r="N14" s="47">
        <v>0.54067094037132812</v>
      </c>
      <c r="O14" s="47">
        <v>0.27931230356449605</v>
      </c>
      <c r="P14" s="48">
        <v>0.91064638783270135</v>
      </c>
      <c r="Q14" s="47">
        <v>0.72281111760287153</v>
      </c>
      <c r="R14" s="47">
        <v>0.53851046237995326</v>
      </c>
      <c r="S14" s="48">
        <v>0</v>
      </c>
      <c r="T14" s="47">
        <v>0.97811605572198268</v>
      </c>
      <c r="U14" s="47">
        <v>0.74561403508771928</v>
      </c>
      <c r="V14" s="47">
        <v>0.86797407710189667</v>
      </c>
      <c r="W14" s="48">
        <v>0.96831131771528511</v>
      </c>
      <c r="X14" s="48">
        <v>0.75603568679987443</v>
      </c>
      <c r="Y14" s="48">
        <v>0</v>
      </c>
      <c r="Z14" s="47">
        <v>4.4302367609725238E-2</v>
      </c>
      <c r="AA14" s="47">
        <v>0.23554092157256643</v>
      </c>
      <c r="AB14" s="48">
        <v>0.34567901234567894</v>
      </c>
    </row>
    <row r="15" spans="1:30" x14ac:dyDescent="0.15">
      <c r="A15" s="43">
        <v>14</v>
      </c>
      <c r="B15" s="47">
        <v>0.81250000000000011</v>
      </c>
      <c r="C15" s="47">
        <v>0.91304347826086951</v>
      </c>
      <c r="D15" s="47">
        <v>0.5161290322580645</v>
      </c>
      <c r="E15" s="47">
        <v>0.23529411764705874</v>
      </c>
      <c r="F15" s="47">
        <v>0.46428571428571425</v>
      </c>
      <c r="G15" s="47">
        <v>0.60000000000000009</v>
      </c>
      <c r="H15" s="47">
        <v>0.61290322580645151</v>
      </c>
      <c r="I15" s="47">
        <v>0.45000000000000018</v>
      </c>
      <c r="J15" s="47">
        <v>0.68181818181818199</v>
      </c>
      <c r="K15" s="47">
        <v>0.45833333333333309</v>
      </c>
      <c r="L15" s="47">
        <v>0.24297810004285386</v>
      </c>
      <c r="M15" s="48">
        <v>0.7435398715946574</v>
      </c>
      <c r="N15" s="47">
        <v>0.3756680395407086</v>
      </c>
      <c r="O15" s="47">
        <v>0.46964182688015466</v>
      </c>
      <c r="P15" s="48">
        <v>0.78897338403042072</v>
      </c>
      <c r="Q15" s="47">
        <v>0.84174943660796298</v>
      </c>
      <c r="R15" s="47">
        <v>0.47102970171086928</v>
      </c>
      <c r="S15" s="48">
        <v>0.42287917737789205</v>
      </c>
      <c r="T15" s="47">
        <v>0.25517277042382042</v>
      </c>
      <c r="U15" s="47">
        <v>0.32894736842105265</v>
      </c>
      <c r="V15" s="47">
        <v>0.80065035600597378</v>
      </c>
      <c r="W15" s="48">
        <v>0.98229161872324744</v>
      </c>
      <c r="X15" s="48">
        <v>0.98691674030157051</v>
      </c>
      <c r="Y15" s="48">
        <v>0.4293405114401081</v>
      </c>
      <c r="Z15" s="47">
        <v>0.61639320425824673</v>
      </c>
      <c r="AA15" s="47">
        <v>0.81321312549947378</v>
      </c>
      <c r="AB15" s="48">
        <v>0.56635802469135799</v>
      </c>
    </row>
    <row r="16" spans="1:30" x14ac:dyDescent="0.15">
      <c r="A16" s="43">
        <v>15</v>
      </c>
      <c r="B16" s="47">
        <v>0.875</v>
      </c>
      <c r="C16" s="47">
        <v>0.78260869565217395</v>
      </c>
      <c r="D16" s="47">
        <v>0</v>
      </c>
      <c r="E16" s="47">
        <v>0</v>
      </c>
      <c r="F16" s="47">
        <v>0</v>
      </c>
      <c r="G16" s="47">
        <v>5.0000000000000044E-2</v>
      </c>
      <c r="H16" s="47">
        <v>0</v>
      </c>
      <c r="I16" s="47">
        <v>0</v>
      </c>
      <c r="J16" s="47">
        <v>9.0909090909090884E-2</v>
      </c>
      <c r="K16" s="47">
        <v>0</v>
      </c>
      <c r="L16" s="47">
        <v>0.13749631045433497</v>
      </c>
      <c r="M16" s="48">
        <v>0.50471868397483088</v>
      </c>
      <c r="N16" s="47">
        <v>8.849190225971286E-2</v>
      </c>
      <c r="O16" s="47">
        <v>1</v>
      </c>
      <c r="P16" s="48">
        <v>0.5513307984790915</v>
      </c>
      <c r="Q16" s="47">
        <v>0.57883315249144462</v>
      </c>
      <c r="R16" s="47">
        <v>0.38020733956624053</v>
      </c>
      <c r="S16" s="48">
        <v>0.3598971722365038</v>
      </c>
      <c r="T16" s="47">
        <v>0.93097004492192947</v>
      </c>
      <c r="U16" s="47">
        <v>0.51315789473684215</v>
      </c>
      <c r="V16" s="47">
        <v>0.8688783642450344</v>
      </c>
      <c r="W16" s="48">
        <v>0.94786440833985364</v>
      </c>
      <c r="X16" s="48">
        <v>0.89658809109825266</v>
      </c>
      <c r="Y16" s="48">
        <v>0.30148048452220777</v>
      </c>
      <c r="Z16" s="47">
        <v>0.10751492543398568</v>
      </c>
      <c r="AA16" s="47">
        <v>4.4536463971809583E-2</v>
      </c>
      <c r="AB16" s="48">
        <v>0.64351851851851838</v>
      </c>
    </row>
    <row r="17" spans="1:28" x14ac:dyDescent="0.15">
      <c r="A17" s="43">
        <v>16</v>
      </c>
      <c r="B17" s="47">
        <v>0.625</v>
      </c>
      <c r="C17" s="47">
        <v>0.73913043478260887</v>
      </c>
      <c r="D17" s="47">
        <v>0.74193548387096786</v>
      </c>
      <c r="E17" s="47">
        <v>0.58823529411764697</v>
      </c>
      <c r="F17" s="47">
        <v>0.64285714285714279</v>
      </c>
      <c r="G17" s="47">
        <v>0.70000000000000018</v>
      </c>
      <c r="H17" s="47">
        <v>0.70967741935483863</v>
      </c>
      <c r="I17" s="47">
        <v>0.5</v>
      </c>
      <c r="J17" s="47">
        <v>0.59090909090909094</v>
      </c>
      <c r="K17" s="47">
        <v>0.62499999999999989</v>
      </c>
      <c r="L17" s="47">
        <v>0.30488586139265383</v>
      </c>
      <c r="M17" s="48">
        <v>0.44521683847959675</v>
      </c>
      <c r="N17" s="47">
        <v>0.12480894581908401</v>
      </c>
      <c r="O17" s="47">
        <v>0.2915211757552813</v>
      </c>
      <c r="P17" s="48">
        <v>1</v>
      </c>
      <c r="Q17" s="47">
        <v>0.69443285201569127</v>
      </c>
      <c r="R17" s="47">
        <v>0.63457991477453457</v>
      </c>
      <c r="S17" s="48">
        <v>0.8290488431876607</v>
      </c>
      <c r="T17" s="47">
        <v>0.62921378608952594</v>
      </c>
      <c r="U17" s="47">
        <v>0.85526315789473673</v>
      </c>
      <c r="V17" s="47">
        <v>0.92387089702544345</v>
      </c>
      <c r="W17" s="48">
        <v>0.99533989966401248</v>
      </c>
      <c r="X17" s="48">
        <v>0.97354844226548465</v>
      </c>
      <c r="Y17" s="48">
        <v>0.23687752355316258</v>
      </c>
      <c r="Z17" s="47">
        <v>0.89210790630868975</v>
      </c>
      <c r="AA17" s="47">
        <v>3.5134682106254408E-2</v>
      </c>
      <c r="AB17" s="48">
        <v>1</v>
      </c>
    </row>
    <row r="18" spans="1:28" x14ac:dyDescent="0.15">
      <c r="A18" s="43">
        <v>17</v>
      </c>
      <c r="B18" s="47">
        <v>0.875</v>
      </c>
      <c r="C18" s="47">
        <v>0.82608695652173914</v>
      </c>
      <c r="D18" s="47">
        <v>0.77419354838709675</v>
      </c>
      <c r="E18" s="47">
        <v>0.55882352941176472</v>
      </c>
      <c r="F18" s="47">
        <v>0.67857142857142871</v>
      </c>
      <c r="G18" s="47">
        <v>0.95000000000000018</v>
      </c>
      <c r="H18" s="47">
        <v>0.87096774193548376</v>
      </c>
      <c r="I18" s="47">
        <v>0.70000000000000018</v>
      </c>
      <c r="J18" s="47">
        <v>0.81818181818181823</v>
      </c>
      <c r="K18" s="47">
        <v>0.66666666666666641</v>
      </c>
      <c r="L18" s="47">
        <v>0.28395188828997592</v>
      </c>
      <c r="M18" s="48">
        <v>0.80230328712297372</v>
      </c>
      <c r="N18" s="47">
        <v>0.37325328195717322</v>
      </c>
      <c r="O18" s="47">
        <v>0.55235312290940974</v>
      </c>
      <c r="P18" s="48">
        <v>0.83269961977186402</v>
      </c>
      <c r="Q18" s="47">
        <v>0.28670394791753639</v>
      </c>
      <c r="R18" s="47">
        <v>0.25958786491127617</v>
      </c>
      <c r="S18" s="48">
        <v>0.55012853470437029</v>
      </c>
      <c r="T18" s="47">
        <v>0.95402252158877721</v>
      </c>
      <c r="U18" s="47">
        <v>0</v>
      </c>
      <c r="V18" s="47">
        <v>0.47520289371885815</v>
      </c>
      <c r="W18" s="48">
        <v>0.98104892530031762</v>
      </c>
      <c r="X18" s="48">
        <v>0.95122994042698739</v>
      </c>
      <c r="Y18" s="48">
        <v>0.26379542395693101</v>
      </c>
      <c r="Z18" s="47">
        <v>0.2213924822092328</v>
      </c>
      <c r="AA18" s="47">
        <v>0.2543306766767347</v>
      </c>
      <c r="AB18" s="48">
        <v>0.58950617283950613</v>
      </c>
    </row>
    <row r="19" spans="1:28" x14ac:dyDescent="0.15">
      <c r="A19" s="43">
        <v>18</v>
      </c>
      <c r="B19" s="47">
        <v>0.24999999999999997</v>
      </c>
      <c r="C19" s="47">
        <v>0.21739130434782611</v>
      </c>
      <c r="D19" s="47">
        <v>0.16129032258064516</v>
      </c>
      <c r="E19" s="47">
        <v>0.32352941176470573</v>
      </c>
      <c r="F19" s="47">
        <v>0.17857142857142858</v>
      </c>
      <c r="G19" s="47">
        <v>0.25</v>
      </c>
      <c r="H19" s="47">
        <v>0.35483870967741937</v>
      </c>
      <c r="I19" s="47">
        <v>0.20000000000000018</v>
      </c>
      <c r="J19" s="47">
        <v>0.27272727272727265</v>
      </c>
      <c r="K19" s="47">
        <v>0.12500000000000028</v>
      </c>
      <c r="L19" s="47">
        <v>0.12524897475328126</v>
      </c>
      <c r="M19" s="48">
        <v>0.11316416723236523</v>
      </c>
      <c r="N19" s="47">
        <v>0.10208415989650936</v>
      </c>
      <c r="O19" s="47">
        <v>7.4413354567530371E-2</v>
      </c>
      <c r="P19" s="48">
        <v>0.577946768060836</v>
      </c>
      <c r="Q19" s="47">
        <v>0.43235122276938442</v>
      </c>
      <c r="R19" s="47">
        <v>0.2537365642689054</v>
      </c>
      <c r="S19" s="48">
        <v>0.61182519280205649</v>
      </c>
      <c r="T19" s="47">
        <v>0.93026223799688867</v>
      </c>
      <c r="U19" s="47">
        <v>0.74561403508771928</v>
      </c>
      <c r="V19" s="47">
        <v>0.81859908566522199</v>
      </c>
      <c r="W19" s="48">
        <v>0.86522529571500895</v>
      </c>
      <c r="X19" s="48">
        <v>0.84502465581620712</v>
      </c>
      <c r="Y19" s="48">
        <v>0.5168236877523551</v>
      </c>
      <c r="Z19" s="47">
        <v>0.25410717332580973</v>
      </c>
      <c r="AA19" s="47">
        <v>2.4834153064126029E-2</v>
      </c>
      <c r="AB19" s="48">
        <v>0.23765432098765432</v>
      </c>
    </row>
    <row r="20" spans="1:28" x14ac:dyDescent="0.15">
      <c r="A20" s="43">
        <v>19</v>
      </c>
      <c r="B20" s="47">
        <v>0.875</v>
      </c>
      <c r="C20" s="47">
        <v>0.86956521739130443</v>
      </c>
      <c r="D20" s="47">
        <v>0.70967741935483863</v>
      </c>
      <c r="E20" s="47">
        <v>0.70588235294117652</v>
      </c>
      <c r="F20" s="47">
        <v>0.7142857142857143</v>
      </c>
      <c r="G20" s="47">
        <v>0.70000000000000018</v>
      </c>
      <c r="H20" s="47">
        <v>0.83870967741935487</v>
      </c>
      <c r="I20" s="47">
        <v>0.75</v>
      </c>
      <c r="J20" s="47">
        <v>0.68181818181818199</v>
      </c>
      <c r="K20" s="47">
        <v>0.66666666666666641</v>
      </c>
      <c r="L20" s="47">
        <v>0.31853688507926858</v>
      </c>
      <c r="M20" s="48">
        <v>0.98337756830671075</v>
      </c>
      <c r="N20" s="47">
        <v>0.41620610246453976</v>
      </c>
      <c r="O20" s="47">
        <v>0.4585268674251271</v>
      </c>
      <c r="P20" s="48">
        <v>0.96577946768060652</v>
      </c>
      <c r="Q20" s="47">
        <v>0.57841582505633915</v>
      </c>
      <c r="R20" s="47">
        <v>0.53005151688609053</v>
      </c>
      <c r="S20" s="48">
        <v>0.44215938303341895</v>
      </c>
      <c r="T20" s="47">
        <v>0.89449289233346907</v>
      </c>
      <c r="U20" s="47">
        <v>0.73538011695906425</v>
      </c>
      <c r="V20" s="47">
        <v>0.84999337769516392</v>
      </c>
      <c r="W20" s="48">
        <v>0.94532148939108007</v>
      </c>
      <c r="X20" s="48">
        <v>0.7683493429866316</v>
      </c>
      <c r="Y20" s="48">
        <v>1</v>
      </c>
      <c r="Z20" s="47">
        <v>0.41086824885932788</v>
      </c>
      <c r="AA20" s="47">
        <v>0.17712296247603856</v>
      </c>
      <c r="AB20" s="48">
        <v>0.54012345679012341</v>
      </c>
    </row>
    <row r="21" spans="1:28" x14ac:dyDescent="0.15">
      <c r="A21" s="43">
        <v>20</v>
      </c>
      <c r="B21" s="47">
        <v>0.81250000000000011</v>
      </c>
      <c r="C21" s="47">
        <v>0.47826086956521746</v>
      </c>
      <c r="D21" s="47">
        <v>0.90322580645161299</v>
      </c>
      <c r="E21" s="47">
        <v>0.97058823529411753</v>
      </c>
      <c r="F21" s="47">
        <v>0.8928571428571429</v>
      </c>
      <c r="G21" s="47">
        <v>0.80000000000000027</v>
      </c>
      <c r="H21" s="47">
        <v>0.80645161290322598</v>
      </c>
      <c r="I21" s="47">
        <v>0.60000000000000009</v>
      </c>
      <c r="J21" s="47">
        <v>0.72727272727272763</v>
      </c>
      <c r="K21" s="47">
        <v>0.66666666666666641</v>
      </c>
      <c r="L21" s="47">
        <v>0.25889118676014167</v>
      </c>
      <c r="M21" s="48">
        <v>0.57196864552486748</v>
      </c>
      <c r="N21" s="47">
        <v>0.21697830515922398</v>
      </c>
      <c r="O21" s="47">
        <v>0.20042486964033585</v>
      </c>
      <c r="P21" s="48">
        <v>0.82129277566539693</v>
      </c>
      <c r="Q21" s="47">
        <v>0.65103079876471093</v>
      </c>
      <c r="R21" s="47">
        <v>0.57851555046746805</v>
      </c>
      <c r="S21" s="48">
        <v>1.1568123393316206E-2</v>
      </c>
      <c r="T21" s="47">
        <v>0.98631813555404968</v>
      </c>
      <c r="U21" s="47">
        <v>0.43128654970760227</v>
      </c>
      <c r="V21" s="47">
        <v>0.66632717839575817</v>
      </c>
      <c r="W21" s="48">
        <v>0.95003912182998118</v>
      </c>
      <c r="X21" s="48">
        <v>0.99432773708063726</v>
      </c>
      <c r="Y21" s="48">
        <v>0.33512786002691791</v>
      </c>
      <c r="Z21" s="47">
        <v>0.83179236279578228</v>
      </c>
      <c r="AA21" s="47">
        <v>4.3972237443222352E-2</v>
      </c>
      <c r="AB21" s="48">
        <v>0.22376543209876537</v>
      </c>
    </row>
    <row r="22" spans="1:28" x14ac:dyDescent="0.15">
      <c r="A22" s="43">
        <v>21</v>
      </c>
      <c r="B22" s="47">
        <v>0.75</v>
      </c>
      <c r="C22" s="47">
        <v>0.86956521739130443</v>
      </c>
      <c r="D22" s="47">
        <v>0.64516129032258074</v>
      </c>
      <c r="E22" s="47">
        <v>0.70588235294117652</v>
      </c>
      <c r="F22" s="47">
        <v>0.57142857142857129</v>
      </c>
      <c r="G22" s="47">
        <v>0.70000000000000018</v>
      </c>
      <c r="H22" s="47">
        <v>0.77419354838709675</v>
      </c>
      <c r="I22" s="47">
        <v>0.5</v>
      </c>
      <c r="J22" s="47">
        <v>0.77272727272727271</v>
      </c>
      <c r="K22" s="47">
        <v>0.66666666666666641</v>
      </c>
      <c r="L22" s="47">
        <v>0.22947804373153377</v>
      </c>
      <c r="M22" s="48">
        <v>0.87650951466268223</v>
      </c>
      <c r="N22" s="47">
        <v>0.41567365539522677</v>
      </c>
      <c r="O22" s="47">
        <v>0.45450699980553311</v>
      </c>
      <c r="P22" s="48">
        <v>0.96577946768060652</v>
      </c>
      <c r="Q22" s="47">
        <v>0.55337617895000402</v>
      </c>
      <c r="R22" s="47">
        <v>0.19554156331488906</v>
      </c>
      <c r="S22" s="48">
        <v>0.26992287917737789</v>
      </c>
      <c r="T22" s="47">
        <v>0.9015509039285069</v>
      </c>
      <c r="U22" s="47">
        <v>0.9722222222222221</v>
      </c>
      <c r="V22" s="47">
        <v>0.88484040245344986</v>
      </c>
      <c r="W22" s="48">
        <v>0.98415565885764256</v>
      </c>
      <c r="X22" s="48">
        <v>0.89504888407490801</v>
      </c>
      <c r="Y22" s="48">
        <v>0.98788694481830375</v>
      </c>
      <c r="Z22" s="47">
        <v>0.43225955502392582</v>
      </c>
      <c r="AA22" s="47">
        <v>0.27529802034422185</v>
      </c>
      <c r="AB22" s="48">
        <v>0</v>
      </c>
    </row>
    <row r="23" spans="1:28" x14ac:dyDescent="0.15">
      <c r="A23" s="43">
        <v>22</v>
      </c>
      <c r="B23" s="47">
        <v>0.875</v>
      </c>
      <c r="C23" s="47">
        <v>0.86956521739130443</v>
      </c>
      <c r="D23" s="47">
        <v>0.67741935483870974</v>
      </c>
      <c r="E23" s="47">
        <v>0.79411764705882348</v>
      </c>
      <c r="F23" s="47">
        <v>0.67857142857142871</v>
      </c>
      <c r="G23" s="47">
        <v>0.89999999999999991</v>
      </c>
      <c r="H23" s="47">
        <v>0.74193548387096786</v>
      </c>
      <c r="I23" s="47">
        <v>0.39999999999999991</v>
      </c>
      <c r="J23" s="47">
        <v>0.59090909090909094</v>
      </c>
      <c r="K23" s="47">
        <v>0.58333333333333337</v>
      </c>
      <c r="L23" s="47">
        <v>0.24470191890903747</v>
      </c>
      <c r="M23" s="48">
        <v>0.89816755286753158</v>
      </c>
      <c r="N23" s="47">
        <v>0.22056589544476432</v>
      </c>
      <c r="O23" s="47">
        <v>0.38713201859705748</v>
      </c>
      <c r="P23" s="48">
        <v>0.61406844106463909</v>
      </c>
      <c r="Q23" s="47">
        <v>0.33052332860362199</v>
      </c>
      <c r="R23" s="47">
        <v>0.31701965273802718</v>
      </c>
      <c r="S23" s="48">
        <v>0.88688946015424175</v>
      </c>
      <c r="T23" s="47">
        <v>0.72031862357199405</v>
      </c>
      <c r="U23" s="47">
        <v>0.80263157894736836</v>
      </c>
      <c r="V23" s="47">
        <v>0.94107975538576072</v>
      </c>
      <c r="W23" s="48">
        <v>0.99073733143093834</v>
      </c>
      <c r="X23" s="48">
        <v>0.91044095430835437</v>
      </c>
      <c r="Y23" s="48">
        <v>0.65814266487213957</v>
      </c>
      <c r="Z23" s="47">
        <v>0.77914199194717004</v>
      </c>
      <c r="AA23" s="47">
        <v>6.9656707701900522E-2</v>
      </c>
      <c r="AB23" s="48">
        <v>0.6836419753086419</v>
      </c>
    </row>
    <row r="24" spans="1:28" x14ac:dyDescent="0.15">
      <c r="A24" s="43">
        <v>23</v>
      </c>
      <c r="B24" s="47">
        <v>0.65625000000000011</v>
      </c>
      <c r="C24" s="47">
        <v>0.91304347826086951</v>
      </c>
      <c r="D24" s="47">
        <v>0.93548387096774188</v>
      </c>
      <c r="E24" s="47">
        <v>1</v>
      </c>
      <c r="F24" s="47">
        <v>1</v>
      </c>
      <c r="G24" s="47">
        <v>1</v>
      </c>
      <c r="H24" s="47">
        <v>1</v>
      </c>
      <c r="I24" s="47">
        <v>1</v>
      </c>
      <c r="J24" s="47">
        <v>0.95454545454545492</v>
      </c>
      <c r="K24" s="47">
        <v>1</v>
      </c>
      <c r="L24" s="47">
        <v>1</v>
      </c>
      <c r="M24" s="48">
        <v>3.5504790568244848E-2</v>
      </c>
      <c r="N24" s="47">
        <v>0.80973886622307045</v>
      </c>
      <c r="O24" s="47">
        <v>0.94639017554963434</v>
      </c>
      <c r="P24" s="48">
        <v>0.92965779467679799</v>
      </c>
      <c r="Q24" s="47">
        <v>0.65520407311576689</v>
      </c>
      <c r="R24" s="47">
        <v>0.53558481205876718</v>
      </c>
      <c r="S24" s="48">
        <v>0.56169665809768643</v>
      </c>
      <c r="T24" s="47">
        <v>0.71272321682771267</v>
      </c>
      <c r="U24" s="47">
        <v>0.42397660818713462</v>
      </c>
      <c r="V24" s="47">
        <v>0.70522979397781305</v>
      </c>
      <c r="W24" s="48">
        <v>1</v>
      </c>
      <c r="X24" s="48">
        <v>0.99124932303394819</v>
      </c>
      <c r="Y24" s="48">
        <v>0.97173620457604293</v>
      </c>
      <c r="Z24" s="47">
        <v>0.34945466638988831</v>
      </c>
      <c r="AA24" s="47">
        <v>0.26008684035060126</v>
      </c>
      <c r="AB24" s="48">
        <v>0.31172839506172834</v>
      </c>
    </row>
    <row r="25" spans="1:28" x14ac:dyDescent="0.15">
      <c r="A25" s="43">
        <v>24</v>
      </c>
      <c r="B25" s="47">
        <v>0.93749999999999989</v>
      </c>
      <c r="C25" s="47">
        <v>0.86956521739130443</v>
      </c>
      <c r="D25" s="47">
        <v>0.67741935483870974</v>
      </c>
      <c r="E25" s="47">
        <v>0.76470588235294101</v>
      </c>
      <c r="F25" s="47">
        <v>0.64285714285714279</v>
      </c>
      <c r="G25" s="47">
        <v>0.75</v>
      </c>
      <c r="H25" s="47">
        <v>0.77419354838709675</v>
      </c>
      <c r="I25" s="47">
        <v>0.45000000000000018</v>
      </c>
      <c r="J25" s="47">
        <v>0.72727272727272763</v>
      </c>
      <c r="K25" s="47">
        <v>0.62499999999999989</v>
      </c>
      <c r="L25" s="47">
        <v>0.26121104970698494</v>
      </c>
      <c r="M25" s="48">
        <v>0.23184418479967178</v>
      </c>
      <c r="N25" s="47">
        <v>0.21917879020256784</v>
      </c>
      <c r="O25" s="47">
        <v>0.49164031391958907</v>
      </c>
      <c r="P25" s="48">
        <v>0.98669201520912087</v>
      </c>
      <c r="Q25" s="47">
        <v>0.72322844503797679</v>
      </c>
      <c r="R25" s="47">
        <v>0.3035680213699678</v>
      </c>
      <c r="S25" s="48">
        <v>0.48457583547557836</v>
      </c>
      <c r="T25" s="47">
        <v>0.94173370539231505</v>
      </c>
      <c r="U25" s="47">
        <v>0.36549707602339182</v>
      </c>
      <c r="V25" s="47">
        <v>0.37817318773396924</v>
      </c>
      <c r="W25" s="48">
        <v>0.95464169006305521</v>
      </c>
      <c r="X25" s="48">
        <v>0.96046518256705526</v>
      </c>
      <c r="Y25" s="48">
        <v>0.82637954239569322</v>
      </c>
      <c r="Z25" s="47">
        <v>0.24357728106134846</v>
      </c>
      <c r="AA25" s="47">
        <v>7.3225756689344973E-2</v>
      </c>
      <c r="AB25" s="48">
        <v>0.97222222222222199</v>
      </c>
    </row>
    <row r="26" spans="1:28" x14ac:dyDescent="0.15">
      <c r="A26" s="43">
        <v>25</v>
      </c>
      <c r="B26" s="47">
        <v>0.90625</v>
      </c>
      <c r="C26" s="47">
        <v>0.52173913043478271</v>
      </c>
      <c r="D26" s="47">
        <v>0.64516129032258074</v>
      </c>
      <c r="E26" s="47">
        <v>0.38235294117647051</v>
      </c>
      <c r="F26" s="47">
        <v>0.5357142857142857</v>
      </c>
      <c r="G26" s="47">
        <v>0.64999999999999991</v>
      </c>
      <c r="H26" s="47">
        <v>0.32258064516129048</v>
      </c>
      <c r="I26" s="47">
        <v>0.29999999999999982</v>
      </c>
      <c r="J26" s="47">
        <v>0.36363636363636354</v>
      </c>
      <c r="K26" s="47">
        <v>0.29166666666666707</v>
      </c>
      <c r="L26" s="47">
        <v>0.13115064374270499</v>
      </c>
      <c r="M26" s="48">
        <v>0.47021632836657717</v>
      </c>
      <c r="N26" s="47">
        <v>0.35769133340238773</v>
      </c>
      <c r="O26" s="47">
        <v>0.2563128434353617</v>
      </c>
      <c r="P26" s="48">
        <v>0</v>
      </c>
      <c r="Q26" s="47">
        <v>0.8321509056005344</v>
      </c>
      <c r="R26" s="47">
        <v>1</v>
      </c>
      <c r="S26" s="48">
        <v>0.2120822622107969</v>
      </c>
      <c r="T26" s="47">
        <v>0.94480276759620063</v>
      </c>
      <c r="U26" s="47">
        <v>0.48099415204678353</v>
      </c>
      <c r="V26" s="47">
        <v>0.69161068154934535</v>
      </c>
      <c r="W26" s="48">
        <v>0.99073733143093834</v>
      </c>
      <c r="X26" s="48">
        <v>0.90533876806430469</v>
      </c>
      <c r="Y26" s="48">
        <v>0.31493943472409131</v>
      </c>
      <c r="Z26" s="47">
        <v>0</v>
      </c>
      <c r="AA26" s="47">
        <v>0.17063888954821876</v>
      </c>
      <c r="AB26" s="48">
        <v>0.125</v>
      </c>
    </row>
    <row r="27" spans="1:28" x14ac:dyDescent="0.15">
      <c r="A27" s="43">
        <v>26</v>
      </c>
      <c r="B27" s="47">
        <v>0.78125000000000011</v>
      </c>
      <c r="C27" s="47">
        <v>0.82608695652173914</v>
      </c>
      <c r="D27" s="47">
        <v>0.74193548387096786</v>
      </c>
      <c r="E27" s="47">
        <v>0.58823529411764697</v>
      </c>
      <c r="F27" s="47">
        <v>0.67857142857142871</v>
      </c>
      <c r="G27" s="47">
        <v>0.64999999999999991</v>
      </c>
      <c r="H27" s="47">
        <v>0.48387096774193561</v>
      </c>
      <c r="I27" s="47">
        <v>0.35000000000000009</v>
      </c>
      <c r="J27" s="47">
        <v>0.4545454545454547</v>
      </c>
      <c r="K27" s="47">
        <v>0.54166666666666685</v>
      </c>
      <c r="L27" s="47">
        <v>3.9788531373296743E-2</v>
      </c>
      <c r="M27" s="48">
        <v>0.11028209476248275</v>
      </c>
      <c r="N27" s="47">
        <v>0.28886165125214519</v>
      </c>
      <c r="O27" s="47">
        <v>0</v>
      </c>
      <c r="P27" s="48">
        <v>0.44106463878327312</v>
      </c>
      <c r="Q27" s="47">
        <v>0.81837910024204985</v>
      </c>
      <c r="R27" s="47">
        <v>0.88141576035107783</v>
      </c>
      <c r="S27" s="48">
        <v>7.3264781491002559E-2</v>
      </c>
      <c r="T27" s="47">
        <v>0.99233070202044649</v>
      </c>
      <c r="U27" s="47">
        <v>0.43859649122807026</v>
      </c>
      <c r="V27" s="47">
        <v>0</v>
      </c>
      <c r="W27" s="48">
        <v>0.97297141805127252</v>
      </c>
      <c r="X27" s="48">
        <v>0.92688766639112963</v>
      </c>
      <c r="Y27" s="48">
        <v>9.8250336473754987E-2</v>
      </c>
      <c r="Z27" s="47">
        <v>0.93798508342371256</v>
      </c>
      <c r="AA27" s="47">
        <v>7.0372153225972081E-2</v>
      </c>
      <c r="AB27" s="48">
        <v>0.78549382716049376</v>
      </c>
    </row>
    <row r="28" spans="1:28" x14ac:dyDescent="0.15">
      <c r="A28" s="43">
        <v>27</v>
      </c>
      <c r="B28" s="47">
        <v>0.81250000000000011</v>
      </c>
      <c r="C28" s="47">
        <v>0.47826086956521746</v>
      </c>
      <c r="D28" s="47">
        <v>0.58064516129032262</v>
      </c>
      <c r="E28" s="47">
        <v>0.47058823529411747</v>
      </c>
      <c r="F28" s="47">
        <v>0.50000000000000011</v>
      </c>
      <c r="G28" s="47">
        <v>0.80000000000000027</v>
      </c>
      <c r="H28" s="47">
        <v>0.67741935483870974</v>
      </c>
      <c r="I28" s="47">
        <v>0.54999999999999982</v>
      </c>
      <c r="J28" s="47">
        <v>0.63636363636363646</v>
      </c>
      <c r="K28" s="47">
        <v>0.58333333333333337</v>
      </c>
      <c r="L28" s="47">
        <v>0.10075508554564822</v>
      </c>
      <c r="M28" s="48">
        <v>0.2445093998971451</v>
      </c>
      <c r="N28" s="47">
        <v>0.18221202043523829</v>
      </c>
      <c r="O28" s="47">
        <v>0.30184613393948423</v>
      </c>
      <c r="P28" s="48">
        <v>0.8878326996197774</v>
      </c>
      <c r="Q28" s="47">
        <v>0.67857440948167935</v>
      </c>
      <c r="R28" s="47">
        <v>0.54076830121478059</v>
      </c>
      <c r="S28" s="48">
        <v>7.1979434447300761E-2</v>
      </c>
      <c r="T28" s="47">
        <v>0.57873124809246745</v>
      </c>
      <c r="U28" s="47">
        <v>0.57163742690058483</v>
      </c>
      <c r="V28" s="47">
        <v>0.70065812008750583</v>
      </c>
      <c r="W28" s="48">
        <v>0.91493303263220904</v>
      </c>
      <c r="X28" s="48">
        <v>0.83453524499045117</v>
      </c>
      <c r="Y28" s="48">
        <v>0.94481830417227419</v>
      </c>
      <c r="Z28" s="47">
        <v>0.3229540783995215</v>
      </c>
      <c r="AA28" s="47">
        <v>8.3074777425853605E-2</v>
      </c>
      <c r="AB28" s="48">
        <v>0.64351851851851838</v>
      </c>
    </row>
    <row r="30" spans="1:28" x14ac:dyDescent="0.15">
      <c r="A30" t="s">
        <v>30</v>
      </c>
      <c r="B30" s="49">
        <v>2.5338328693392996E-2</v>
      </c>
      <c r="C30" s="49">
        <v>5.0676657386785992E-2</v>
      </c>
      <c r="D30" s="49">
        <v>3.7030952401806323E-2</v>
      </c>
      <c r="E30" s="49">
        <v>4.9374603202408433E-2</v>
      </c>
      <c r="F30" s="49">
        <v>9.8749206404816867E-2</v>
      </c>
      <c r="G30" s="49">
        <v>2.4966263016180695E-2</v>
      </c>
      <c r="H30" s="49">
        <v>3.3288350688240917E-2</v>
      </c>
      <c r="I30" s="49">
        <v>3.3288350688240917E-2</v>
      </c>
      <c r="J30" s="49">
        <v>9.1542964392662504E-2</v>
      </c>
      <c r="K30" s="49">
        <v>5.5744323125464477E-2</v>
      </c>
      <c r="L30" s="49">
        <v>2.7148989702349247E-2</v>
      </c>
      <c r="M30" s="49">
        <v>2.6999387188769326E-2</v>
      </c>
      <c r="N30" s="49">
        <v>2.5413006921587593E-2</v>
      </c>
      <c r="O30" s="49">
        <v>2.4709897330797821E-2</v>
      </c>
      <c r="P30" s="49">
        <v>3.0160363371344829E-2</v>
      </c>
      <c r="Q30" s="49">
        <v>2.9703884150926417E-2</v>
      </c>
      <c r="R30" s="49">
        <v>2.9601450971280273E-2</v>
      </c>
      <c r="S30" s="49">
        <v>3.1552410462548378E-2</v>
      </c>
      <c r="T30" s="49">
        <v>3.1372821044020498E-2</v>
      </c>
      <c r="U30" s="49">
        <v>2.8494790903459393E-2</v>
      </c>
      <c r="V30" s="49">
        <v>2.5928820960273855E-2</v>
      </c>
      <c r="W30" s="49">
        <v>2.7401076818587618E-2</v>
      </c>
      <c r="X30" s="49">
        <v>2.6595045672170185E-2</v>
      </c>
      <c r="Y30" s="49">
        <v>2.6419847253335391E-2</v>
      </c>
      <c r="Z30" s="49">
        <v>2.5071548770411341E-2</v>
      </c>
      <c r="AA30" s="49">
        <v>4.5295810604144844E-2</v>
      </c>
      <c r="AB30" s="49">
        <v>3.8130847873992998E-2</v>
      </c>
    </row>
    <row r="32" spans="1:28" ht="14.25" x14ac:dyDescent="0.15">
      <c r="A32" s="43" t="s">
        <v>0</v>
      </c>
      <c r="B32" s="44" t="s">
        <v>1</v>
      </c>
      <c r="C32" s="44" t="s">
        <v>2</v>
      </c>
      <c r="D32" s="44" t="s">
        <v>3</v>
      </c>
      <c r="E32" s="44" t="s">
        <v>4</v>
      </c>
      <c r="F32" s="44" t="s">
        <v>5</v>
      </c>
      <c r="G32" s="44" t="s">
        <v>3</v>
      </c>
      <c r="H32" s="44" t="s">
        <v>4</v>
      </c>
      <c r="I32" s="44" t="s">
        <v>6</v>
      </c>
      <c r="J32" s="44" t="s">
        <v>5</v>
      </c>
      <c r="K32" s="45" t="s">
        <v>7</v>
      </c>
      <c r="L32" s="42" t="s">
        <v>11</v>
      </c>
      <c r="M32" s="42" t="s">
        <v>10</v>
      </c>
      <c r="N32" s="42" t="s">
        <v>9</v>
      </c>
      <c r="O32" s="42" t="s">
        <v>8</v>
      </c>
      <c r="P32" s="42" t="s">
        <v>12</v>
      </c>
      <c r="Q32" s="42" t="s">
        <v>13</v>
      </c>
      <c r="R32" s="42" t="s">
        <v>14</v>
      </c>
      <c r="S32" s="42" t="s">
        <v>15</v>
      </c>
      <c r="T32" s="42" t="s">
        <v>16</v>
      </c>
      <c r="U32" s="42" t="s">
        <v>18</v>
      </c>
      <c r="V32" s="42" t="s">
        <v>17</v>
      </c>
      <c r="W32" s="42" t="s">
        <v>19</v>
      </c>
      <c r="X32" s="42" t="s">
        <v>20</v>
      </c>
      <c r="Y32" s="42" t="s">
        <v>21</v>
      </c>
      <c r="Z32" s="42" t="s">
        <v>22</v>
      </c>
      <c r="AA32" s="46" t="s">
        <v>23</v>
      </c>
      <c r="AB32" s="42" t="s">
        <v>24</v>
      </c>
    </row>
    <row r="33" spans="1:30" x14ac:dyDescent="0.15">
      <c r="A33" s="43">
        <v>1</v>
      </c>
      <c r="B33">
        <f>B2*B$30</f>
        <v>9.5018732600223726E-3</v>
      </c>
      <c r="C33">
        <f t="shared" ref="C33:AE42" si="0">C2*C$30</f>
        <v>2.643999515832313E-2</v>
      </c>
      <c r="D33">
        <f t="shared" si="0"/>
        <v>2.2696390181752259E-2</v>
      </c>
      <c r="E33">
        <f t="shared" si="0"/>
        <v>2.0330718965697592E-2</v>
      </c>
      <c r="F33">
        <f t="shared" si="0"/>
        <v>5.6428117945609625E-2</v>
      </c>
      <c r="G33">
        <f t="shared" si="0"/>
        <v>1.2483131508090359E-3</v>
      </c>
      <c r="H33">
        <f t="shared" si="0"/>
        <v>6.4429065848208237E-3</v>
      </c>
      <c r="I33">
        <f t="shared" si="0"/>
        <v>3.3288350688240945E-3</v>
      </c>
      <c r="J33">
        <f t="shared" si="0"/>
        <v>0</v>
      </c>
      <c r="K33">
        <f t="shared" si="0"/>
        <v>2.3226801302276986E-3</v>
      </c>
      <c r="L33">
        <f t="shared" si="0"/>
        <v>8.6797298870446866E-3</v>
      </c>
      <c r="M33">
        <f t="shared" si="0"/>
        <v>1.5225827560544436E-2</v>
      </c>
      <c r="N33">
        <f t="shared" si="0"/>
        <v>1.319722799923949E-2</v>
      </c>
      <c r="O33">
        <f t="shared" si="0"/>
        <v>2.0829716003082203E-2</v>
      </c>
      <c r="P33">
        <f t="shared" si="0"/>
        <v>2.7752121429146195E-2</v>
      </c>
      <c r="Q33">
        <f t="shared" si="0"/>
        <v>1.2879699371009311E-2</v>
      </c>
      <c r="R33">
        <f t="shared" si="0"/>
        <v>8.6961204627834052E-3</v>
      </c>
      <c r="S33">
        <f t="shared" si="0"/>
        <v>0</v>
      </c>
      <c r="T33">
        <f t="shared" si="0"/>
        <v>4.7272698159987383E-3</v>
      </c>
      <c r="U33">
        <f t="shared" si="0"/>
        <v>2.7494973678776607E-2</v>
      </c>
      <c r="V33">
        <f t="shared" si="0"/>
        <v>2.1689869590397752E-2</v>
      </c>
      <c r="W33">
        <f t="shared" si="0"/>
        <v>2.5860262826637077E-2</v>
      </c>
      <c r="X33">
        <f t="shared" si="0"/>
        <v>2.2186922347948487E-2</v>
      </c>
      <c r="Y33">
        <f t="shared" si="0"/>
        <v>1.621460342869574E-2</v>
      </c>
      <c r="Z33">
        <f t="shared" si="0"/>
        <v>1.8702531043129078E-2</v>
      </c>
      <c r="AA33">
        <f t="shared" si="0"/>
        <v>4.2359508895310274E-3</v>
      </c>
      <c r="AB33">
        <f t="shared" si="0"/>
        <v>0</v>
      </c>
      <c r="AD33">
        <f>SUM(B33:AB33)</f>
        <v>0.39711265678005092</v>
      </c>
    </row>
    <row r="34" spans="1:30" x14ac:dyDescent="0.15">
      <c r="A34" s="43">
        <v>2</v>
      </c>
      <c r="B34">
        <f t="shared" ref="B34:Q59" si="1">B3*B$30</f>
        <v>1.4252809890033561E-2</v>
      </c>
      <c r="C34">
        <f t="shared" si="1"/>
        <v>3.5253326877764175E-2</v>
      </c>
      <c r="D34">
        <f t="shared" si="1"/>
        <v>2.5085483885094607E-2</v>
      </c>
      <c r="E34">
        <f t="shared" si="1"/>
        <v>3.6304855295888554E-2</v>
      </c>
      <c r="F34">
        <f t="shared" si="1"/>
        <v>7.0535147432012044E-2</v>
      </c>
      <c r="G34">
        <f t="shared" si="1"/>
        <v>2.3717949865371665E-2</v>
      </c>
      <c r="H34">
        <f t="shared" si="1"/>
        <v>3.1140715159967306E-2</v>
      </c>
      <c r="I34">
        <f t="shared" si="1"/>
        <v>2.8295098085004782E-2</v>
      </c>
      <c r="J34">
        <f t="shared" si="1"/>
        <v>9.1542964392662504E-2</v>
      </c>
      <c r="K34">
        <f t="shared" si="1"/>
        <v>4.645360260455373E-2</v>
      </c>
      <c r="L34">
        <f t="shared" si="1"/>
        <v>1.4072772289416358E-2</v>
      </c>
      <c r="M34">
        <f t="shared" si="1"/>
        <v>7.5754033805711923E-3</v>
      </c>
      <c r="N34">
        <f t="shared" si="1"/>
        <v>1.4972120318714449E-2</v>
      </c>
      <c r="O34">
        <f t="shared" si="1"/>
        <v>2.2362477995738064E-2</v>
      </c>
      <c r="P34">
        <f t="shared" si="1"/>
        <v>2.9586972432725994E-2</v>
      </c>
      <c r="Q34">
        <f t="shared" si="1"/>
        <v>1.2011962166032739E-2</v>
      </c>
      <c r="R34">
        <f t="shared" si="0"/>
        <v>8.5040866270605468E-3</v>
      </c>
      <c r="S34">
        <f t="shared" si="0"/>
        <v>1.5897872623803294E-2</v>
      </c>
      <c r="T34">
        <f t="shared" si="0"/>
        <v>1.3821507566640159E-2</v>
      </c>
      <c r="U34">
        <f t="shared" si="0"/>
        <v>2.0829525514224696E-2</v>
      </c>
      <c r="V34">
        <f t="shared" si="0"/>
        <v>2.5289117772764894E-2</v>
      </c>
      <c r="W34">
        <f t="shared" si="0"/>
        <v>2.5519751447200489E-2</v>
      </c>
      <c r="X34">
        <f t="shared" si="0"/>
        <v>2.2051229471760067E-2</v>
      </c>
      <c r="Y34">
        <f t="shared" si="0"/>
        <v>9.1384935990675552E-3</v>
      </c>
      <c r="Z34">
        <f t="shared" si="0"/>
        <v>2.5071548770411341E-2</v>
      </c>
      <c r="AA34">
        <f t="shared" si="0"/>
        <v>6.961032423656169E-3</v>
      </c>
      <c r="AB34">
        <f t="shared" si="0"/>
        <v>3.2834896780382858E-2</v>
      </c>
      <c r="AD34">
        <f t="shared" ref="AD34:AD59" si="2">SUM(B34:AB34)</f>
        <v>0.70908272466852384</v>
      </c>
    </row>
    <row r="35" spans="1:30" x14ac:dyDescent="0.15">
      <c r="A35" s="43">
        <v>3</v>
      </c>
      <c r="B35">
        <f t="shared" si="1"/>
        <v>1.8211923748376217E-2</v>
      </c>
      <c r="C35">
        <f t="shared" si="0"/>
        <v>5.0676657386785992E-2</v>
      </c>
      <c r="D35">
        <f t="shared" si="0"/>
        <v>2.7474577588436955E-2</v>
      </c>
      <c r="E35">
        <f t="shared" si="0"/>
        <v>3.1948272660381929E-2</v>
      </c>
      <c r="F35">
        <f t="shared" si="0"/>
        <v>7.4061904803612633E-2</v>
      </c>
      <c r="G35">
        <f t="shared" si="0"/>
        <v>2.3717949865371665E-2</v>
      </c>
      <c r="H35">
        <f t="shared" si="0"/>
        <v>2.4697808575146491E-2</v>
      </c>
      <c r="I35">
        <f t="shared" si="0"/>
        <v>2.8295098085004782E-2</v>
      </c>
      <c r="J35">
        <f t="shared" si="0"/>
        <v>7.6285803660552112E-2</v>
      </c>
      <c r="K35">
        <f t="shared" si="0"/>
        <v>4.180824234409837E-2</v>
      </c>
      <c r="L35">
        <f t="shared" si="0"/>
        <v>1.0318718482169099E-2</v>
      </c>
      <c r="M35">
        <f t="shared" si="0"/>
        <v>1.9715860627363916E-2</v>
      </c>
      <c r="N35">
        <f t="shared" si="0"/>
        <v>1.2102255904282412E-2</v>
      </c>
      <c r="O35">
        <f t="shared" si="0"/>
        <v>1.894994594801902E-2</v>
      </c>
      <c r="P35">
        <f t="shared" si="0"/>
        <v>0</v>
      </c>
      <c r="Q35">
        <f t="shared" si="0"/>
        <v>1.2892095616794405E-3</v>
      </c>
      <c r="R35">
        <f t="shared" si="0"/>
        <v>0</v>
      </c>
      <c r="S35">
        <f t="shared" si="0"/>
        <v>8.6383848695665861E-3</v>
      </c>
      <c r="T35">
        <f t="shared" si="0"/>
        <v>2.6442131451451089E-2</v>
      </c>
      <c r="U35">
        <f t="shared" si="0"/>
        <v>1.9996344493655709E-2</v>
      </c>
      <c r="V35">
        <f t="shared" si="0"/>
        <v>2.5235355231645114E-2</v>
      </c>
      <c r="W35">
        <f t="shared" si="0"/>
        <v>2.6643438999341216E-2</v>
      </c>
      <c r="X35">
        <f t="shared" si="0"/>
        <v>2.5940081174813771E-2</v>
      </c>
      <c r="Y35">
        <f t="shared" si="0"/>
        <v>2.2970688190652296E-2</v>
      </c>
      <c r="Z35">
        <f t="shared" si="0"/>
        <v>1.5560536892831886E-2</v>
      </c>
      <c r="AA35">
        <f t="shared" si="0"/>
        <v>4.5295810604144844E-2</v>
      </c>
      <c r="AB35">
        <f t="shared" si="0"/>
        <v>3.5424028426147808E-2</v>
      </c>
      <c r="AD35">
        <f t="shared" si="2"/>
        <v>0.71170102957553127</v>
      </c>
    </row>
    <row r="36" spans="1:30" x14ac:dyDescent="0.15">
      <c r="A36" s="43">
        <v>4</v>
      </c>
      <c r="B36">
        <f t="shared" si="1"/>
        <v>2.2962860378387403E-2</v>
      </c>
      <c r="C36">
        <f t="shared" si="0"/>
        <v>4.4066658597205217E-2</v>
      </c>
      <c r="D36">
        <f t="shared" si="0"/>
        <v>1.1945468516711718E-2</v>
      </c>
      <c r="E36">
        <f t="shared" si="0"/>
        <v>1.0165359482848796E-2</v>
      </c>
      <c r="F36">
        <f t="shared" si="0"/>
        <v>3.8794331087606618E-2</v>
      </c>
      <c r="G36">
        <f t="shared" si="0"/>
        <v>7.4898789048542091E-3</v>
      </c>
      <c r="H36">
        <f t="shared" si="0"/>
        <v>1.6107266462052062E-2</v>
      </c>
      <c r="I36">
        <f t="shared" si="0"/>
        <v>9.9865052064722695E-3</v>
      </c>
      <c r="J36">
        <f t="shared" si="0"/>
        <v>3.7449394524271026E-2</v>
      </c>
      <c r="K36">
        <f t="shared" si="0"/>
        <v>1.8581441041821505E-2</v>
      </c>
      <c r="L36">
        <f t="shared" si="0"/>
        <v>2.4492670162222572E-3</v>
      </c>
      <c r="M36">
        <f t="shared" si="0"/>
        <v>1.0814999275492135E-2</v>
      </c>
      <c r="N36">
        <f t="shared" si="0"/>
        <v>4.6653707502976125E-3</v>
      </c>
      <c r="O36">
        <f t="shared" si="0"/>
        <v>5.550272793952914E-3</v>
      </c>
      <c r="P36">
        <f t="shared" si="0"/>
        <v>2.2763620263163191E-2</v>
      </c>
      <c r="Q36">
        <f t="shared" si="0"/>
        <v>2.1482693946062715E-2</v>
      </c>
      <c r="R36">
        <f t="shared" si="0"/>
        <v>1.4899566430497493E-2</v>
      </c>
      <c r="S36">
        <f t="shared" si="0"/>
        <v>1.7844550904269008E-2</v>
      </c>
      <c r="T36">
        <f t="shared" si="0"/>
        <v>3.1372821044020498E-2</v>
      </c>
      <c r="U36">
        <f t="shared" si="0"/>
        <v>1.949643588131432E-2</v>
      </c>
      <c r="V36">
        <f t="shared" si="0"/>
        <v>2.3287114424370509E-2</v>
      </c>
      <c r="W36">
        <f t="shared" si="0"/>
        <v>2.6330042414933846E-2</v>
      </c>
      <c r="X36">
        <f t="shared" si="0"/>
        <v>2.6034838769917419E-2</v>
      </c>
      <c r="Y36">
        <f t="shared" si="0"/>
        <v>2.3539621644290746E-2</v>
      </c>
      <c r="Z36">
        <f t="shared" si="0"/>
        <v>6.8459462195407062E-3</v>
      </c>
      <c r="AA36">
        <f t="shared" si="0"/>
        <v>6.8252607106946599E-3</v>
      </c>
      <c r="AB36">
        <f t="shared" si="0"/>
        <v>1.0062307077859264E-2</v>
      </c>
      <c r="AD36">
        <f t="shared" si="2"/>
        <v>0.49181389376913015</v>
      </c>
    </row>
    <row r="37" spans="1:30" x14ac:dyDescent="0.15">
      <c r="A37" s="43">
        <v>5</v>
      </c>
      <c r="B37">
        <f t="shared" si="1"/>
        <v>2.5338328693392996E-2</v>
      </c>
      <c r="C37">
        <f t="shared" si="0"/>
        <v>4.8473324456925738E-2</v>
      </c>
      <c r="D37">
        <f t="shared" si="0"/>
        <v>2.5085483885094607E-2</v>
      </c>
      <c r="E37">
        <f t="shared" si="0"/>
        <v>2.7591690024875302E-2</v>
      </c>
      <c r="F37">
        <f t="shared" si="0"/>
        <v>6.3481632688810838E-2</v>
      </c>
      <c r="G37">
        <f t="shared" si="0"/>
        <v>1.4979757809708418E-2</v>
      </c>
      <c r="H37">
        <f t="shared" si="0"/>
        <v>1.0738177641368044E-2</v>
      </c>
      <c r="I37">
        <f t="shared" si="0"/>
        <v>4.9932526032361348E-3</v>
      </c>
      <c r="J37">
        <f t="shared" si="0"/>
        <v>4.161043836030115E-2</v>
      </c>
      <c r="K37">
        <f t="shared" si="0"/>
        <v>2.3226801302276865E-2</v>
      </c>
      <c r="L37">
        <f t="shared" si="0"/>
        <v>9.6710662590468646E-3</v>
      </c>
      <c r="M37">
        <f t="shared" si="0"/>
        <v>2.6999387188769326E-2</v>
      </c>
      <c r="N37">
        <f t="shared" si="0"/>
        <v>1.1433377657616546E-2</v>
      </c>
      <c r="O37">
        <f t="shared" si="0"/>
        <v>1.2227407845772266E-2</v>
      </c>
      <c r="P37">
        <f t="shared" si="0"/>
        <v>2.6892035021217866E-2</v>
      </c>
      <c r="Q37">
        <f t="shared" si="0"/>
        <v>1.791257515987342E-2</v>
      </c>
      <c r="R37">
        <f t="shared" si="0"/>
        <v>1.3876327315640855E-2</v>
      </c>
      <c r="S37">
        <f t="shared" si="0"/>
        <v>1.1923404467852472E-2</v>
      </c>
      <c r="T37">
        <f t="shared" si="0"/>
        <v>2.9575786904474061E-2</v>
      </c>
      <c r="U37">
        <f t="shared" si="0"/>
        <v>7.4986291851208906E-3</v>
      </c>
      <c r="V37">
        <f t="shared" si="0"/>
        <v>9.8763209073370554E-3</v>
      </c>
      <c r="W37">
        <f t="shared" si="0"/>
        <v>2.6115646361214512E-2</v>
      </c>
      <c r="X37">
        <f t="shared" si="0"/>
        <v>2.5830162364493543E-2</v>
      </c>
      <c r="Y37">
        <f t="shared" si="0"/>
        <v>2.4713046892420047E-2</v>
      </c>
      <c r="Z37">
        <f t="shared" si="0"/>
        <v>1.0850407319953539E-2</v>
      </c>
      <c r="AA37">
        <f t="shared" si="0"/>
        <v>1.1622558943325009E-3</v>
      </c>
      <c r="AB37">
        <f t="shared" si="0"/>
        <v>3.5424028426147808E-2</v>
      </c>
      <c r="AD37">
        <f t="shared" si="2"/>
        <v>0.58750075263727364</v>
      </c>
    </row>
    <row r="38" spans="1:30" x14ac:dyDescent="0.15">
      <c r="A38" s="43">
        <v>6</v>
      </c>
      <c r="B38">
        <f t="shared" si="1"/>
        <v>2.2171037606718871E-2</v>
      </c>
      <c r="C38">
        <f t="shared" si="0"/>
        <v>3.3049993947903908E-2</v>
      </c>
      <c r="D38">
        <f t="shared" si="0"/>
        <v>2.5085483885094607E-2</v>
      </c>
      <c r="E38">
        <f t="shared" si="0"/>
        <v>2.9043884236710837E-2</v>
      </c>
      <c r="F38">
        <f t="shared" si="0"/>
        <v>5.6428117945609625E-2</v>
      </c>
      <c r="G38">
        <f t="shared" si="0"/>
        <v>9.9865052064722817E-3</v>
      </c>
      <c r="H38">
        <f t="shared" si="0"/>
        <v>1.5033448697915251E-2</v>
      </c>
      <c r="I38">
        <f t="shared" si="0"/>
        <v>1.6644175344120458E-2</v>
      </c>
      <c r="J38">
        <f t="shared" si="0"/>
        <v>4.5771482196331252E-2</v>
      </c>
      <c r="K38">
        <f t="shared" si="0"/>
        <v>2.3226801302276865E-2</v>
      </c>
      <c r="L38">
        <f t="shared" si="0"/>
        <v>5.3872974055683386E-3</v>
      </c>
      <c r="M38">
        <f t="shared" si="0"/>
        <v>1.0751895229069471E-2</v>
      </c>
      <c r="N38">
        <f t="shared" si="0"/>
        <v>5.15608268658122E-3</v>
      </c>
      <c r="O38">
        <f t="shared" si="0"/>
        <v>1.301214197124736E-2</v>
      </c>
      <c r="P38">
        <f t="shared" si="0"/>
        <v>6.8233521695629995E-3</v>
      </c>
      <c r="Q38">
        <f t="shared" si="0"/>
        <v>5.5659143576354004E-3</v>
      </c>
      <c r="R38">
        <f t="shared" si="0"/>
        <v>4.5777477603935694E-3</v>
      </c>
      <c r="S38">
        <f t="shared" si="0"/>
        <v>5.5967000563389149E-3</v>
      </c>
      <c r="T38">
        <f t="shared" si="0"/>
        <v>3.0277479350848915E-2</v>
      </c>
      <c r="U38">
        <f t="shared" si="0"/>
        <v>1.7080210921664254E-2</v>
      </c>
      <c r="V38">
        <f t="shared" si="0"/>
        <v>2.1003982722191176E-2</v>
      </c>
      <c r="W38">
        <f t="shared" si="0"/>
        <v>2.6415170259792991E-2</v>
      </c>
      <c r="X38">
        <f t="shared" si="0"/>
        <v>2.4765845056289367E-2</v>
      </c>
      <c r="Y38">
        <f t="shared" si="0"/>
        <v>0</v>
      </c>
      <c r="Z38">
        <f t="shared" si="0"/>
        <v>4.2696805952191332E-3</v>
      </c>
      <c r="AA38">
        <f t="shared" si="0"/>
        <v>1.4624398711095973E-3</v>
      </c>
      <c r="AB38">
        <f t="shared" si="0"/>
        <v>4.5309803800886745E-3</v>
      </c>
      <c r="AD38">
        <f t="shared" si="2"/>
        <v>0.46311785116275539</v>
      </c>
    </row>
    <row r="39" spans="1:30" x14ac:dyDescent="0.15">
      <c r="A39" s="43">
        <v>7</v>
      </c>
      <c r="B39">
        <f t="shared" si="1"/>
        <v>2.2962860378387403E-2</v>
      </c>
      <c r="C39">
        <f t="shared" si="0"/>
        <v>1.9829996368742345E-2</v>
      </c>
      <c r="D39">
        <f t="shared" si="0"/>
        <v>2.1501843330081094E-2</v>
      </c>
      <c r="E39">
        <f t="shared" si="0"/>
        <v>2.4687301601204217E-2</v>
      </c>
      <c r="F39">
        <f t="shared" si="0"/>
        <v>4.584784583080783E-2</v>
      </c>
      <c r="G39">
        <f t="shared" si="0"/>
        <v>1.872469726213552E-2</v>
      </c>
      <c r="H39">
        <f t="shared" si="0"/>
        <v>1.7181084226188859E-2</v>
      </c>
      <c r="I39">
        <f t="shared" si="0"/>
        <v>1.8308592878532499E-2</v>
      </c>
      <c r="J39">
        <f t="shared" si="0"/>
        <v>4.9932526032361375E-2</v>
      </c>
      <c r="K39">
        <f t="shared" si="0"/>
        <v>3.0194841692959936E-2</v>
      </c>
      <c r="L39">
        <f t="shared" si="0"/>
        <v>1.1858035489429328E-3</v>
      </c>
      <c r="M39">
        <f t="shared" si="0"/>
        <v>7.3437940247189385E-3</v>
      </c>
      <c r="N39">
        <f t="shared" si="0"/>
        <v>0</v>
      </c>
      <c r="O39">
        <f t="shared" si="0"/>
        <v>2.1025593777347289E-3</v>
      </c>
      <c r="P39">
        <f t="shared" si="0"/>
        <v>2.6777356833494328E-2</v>
      </c>
      <c r="Q39">
        <f t="shared" si="0"/>
        <v>1.8495198711786249E-2</v>
      </c>
      <c r="R39">
        <f t="shared" si="0"/>
        <v>7.2285677672346586E-3</v>
      </c>
      <c r="S39">
        <f t="shared" si="0"/>
        <v>2.8024056079204281E-2</v>
      </c>
      <c r="T39">
        <f t="shared" si="0"/>
        <v>2.2189038389432449E-2</v>
      </c>
      <c r="U39">
        <f t="shared" si="0"/>
        <v>2.3579022882102358E-2</v>
      </c>
      <c r="V39">
        <f t="shared" si="0"/>
        <v>2.5928820960273855E-2</v>
      </c>
      <c r="W39">
        <f t="shared" si="0"/>
        <v>2.5793736992321223E-2</v>
      </c>
      <c r="X39">
        <f t="shared" si="0"/>
        <v>2.6116709332086974E-2</v>
      </c>
      <c r="Y39">
        <f t="shared" si="0"/>
        <v>1.2552094320898233E-2</v>
      </c>
      <c r="Z39">
        <f t="shared" si="0"/>
        <v>3.7416114842575478E-3</v>
      </c>
      <c r="AA39">
        <f t="shared" si="0"/>
        <v>2.0582356649413909E-3</v>
      </c>
      <c r="AB39">
        <f t="shared" si="0"/>
        <v>2.2125306791082357E-2</v>
      </c>
      <c r="AD39">
        <f t="shared" si="2"/>
        <v>0.52441350276191356</v>
      </c>
    </row>
    <row r="40" spans="1:30" x14ac:dyDescent="0.15">
      <c r="A40" s="43">
        <v>8</v>
      </c>
      <c r="B40">
        <f t="shared" si="1"/>
        <v>1.2669164346696501E-2</v>
      </c>
      <c r="C40">
        <f t="shared" si="0"/>
        <v>3.3049993947903908E-2</v>
      </c>
      <c r="D40">
        <f t="shared" si="0"/>
        <v>2.7474577588436955E-2</v>
      </c>
      <c r="E40">
        <f t="shared" si="0"/>
        <v>3.4852661084053015E-2</v>
      </c>
      <c r="F40">
        <f t="shared" si="0"/>
        <v>8.1115419546813852E-2</v>
      </c>
      <c r="G40">
        <f t="shared" si="0"/>
        <v>1.1234818357281316E-2</v>
      </c>
      <c r="H40">
        <f t="shared" si="0"/>
        <v>2.040253751859927E-2</v>
      </c>
      <c r="I40">
        <f t="shared" si="0"/>
        <v>1.3315340275296364E-2</v>
      </c>
      <c r="J40">
        <f t="shared" si="0"/>
        <v>3.3288350688240903E-2</v>
      </c>
      <c r="K40">
        <f t="shared" si="0"/>
        <v>1.8581441041821505E-2</v>
      </c>
      <c r="L40">
        <f t="shared" si="0"/>
        <v>7.4377529691884115E-3</v>
      </c>
      <c r="M40">
        <f t="shared" si="0"/>
        <v>2.1439193885878893E-2</v>
      </c>
      <c r="N40">
        <f t="shared" si="0"/>
        <v>1.2405263669259212E-2</v>
      </c>
      <c r="O40">
        <f t="shared" si="0"/>
        <v>2.1366365890879223E-2</v>
      </c>
      <c r="P40">
        <f t="shared" si="0"/>
        <v>2.8038816898455519E-2</v>
      </c>
      <c r="Q40">
        <f t="shared" si="0"/>
        <v>1.2879699371009322E-2</v>
      </c>
      <c r="R40">
        <f t="shared" si="0"/>
        <v>9.5367391652369359E-3</v>
      </c>
      <c r="S40">
        <f t="shared" si="0"/>
        <v>1.8899001639521264E-2</v>
      </c>
      <c r="T40">
        <f t="shared" si="0"/>
        <v>0</v>
      </c>
      <c r="U40">
        <f t="shared" si="0"/>
        <v>8.7484007159743735E-3</v>
      </c>
      <c r="V40">
        <f t="shared" si="0"/>
        <v>2.0618526617907269E-2</v>
      </c>
      <c r="W40">
        <f t="shared" si="0"/>
        <v>2.5919852318038478E-2</v>
      </c>
      <c r="X40">
        <f t="shared" si="0"/>
        <v>2.6595045672170185E-2</v>
      </c>
      <c r="Y40">
        <f t="shared" si="0"/>
        <v>2.2792896486390289E-2</v>
      </c>
      <c r="Z40">
        <f t="shared" si="0"/>
        <v>1.4375516308629085E-2</v>
      </c>
      <c r="AA40">
        <f t="shared" si="0"/>
        <v>3.1516317094200455E-2</v>
      </c>
      <c r="AB40">
        <f t="shared" si="0"/>
        <v>2.1478023879641116E-2</v>
      </c>
      <c r="AD40">
        <f t="shared" si="2"/>
        <v>0.59003171697752355</v>
      </c>
    </row>
    <row r="41" spans="1:30" x14ac:dyDescent="0.15">
      <c r="A41" s="43">
        <v>9</v>
      </c>
      <c r="B41">
        <f t="shared" si="1"/>
        <v>1.5836455433370623E-2</v>
      </c>
      <c r="C41">
        <f t="shared" si="0"/>
        <v>3.7456659807624436E-2</v>
      </c>
      <c r="D41">
        <f t="shared" si="0"/>
        <v>3.7030952401806323E-2</v>
      </c>
      <c r="E41">
        <f t="shared" si="0"/>
        <v>4.7922408990572887E-2</v>
      </c>
      <c r="F41">
        <f t="shared" si="0"/>
        <v>9.5222449033216278E-2</v>
      </c>
      <c r="G41">
        <f t="shared" si="0"/>
        <v>2.3717949865371665E-2</v>
      </c>
      <c r="H41">
        <f t="shared" si="0"/>
        <v>2.6845444103420098E-2</v>
      </c>
      <c r="I41">
        <f t="shared" si="0"/>
        <v>2.3301845481768647E-2</v>
      </c>
      <c r="J41">
        <f t="shared" si="0"/>
        <v>6.6576701376481848E-2</v>
      </c>
      <c r="K41">
        <f t="shared" si="0"/>
        <v>4.8776282734781407E-2</v>
      </c>
      <c r="L41">
        <f t="shared" si="0"/>
        <v>2.240575632341027E-2</v>
      </c>
      <c r="M41">
        <f t="shared" si="0"/>
        <v>0</v>
      </c>
      <c r="N41">
        <f t="shared" si="0"/>
        <v>2.5413006921587593E-2</v>
      </c>
      <c r="O41">
        <f t="shared" si="0"/>
        <v>2.3505487600576951E-2</v>
      </c>
      <c r="P41">
        <f t="shared" si="0"/>
        <v>2.5057184017638269E-2</v>
      </c>
      <c r="Q41">
        <f t="shared" si="0"/>
        <v>2.1470297700277335E-2</v>
      </c>
      <c r="R41">
        <f t="shared" si="0"/>
        <v>1.4786605350660505E-2</v>
      </c>
      <c r="S41">
        <f t="shared" si="0"/>
        <v>1.3342857380692052E-2</v>
      </c>
      <c r="T41">
        <f t="shared" si="0"/>
        <v>2.2434444566754155E-2</v>
      </c>
      <c r="U41">
        <f t="shared" si="0"/>
        <v>2.4995430617069641E-2</v>
      </c>
      <c r="V41">
        <f t="shared" si="0"/>
        <v>2.1558897408727087E-2</v>
      </c>
      <c r="W41">
        <f t="shared" si="0"/>
        <v>2.7351576553243592E-2</v>
      </c>
      <c r="X41">
        <f t="shared" si="0"/>
        <v>2.6096241691544585E-2</v>
      </c>
      <c r="Y41">
        <f t="shared" si="0"/>
        <v>1.649907015551496E-2</v>
      </c>
      <c r="Z41">
        <f t="shared" si="0"/>
        <v>1.3887127322794951E-2</v>
      </c>
      <c r="AA41">
        <f t="shared" si="0"/>
        <v>1.5625299614588136E-2</v>
      </c>
      <c r="AB41">
        <f t="shared" si="0"/>
        <v>1.3416409437145681E-2</v>
      </c>
      <c r="AD41">
        <f t="shared" si="2"/>
        <v>0.75053284189063996</v>
      </c>
    </row>
    <row r="42" spans="1:30" x14ac:dyDescent="0.15">
      <c r="A42" s="43">
        <v>10</v>
      </c>
      <c r="B42">
        <f t="shared" si="1"/>
        <v>2.2962860378387403E-2</v>
      </c>
      <c r="C42">
        <f t="shared" si="0"/>
        <v>3.0846661018043651E-2</v>
      </c>
      <c r="D42">
        <f t="shared" si="0"/>
        <v>2.7474577588436955E-2</v>
      </c>
      <c r="E42">
        <f t="shared" si="0"/>
        <v>3.1948272660381929E-2</v>
      </c>
      <c r="F42">
        <f t="shared" si="0"/>
        <v>6.3481632688810838E-2</v>
      </c>
      <c r="G42">
        <f t="shared" si="0"/>
        <v>1.6228070960517451E-2</v>
      </c>
      <c r="H42">
        <f t="shared" si="0"/>
        <v>1.9328719754462469E-2</v>
      </c>
      <c r="I42">
        <f t="shared" si="0"/>
        <v>1.4979757809708418E-2</v>
      </c>
      <c r="J42">
        <f t="shared" si="0"/>
        <v>4.9932526032361375E-2</v>
      </c>
      <c r="K42">
        <f t="shared" si="0"/>
        <v>2.7872161562732256E-2</v>
      </c>
      <c r="L42">
        <f t="shared" ref="C42:AE51" si="3">L11*L$30</f>
        <v>2.6360339032197862E-3</v>
      </c>
      <c r="M42">
        <f t="shared" si="3"/>
        <v>7.95556725808148E-3</v>
      </c>
      <c r="N42">
        <f t="shared" si="3"/>
        <v>7.7743860126195828E-3</v>
      </c>
      <c r="O42">
        <f t="shared" si="3"/>
        <v>1.4741812595011724E-2</v>
      </c>
      <c r="P42">
        <f t="shared" si="3"/>
        <v>9.7476459565185893E-3</v>
      </c>
      <c r="Q42">
        <f t="shared" si="3"/>
        <v>2.9703884150926417E-2</v>
      </c>
      <c r="R42">
        <f t="shared" si="3"/>
        <v>2.6323696971343936E-2</v>
      </c>
      <c r="S42">
        <f t="shared" si="3"/>
        <v>5.9617022339262344E-3</v>
      </c>
      <c r="T42">
        <f t="shared" si="3"/>
        <v>2.1531960575702412E-2</v>
      </c>
      <c r="U42">
        <f t="shared" si="3"/>
        <v>1.6247029901095267E-2</v>
      </c>
      <c r="V42">
        <f t="shared" si="3"/>
        <v>1.9113885984717926E-2</v>
      </c>
      <c r="W42">
        <f t="shared" si="3"/>
        <v>2.5495789535314211E-2</v>
      </c>
      <c r="X42">
        <f t="shared" si="3"/>
        <v>2.2849467452913198E-2</v>
      </c>
      <c r="Y42">
        <f t="shared" si="3"/>
        <v>2.492639693753446E-2</v>
      </c>
      <c r="Z42">
        <f t="shared" si="3"/>
        <v>5.1333830804733529E-3</v>
      </c>
      <c r="AA42">
        <f t="shared" si="3"/>
        <v>7.3212819194623168E-3</v>
      </c>
      <c r="AB42">
        <f t="shared" si="3"/>
        <v>2.294912140564394E-3</v>
      </c>
      <c r="AD42">
        <f t="shared" si="2"/>
        <v>0.55481407706326824</v>
      </c>
    </row>
    <row r="43" spans="1:30" x14ac:dyDescent="0.15">
      <c r="A43" s="43">
        <v>11</v>
      </c>
      <c r="B43">
        <f t="shared" si="1"/>
        <v>2.2962860378387403E-2</v>
      </c>
      <c r="C43">
        <f t="shared" si="3"/>
        <v>6.609998789580779E-3</v>
      </c>
      <c r="D43">
        <f t="shared" si="3"/>
        <v>2.3890937033423439E-2</v>
      </c>
      <c r="E43">
        <f t="shared" si="3"/>
        <v>3.4852661084053015E-2</v>
      </c>
      <c r="F43">
        <f t="shared" si="3"/>
        <v>6.3481632688810838E-2</v>
      </c>
      <c r="G43">
        <f t="shared" si="3"/>
        <v>1.3731444658899384E-2</v>
      </c>
      <c r="H43">
        <f t="shared" si="3"/>
        <v>1.9328719754462469E-2</v>
      </c>
      <c r="I43">
        <f t="shared" si="3"/>
        <v>1.4979757809708418E-2</v>
      </c>
      <c r="J43">
        <f t="shared" si="3"/>
        <v>3.3288350688240903E-2</v>
      </c>
      <c r="K43">
        <f t="shared" si="3"/>
        <v>1.8581441041821505E-2</v>
      </c>
      <c r="L43">
        <f t="shared" si="3"/>
        <v>0</v>
      </c>
      <c r="M43">
        <f t="shared" si="3"/>
        <v>0</v>
      </c>
      <c r="N43">
        <f t="shared" si="3"/>
        <v>5.3630915876907792E-3</v>
      </c>
      <c r="O43">
        <f t="shared" si="3"/>
        <v>8.7366209148767614E-4</v>
      </c>
      <c r="P43">
        <f t="shared" si="3"/>
        <v>2.6949374115079909E-2</v>
      </c>
      <c r="Q43">
        <f t="shared" si="3"/>
        <v>1.8929067314274531E-2</v>
      </c>
      <c r="R43">
        <f t="shared" si="3"/>
        <v>1.2624342014114354E-2</v>
      </c>
      <c r="S43">
        <f t="shared" si="3"/>
        <v>3.1552410462548378E-2</v>
      </c>
      <c r="T43">
        <f t="shared" si="3"/>
        <v>3.0900369032214884E-2</v>
      </c>
      <c r="U43">
        <f t="shared" si="3"/>
        <v>2.8494790903459393E-2</v>
      </c>
      <c r="V43">
        <f t="shared" si="3"/>
        <v>2.1871051722365299E-2</v>
      </c>
      <c r="W43">
        <f t="shared" si="3"/>
        <v>0</v>
      </c>
      <c r="X43">
        <f t="shared" si="3"/>
        <v>0</v>
      </c>
      <c r="Y43">
        <f t="shared" si="3"/>
        <v>1.2374302616636228E-2</v>
      </c>
      <c r="Z43">
        <f t="shared" si="3"/>
        <v>1.8215839894080692E-2</v>
      </c>
      <c r="AA43">
        <f t="shared" si="3"/>
        <v>6.4370633031082033E-3</v>
      </c>
      <c r="AB43">
        <f t="shared" si="3"/>
        <v>3.660090644695007E-2</v>
      </c>
      <c r="AD43">
        <f t="shared" si="2"/>
        <v>0.50289407543139863</v>
      </c>
    </row>
    <row r="44" spans="1:30" x14ac:dyDescent="0.15">
      <c r="A44" s="43">
        <v>12</v>
      </c>
      <c r="B44">
        <f t="shared" si="1"/>
        <v>0</v>
      </c>
      <c r="C44">
        <f t="shared" si="3"/>
        <v>0</v>
      </c>
      <c r="D44">
        <f t="shared" si="3"/>
        <v>3.5836405550135181E-3</v>
      </c>
      <c r="E44">
        <f t="shared" si="3"/>
        <v>2.9043884236710869E-3</v>
      </c>
      <c r="F44">
        <f t="shared" si="3"/>
        <v>0</v>
      </c>
      <c r="G44">
        <f t="shared" si="3"/>
        <v>0</v>
      </c>
      <c r="H44">
        <f t="shared" si="3"/>
        <v>6.4429065848208237E-3</v>
      </c>
      <c r="I44">
        <f t="shared" si="3"/>
        <v>0</v>
      </c>
      <c r="J44">
        <f t="shared" si="3"/>
        <v>1.2483131508090325E-2</v>
      </c>
      <c r="K44">
        <f t="shared" si="3"/>
        <v>6.9680403906830753E-3</v>
      </c>
      <c r="L44">
        <f t="shared" si="3"/>
        <v>1.7199790435307276E-3</v>
      </c>
      <c r="M44">
        <f t="shared" si="3"/>
        <v>1.3997305723783167E-2</v>
      </c>
      <c r="N44">
        <f t="shared" si="3"/>
        <v>1.1255369253042285E-3</v>
      </c>
      <c r="O44">
        <f t="shared" si="3"/>
        <v>3.8722635199939411E-3</v>
      </c>
      <c r="P44">
        <f t="shared" si="3"/>
        <v>4.9311620721209492E-3</v>
      </c>
      <c r="Q44">
        <f t="shared" si="3"/>
        <v>0</v>
      </c>
      <c r="R44">
        <f t="shared" si="3"/>
        <v>3.9056293353635372E-3</v>
      </c>
      <c r="S44">
        <f t="shared" si="3"/>
        <v>1.8250108879366029E-2</v>
      </c>
      <c r="T44">
        <f t="shared" si="3"/>
        <v>2.9863305772875649E-2</v>
      </c>
      <c r="U44">
        <f t="shared" si="3"/>
        <v>1.0831353267396848E-2</v>
      </c>
      <c r="V44">
        <f t="shared" si="3"/>
        <v>2.1369544317866883E-2</v>
      </c>
      <c r="W44">
        <f t="shared" si="3"/>
        <v>2.5810762561293051E-2</v>
      </c>
      <c r="X44">
        <f t="shared" si="3"/>
        <v>2.3742463029169974E-2</v>
      </c>
      <c r="Y44">
        <f t="shared" si="3"/>
        <v>8.2850934186098745E-3</v>
      </c>
      <c r="Z44">
        <f t="shared" si="3"/>
        <v>9.1762128255213019E-3</v>
      </c>
      <c r="AA44">
        <f t="shared" si="3"/>
        <v>0</v>
      </c>
      <c r="AB44">
        <f t="shared" si="3"/>
        <v>2.3655248218125285E-2</v>
      </c>
      <c r="AD44">
        <f t="shared" si="2"/>
        <v>0.23291807637260026</v>
      </c>
    </row>
    <row r="45" spans="1:30" x14ac:dyDescent="0.15">
      <c r="A45" s="43">
        <v>13</v>
      </c>
      <c r="B45">
        <f t="shared" si="1"/>
        <v>1.1877341575027968E-2</v>
      </c>
      <c r="C45">
        <f t="shared" si="3"/>
        <v>3.9659992737484689E-2</v>
      </c>
      <c r="D45">
        <f t="shared" si="3"/>
        <v>2.6280030736765776E-2</v>
      </c>
      <c r="E45">
        <f t="shared" si="3"/>
        <v>2.6139495813039752E-2</v>
      </c>
      <c r="F45">
        <f t="shared" si="3"/>
        <v>6.7008390060411455E-2</v>
      </c>
      <c r="G45">
        <f t="shared" si="3"/>
        <v>1.872469726213552E-2</v>
      </c>
      <c r="H45">
        <f t="shared" si="3"/>
        <v>2.147635528273608E-2</v>
      </c>
      <c r="I45">
        <f t="shared" si="3"/>
        <v>1.8308592878532499E-2</v>
      </c>
      <c r="J45">
        <f t="shared" si="3"/>
        <v>5.8254613704421601E-2</v>
      </c>
      <c r="K45">
        <f t="shared" si="3"/>
        <v>3.0194841692959936E-2</v>
      </c>
      <c r="L45">
        <f t="shared" si="3"/>
        <v>6.000643473510205E-3</v>
      </c>
      <c r="M45">
        <f t="shared" si="3"/>
        <v>1.9438451835988416E-2</v>
      </c>
      <c r="N45">
        <f t="shared" si="3"/>
        <v>1.3740074349957835E-2</v>
      </c>
      <c r="O45">
        <f t="shared" si="3"/>
        <v>6.9017783443073317E-3</v>
      </c>
      <c r="P45">
        <f t="shared" si="3"/>
        <v>2.7465425959836882E-2</v>
      </c>
      <c r="Q45">
        <f t="shared" si="3"/>
        <v>2.1470297700277346E-2</v>
      </c>
      <c r="R45">
        <f t="shared" si="3"/>
        <v>1.5940691049661657E-2</v>
      </c>
      <c r="S45">
        <f t="shared" si="3"/>
        <v>0</v>
      </c>
      <c r="T45">
        <f t="shared" si="3"/>
        <v>3.0686259976448943E-2</v>
      </c>
      <c r="U45">
        <f t="shared" si="3"/>
        <v>2.1246116024509196E-2</v>
      </c>
      <c r="V45">
        <f t="shared" si="3"/>
        <v>2.2505544443334014E-2</v>
      </c>
      <c r="W45">
        <f t="shared" si="3"/>
        <v>2.653277280102433E-2</v>
      </c>
      <c r="X45">
        <f t="shared" si="3"/>
        <v>2.0106803620233215E-2</v>
      </c>
      <c r="Y45">
        <f t="shared" si="3"/>
        <v>0</v>
      </c>
      <c r="Z45">
        <f t="shared" si="3"/>
        <v>1.1107289701719181E-3</v>
      </c>
      <c r="AA45">
        <f t="shared" si="3"/>
        <v>1.0669016973076704E-2</v>
      </c>
      <c r="AB45">
        <f t="shared" si="3"/>
        <v>1.3181033832985231E-2</v>
      </c>
      <c r="AD45">
        <f t="shared" si="2"/>
        <v>0.5749199910988384</v>
      </c>
    </row>
    <row r="46" spans="1:30" x14ac:dyDescent="0.15">
      <c r="A46" s="43">
        <v>14</v>
      </c>
      <c r="B46">
        <f t="shared" si="1"/>
        <v>2.0587392063381813E-2</v>
      </c>
      <c r="C46">
        <f t="shared" si="3"/>
        <v>4.6269991527065471E-2</v>
      </c>
      <c r="D46">
        <f t="shared" si="3"/>
        <v>1.9112749626738746E-2</v>
      </c>
      <c r="E46">
        <f t="shared" si="3"/>
        <v>1.1617553694684334E-2</v>
      </c>
      <c r="F46">
        <f t="shared" si="3"/>
        <v>4.584784583080783E-2</v>
      </c>
      <c r="G46">
        <f t="shared" si="3"/>
        <v>1.4979757809708418E-2</v>
      </c>
      <c r="H46">
        <f t="shared" si="3"/>
        <v>2.040253751859927E-2</v>
      </c>
      <c r="I46">
        <f t="shared" si="3"/>
        <v>1.4979757809708418E-2</v>
      </c>
      <c r="J46">
        <f t="shared" si="3"/>
        <v>6.2415657540451724E-2</v>
      </c>
      <c r="K46">
        <f t="shared" si="3"/>
        <v>2.5549481432504538E-2</v>
      </c>
      <c r="L46">
        <f t="shared" si="3"/>
        <v>6.5966099359598242E-3</v>
      </c>
      <c r="M46">
        <f t="shared" si="3"/>
        <v>2.0075120883471981E-2</v>
      </c>
      <c r="N46">
        <f t="shared" si="3"/>
        <v>9.5468544890672698E-3</v>
      </c>
      <c r="O46">
        <f t="shared" si="3"/>
        <v>1.1604801324456945E-2</v>
      </c>
      <c r="P46">
        <f t="shared" si="3"/>
        <v>2.3795723952677077E-2</v>
      </c>
      <c r="Q46">
        <f t="shared" si="3"/>
        <v>2.5003227749110513E-2</v>
      </c>
      <c r="R46">
        <f t="shared" si="3"/>
        <v>1.3943162621211069E-2</v>
      </c>
      <c r="S46">
        <f t="shared" si="3"/>
        <v>1.3342857380692052E-2</v>
      </c>
      <c r="T46">
        <f t="shared" si="3"/>
        <v>8.0054896618134436E-3</v>
      </c>
      <c r="U46">
        <f t="shared" si="3"/>
        <v>9.3732864814011167E-3</v>
      </c>
      <c r="V46">
        <f t="shared" si="3"/>
        <v>2.0759919732658418E-2</v>
      </c>
      <c r="W46">
        <f t="shared" si="3"/>
        <v>2.6915848102890483E-2</v>
      </c>
      <c r="X46">
        <f t="shared" si="3"/>
        <v>2.6247095782949589E-2</v>
      </c>
      <c r="Y46">
        <f t="shared" si="3"/>
        <v>1.1343110731916552E-2</v>
      </c>
      <c r="Z46">
        <f t="shared" si="3"/>
        <v>1.5453932282310753E-2</v>
      </c>
      <c r="AA46">
        <f t="shared" si="3"/>
        <v>3.6835147713428835E-2</v>
      </c>
      <c r="AB46">
        <f t="shared" si="3"/>
        <v>2.1595711681721343E-2</v>
      </c>
      <c r="AD46">
        <f t="shared" si="2"/>
        <v>0.58220062536138795</v>
      </c>
    </row>
    <row r="47" spans="1:30" x14ac:dyDescent="0.15">
      <c r="A47" s="43">
        <v>15</v>
      </c>
      <c r="B47">
        <f t="shared" si="1"/>
        <v>2.2171037606718871E-2</v>
      </c>
      <c r="C47">
        <f t="shared" si="3"/>
        <v>3.9659992737484689E-2</v>
      </c>
      <c r="D47">
        <f t="shared" si="3"/>
        <v>0</v>
      </c>
      <c r="E47">
        <f t="shared" si="3"/>
        <v>0</v>
      </c>
      <c r="F47">
        <f t="shared" si="3"/>
        <v>0</v>
      </c>
      <c r="G47">
        <f t="shared" si="3"/>
        <v>1.2483131508090359E-3</v>
      </c>
      <c r="H47">
        <f t="shared" si="3"/>
        <v>0</v>
      </c>
      <c r="I47">
        <f t="shared" si="3"/>
        <v>0</v>
      </c>
      <c r="J47">
        <f t="shared" si="3"/>
        <v>8.3220876720602258E-3</v>
      </c>
      <c r="K47">
        <f t="shared" si="3"/>
        <v>0</v>
      </c>
      <c r="L47">
        <f t="shared" si="3"/>
        <v>3.7328859166357552E-3</v>
      </c>
      <c r="M47">
        <f t="shared" si="3"/>
        <v>1.3627095170042564E-2</v>
      </c>
      <c r="N47">
        <f t="shared" si="3"/>
        <v>2.2488453246305357E-3</v>
      </c>
      <c r="O47">
        <f t="shared" si="3"/>
        <v>2.4709897330797821E-2</v>
      </c>
      <c r="P47">
        <f t="shared" si="3"/>
        <v>1.6628337219943088E-2</v>
      </c>
      <c r="Q47">
        <f t="shared" si="3"/>
        <v>1.7193592904321396E-2</v>
      </c>
      <c r="R47">
        <f t="shared" si="3"/>
        <v>1.125468892109098E-2</v>
      </c>
      <c r="S47">
        <f t="shared" si="3"/>
        <v>1.1355623302716639E-2</v>
      </c>
      <c r="T47">
        <f t="shared" si="3"/>
        <v>2.9207156616679417E-2</v>
      </c>
      <c r="U47">
        <f t="shared" si="3"/>
        <v>1.4622326910985743E-2</v>
      </c>
      <c r="V47">
        <f t="shared" si="3"/>
        <v>2.2528991542765109E-2</v>
      </c>
      <c r="W47">
        <f t="shared" si="3"/>
        <v>2.5972505466525433E-2</v>
      </c>
      <c r="X47">
        <f t="shared" si="3"/>
        <v>2.3844801231881912E-2</v>
      </c>
      <c r="Y47">
        <f t="shared" si="3"/>
        <v>7.9650683509382737E-3</v>
      </c>
      <c r="Z47">
        <f t="shared" si="3"/>
        <v>2.6955656965653107E-3</v>
      </c>
      <c r="AA47">
        <f t="shared" si="3"/>
        <v>2.0173152370454072E-3</v>
      </c>
      <c r="AB47">
        <f t="shared" si="3"/>
        <v>2.453790673372697E-2</v>
      </c>
      <c r="AD47">
        <f t="shared" si="2"/>
        <v>0.32554403504436519</v>
      </c>
    </row>
    <row r="48" spans="1:30" x14ac:dyDescent="0.15">
      <c r="A48" s="43">
        <v>16</v>
      </c>
      <c r="B48">
        <f t="shared" si="1"/>
        <v>1.5836455433370623E-2</v>
      </c>
      <c r="C48">
        <f t="shared" si="3"/>
        <v>3.7456659807624436E-2</v>
      </c>
      <c r="D48">
        <f t="shared" si="3"/>
        <v>2.7474577588436955E-2</v>
      </c>
      <c r="E48">
        <f t="shared" si="3"/>
        <v>2.9043884236710837E-2</v>
      </c>
      <c r="F48">
        <f t="shared" si="3"/>
        <v>6.3481632688810838E-2</v>
      </c>
      <c r="G48">
        <f t="shared" si="3"/>
        <v>1.7476384111326491E-2</v>
      </c>
      <c r="H48">
        <f t="shared" si="3"/>
        <v>2.3623990811009681E-2</v>
      </c>
      <c r="I48">
        <f t="shared" si="3"/>
        <v>1.6644175344120458E-2</v>
      </c>
      <c r="J48">
        <f t="shared" si="3"/>
        <v>5.4093569868391485E-2</v>
      </c>
      <c r="K48">
        <f t="shared" si="3"/>
        <v>3.4840201953415292E-2</v>
      </c>
      <c r="L48">
        <f t="shared" si="3"/>
        <v>8.2773431113410383E-3</v>
      </c>
      <c r="M48">
        <f t="shared" si="3"/>
        <v>1.2020581805070407E-2</v>
      </c>
      <c r="N48">
        <f t="shared" si="3"/>
        <v>3.1717706039764331E-3</v>
      </c>
      <c r="O48">
        <f t="shared" si="3"/>
        <v>7.2034583226664676E-3</v>
      </c>
      <c r="P48">
        <f t="shared" si="3"/>
        <v>3.0160363371344829E-2</v>
      </c>
      <c r="Q48">
        <f t="shared" si="3"/>
        <v>2.0627352986871524E-2</v>
      </c>
      <c r="R48">
        <f t="shared" si="3"/>
        <v>1.8784486234557599E-2</v>
      </c>
      <c r="S48">
        <f t="shared" si="3"/>
        <v>2.6158489393757974E-2</v>
      </c>
      <c r="T48">
        <f t="shared" si="3"/>
        <v>1.974021150941729E-2</v>
      </c>
      <c r="U48">
        <f t="shared" si="3"/>
        <v>2.4370544851642899E-2</v>
      </c>
      <c r="V48">
        <f t="shared" si="3"/>
        <v>2.3954883079380325E-2</v>
      </c>
      <c r="W48">
        <f t="shared" si="3"/>
        <v>2.7273385051298896E-2</v>
      </c>
      <c r="X48">
        <f t="shared" si="3"/>
        <v>2.5891565286120702E-2</v>
      </c>
      <c r="Y48">
        <f t="shared" si="3"/>
        <v>6.2582679900229114E-3</v>
      </c>
      <c r="Z48">
        <f t="shared" si="3"/>
        <v>2.2366526881487866E-2</v>
      </c>
      <c r="AA48">
        <f t="shared" si="3"/>
        <v>1.5914539063217365E-3</v>
      </c>
      <c r="AB48">
        <f t="shared" si="3"/>
        <v>3.8130847873992998E-2</v>
      </c>
      <c r="AD48">
        <f t="shared" si="2"/>
        <v>0.6359530641024892</v>
      </c>
    </row>
    <row r="49" spans="1:30" x14ac:dyDescent="0.15">
      <c r="A49" s="43">
        <v>17</v>
      </c>
      <c r="B49">
        <f t="shared" si="1"/>
        <v>2.2171037606718871E-2</v>
      </c>
      <c r="C49">
        <f t="shared" si="3"/>
        <v>4.186332566734495E-2</v>
      </c>
      <c r="D49">
        <f t="shared" si="3"/>
        <v>2.8669124440108121E-2</v>
      </c>
      <c r="E49">
        <f t="shared" si="3"/>
        <v>2.7591690024875302E-2</v>
      </c>
      <c r="F49">
        <f t="shared" si="3"/>
        <v>6.7008390060411455E-2</v>
      </c>
      <c r="G49">
        <f t="shared" si="3"/>
        <v>2.3717949865371665E-2</v>
      </c>
      <c r="H49">
        <f t="shared" si="3"/>
        <v>2.8993079631693699E-2</v>
      </c>
      <c r="I49">
        <f t="shared" si="3"/>
        <v>2.3301845481768647E-2</v>
      </c>
      <c r="J49">
        <f t="shared" si="3"/>
        <v>7.4898789048542053E-2</v>
      </c>
      <c r="K49">
        <f t="shared" si="3"/>
        <v>3.7162882083642969E-2</v>
      </c>
      <c r="L49">
        <f t="shared" si="3"/>
        <v>7.7090068911471795E-3</v>
      </c>
      <c r="M49">
        <f t="shared" si="3"/>
        <v>2.1661697091855534E-2</v>
      </c>
      <c r="N49">
        <f t="shared" si="3"/>
        <v>9.4854882378829289E-3</v>
      </c>
      <c r="O49">
        <f t="shared" si="3"/>
        <v>1.3648588957437065E-2</v>
      </c>
      <c r="P49">
        <f t="shared" si="3"/>
        <v>2.5114523111500094E-2</v>
      </c>
      <c r="Q49">
        <f t="shared" si="3"/>
        <v>8.5162208545557418E-3</v>
      </c>
      <c r="R49">
        <f t="shared" si="3"/>
        <v>7.6841774559104677E-3</v>
      </c>
      <c r="S49">
        <f t="shared" si="3"/>
        <v>1.7357881334152583E-2</v>
      </c>
      <c r="T49">
        <f t="shared" si="3"/>
        <v>2.9930377841769887E-2</v>
      </c>
      <c r="U49">
        <f t="shared" si="3"/>
        <v>0</v>
      </c>
      <c r="V49">
        <f t="shared" si="3"/>
        <v>1.2321450751040318E-2</v>
      </c>
      <c r="W49">
        <f t="shared" si="3"/>
        <v>2.688179696494683E-2</v>
      </c>
      <c r="X49">
        <f t="shared" si="3"/>
        <v>2.5298003710391453E-2</v>
      </c>
      <c r="Y49">
        <f t="shared" si="3"/>
        <v>6.9694348070709683E-3</v>
      </c>
      <c r="Z49">
        <f t="shared" si="3"/>
        <v>5.5506524151112055E-3</v>
      </c>
      <c r="AA49">
        <f t="shared" si="3"/>
        <v>1.1520114161573374E-2</v>
      </c>
      <c r="AB49">
        <f t="shared" si="3"/>
        <v>2.247837019732303E-2</v>
      </c>
      <c r="AD49">
        <f t="shared" si="2"/>
        <v>0.62750589869414652</v>
      </c>
    </row>
    <row r="50" spans="1:30" x14ac:dyDescent="0.15">
      <c r="A50" s="43">
        <v>18</v>
      </c>
      <c r="B50">
        <f t="shared" si="1"/>
        <v>6.3345821733482481E-3</v>
      </c>
      <c r="C50">
        <f t="shared" si="3"/>
        <v>1.1016664649301304E-2</v>
      </c>
      <c r="D50">
        <f t="shared" si="3"/>
        <v>5.9727342583558588E-3</v>
      </c>
      <c r="E50">
        <f t="shared" si="3"/>
        <v>1.5974136330190958E-2</v>
      </c>
      <c r="F50">
        <f t="shared" si="3"/>
        <v>1.7633786858003011E-2</v>
      </c>
      <c r="G50">
        <f t="shared" si="3"/>
        <v>6.2415657540451737E-3</v>
      </c>
      <c r="H50">
        <f t="shared" si="3"/>
        <v>1.1811995405504842E-2</v>
      </c>
      <c r="I50">
        <f t="shared" si="3"/>
        <v>6.6576701376481889E-3</v>
      </c>
      <c r="J50">
        <f t="shared" si="3"/>
        <v>2.4966263016180677E-2</v>
      </c>
      <c r="K50">
        <f t="shared" si="3"/>
        <v>6.9680403906830753E-3</v>
      </c>
      <c r="L50">
        <f t="shared" si="3"/>
        <v>3.4003831258066337E-3</v>
      </c>
      <c r="M50">
        <f t="shared" si="3"/>
        <v>3.0553631670012715E-3</v>
      </c>
      <c r="N50">
        <f t="shared" si="3"/>
        <v>2.5942654620344468E-3</v>
      </c>
      <c r="O50">
        <f t="shared" si="3"/>
        <v>1.8387463514039305E-3</v>
      </c>
      <c r="P50">
        <f t="shared" si="3"/>
        <v>1.7431084534009163E-2</v>
      </c>
      <c r="Q50">
        <f t="shared" si="3"/>
        <v>1.2842510633653175E-2</v>
      </c>
      <c r="R50">
        <f t="shared" si="3"/>
        <v>7.5109704668271087E-3</v>
      </c>
      <c r="S50">
        <f t="shared" si="3"/>
        <v>1.9304559614618286E-2</v>
      </c>
      <c r="T50">
        <f t="shared" si="3"/>
        <v>2.9184950716686392E-2</v>
      </c>
      <c r="U50">
        <f t="shared" si="3"/>
        <v>2.1246116024509196E-2</v>
      </c>
      <c r="V50">
        <f t="shared" si="3"/>
        <v>2.122530913045742E-2</v>
      </c>
      <c r="W50">
        <f t="shared" si="3"/>
        <v>2.3708104793272147E-2</v>
      </c>
      <c r="X50">
        <f t="shared" si="3"/>
        <v>2.2473469315541918E-2</v>
      </c>
      <c r="Y50">
        <f t="shared" si="3"/>
        <v>1.3654402887322727E-2</v>
      </c>
      <c r="Z50">
        <f t="shared" si="3"/>
        <v>6.3708603889494064E-3</v>
      </c>
      <c r="AA50">
        <f t="shared" si="3"/>
        <v>1.1248830937069959E-3</v>
      </c>
      <c r="AB50">
        <f t="shared" si="3"/>
        <v>9.061960760177349E-3</v>
      </c>
      <c r="AD50">
        <f t="shared" si="2"/>
        <v>0.32960537943923884</v>
      </c>
    </row>
    <row r="51" spans="1:30" x14ac:dyDescent="0.15">
      <c r="A51" s="43">
        <v>19</v>
      </c>
      <c r="B51">
        <f t="shared" si="1"/>
        <v>2.2171037606718871E-2</v>
      </c>
      <c r="C51">
        <f t="shared" si="3"/>
        <v>4.4066658597205217E-2</v>
      </c>
      <c r="D51">
        <f t="shared" si="3"/>
        <v>2.6280030736765776E-2</v>
      </c>
      <c r="E51">
        <f t="shared" si="3"/>
        <v>3.4852661084053015E-2</v>
      </c>
      <c r="F51">
        <f t="shared" ref="C51:AE59" si="4">F20*F$30</f>
        <v>7.0535147432012044E-2</v>
      </c>
      <c r="G51">
        <f t="shared" si="4"/>
        <v>1.7476384111326491E-2</v>
      </c>
      <c r="H51">
        <f t="shared" si="4"/>
        <v>2.7919261867556899E-2</v>
      </c>
      <c r="I51">
        <f t="shared" si="4"/>
        <v>2.4966263016180688E-2</v>
      </c>
      <c r="J51">
        <f t="shared" si="4"/>
        <v>6.2415657540451724E-2</v>
      </c>
      <c r="K51">
        <f t="shared" si="4"/>
        <v>3.7162882083642969E-2</v>
      </c>
      <c r="L51">
        <f t="shared" si="4"/>
        <v>8.6479546128354675E-3</v>
      </c>
      <c r="M51">
        <f t="shared" si="4"/>
        <v>2.6550591719463338E-2</v>
      </c>
      <c r="N51">
        <f t="shared" si="4"/>
        <v>1.0577048562738344E-2</v>
      </c>
      <c r="O51">
        <f t="shared" si="4"/>
        <v>1.1330151817487234E-2</v>
      </c>
      <c r="P51">
        <f t="shared" si="4"/>
        <v>2.9128259681831071E-2</v>
      </c>
      <c r="Q51">
        <f t="shared" si="4"/>
        <v>1.718119665853602E-2</v>
      </c>
      <c r="R51">
        <f t="shared" si="4"/>
        <v>1.5690293989356348E-2</v>
      </c>
      <c r="S51">
        <f t="shared" si="4"/>
        <v>1.3951194343337584E-2</v>
      </c>
      <c r="T51">
        <f t="shared" si="4"/>
        <v>2.8062765436326218E-2</v>
      </c>
      <c r="U51">
        <f t="shared" si="4"/>
        <v>2.0954502667310047E-2</v>
      </c>
      <c r="V51">
        <f t="shared" si="4"/>
        <v>2.2039326107676338E-2</v>
      </c>
      <c r="W51">
        <f t="shared" si="4"/>
        <v>2.5902826749066646E-2</v>
      </c>
      <c r="X51">
        <f t="shared" si="4"/>
        <v>2.0434285868911422E-2</v>
      </c>
      <c r="Y51">
        <f t="shared" si="4"/>
        <v>2.6419847253335391E-2</v>
      </c>
      <c r="Z51">
        <f t="shared" si="4"/>
        <v>1.0301103339490143E-2</v>
      </c>
      <c r="AA51">
        <f t="shared" si="4"/>
        <v>8.0229281619596977E-3</v>
      </c>
      <c r="AB51">
        <f t="shared" si="4"/>
        <v>2.0595365364039428E-2</v>
      </c>
      <c r="AD51">
        <f t="shared" si="2"/>
        <v>0.68363562640961439</v>
      </c>
    </row>
    <row r="52" spans="1:30" x14ac:dyDescent="0.15">
      <c r="A52" s="43">
        <v>20</v>
      </c>
      <c r="B52">
        <f t="shared" si="1"/>
        <v>2.0587392063381813E-2</v>
      </c>
      <c r="C52">
        <f t="shared" si="4"/>
        <v>2.4236662228462869E-2</v>
      </c>
      <c r="D52">
        <f t="shared" si="4"/>
        <v>3.344731184679281E-2</v>
      </c>
      <c r="E52">
        <f t="shared" si="4"/>
        <v>4.7922408990572887E-2</v>
      </c>
      <c r="F52">
        <f t="shared" si="4"/>
        <v>8.8168934290015058E-2</v>
      </c>
      <c r="G52">
        <f t="shared" si="4"/>
        <v>1.9973010412944563E-2</v>
      </c>
      <c r="H52">
        <f t="shared" si="4"/>
        <v>2.6845444103420098E-2</v>
      </c>
      <c r="I52">
        <f t="shared" si="4"/>
        <v>1.9973010412944553E-2</v>
      </c>
      <c r="J52">
        <f t="shared" si="4"/>
        <v>6.6576701376481848E-2</v>
      </c>
      <c r="K52">
        <f t="shared" si="4"/>
        <v>3.7162882083642969E-2</v>
      </c>
      <c r="L52">
        <f t="shared" si="4"/>
        <v>7.0286341633800618E-3</v>
      </c>
      <c r="M52">
        <f t="shared" si="4"/>
        <v>1.5442802920361851E-2</v>
      </c>
      <c r="N52">
        <f t="shared" si="4"/>
        <v>5.5140711708457036E-3</v>
      </c>
      <c r="O52">
        <f t="shared" si="4"/>
        <v>4.9524779513512359E-3</v>
      </c>
      <c r="P52">
        <f t="shared" si="4"/>
        <v>2.4770488548328765E-2</v>
      </c>
      <c r="Q52">
        <f t="shared" si="4"/>
        <v>1.9338143425192064E-2</v>
      </c>
      <c r="R52">
        <f t="shared" si="4"/>
        <v>1.7124899703285974E-2</v>
      </c>
      <c r="S52">
        <f t="shared" si="4"/>
        <v>3.6500217758732089E-4</v>
      </c>
      <c r="T52">
        <f t="shared" si="4"/>
        <v>3.0943582359209153E-2</v>
      </c>
      <c r="U52">
        <f t="shared" si="4"/>
        <v>1.2289420053392572E-2</v>
      </c>
      <c r="V52">
        <f t="shared" si="4"/>
        <v>1.7277078109588069E-2</v>
      </c>
      <c r="W52">
        <f t="shared" si="4"/>
        <v>2.6032094957926834E-2</v>
      </c>
      <c r="X52">
        <f t="shared" si="4"/>
        <v>2.6444191580765174E-2</v>
      </c>
      <c r="Y52">
        <f t="shared" si="4"/>
        <v>8.8540268722483353E-3</v>
      </c>
      <c r="Z52">
        <f t="shared" si="4"/>
        <v>2.085432279069014E-2</v>
      </c>
      <c r="AA52">
        <f t="shared" si="4"/>
        <v>1.991758139068686E-3</v>
      </c>
      <c r="AB52">
        <f t="shared" si="4"/>
        <v>8.5323656508163315E-3</v>
      </c>
      <c r="AD52">
        <f t="shared" si="2"/>
        <v>0.63264911838269788</v>
      </c>
    </row>
    <row r="53" spans="1:30" x14ac:dyDescent="0.15">
      <c r="A53" s="43">
        <v>21</v>
      </c>
      <c r="B53">
        <f t="shared" si="1"/>
        <v>1.9003746520044745E-2</v>
      </c>
      <c r="C53">
        <f t="shared" si="4"/>
        <v>4.4066658597205217E-2</v>
      </c>
      <c r="D53">
        <f t="shared" si="4"/>
        <v>2.3890937033423439E-2</v>
      </c>
      <c r="E53">
        <f t="shared" si="4"/>
        <v>3.4852661084053015E-2</v>
      </c>
      <c r="F53">
        <f t="shared" si="4"/>
        <v>5.6428117945609625E-2</v>
      </c>
      <c r="G53">
        <f t="shared" si="4"/>
        <v>1.7476384111326491E-2</v>
      </c>
      <c r="H53">
        <f t="shared" si="4"/>
        <v>2.5771626339283291E-2</v>
      </c>
      <c r="I53">
        <f t="shared" si="4"/>
        <v>1.6644175344120458E-2</v>
      </c>
      <c r="J53">
        <f t="shared" si="4"/>
        <v>7.0737745212511929E-2</v>
      </c>
      <c r="K53">
        <f t="shared" si="4"/>
        <v>3.7162882083642969E-2</v>
      </c>
      <c r="L53">
        <f t="shared" si="4"/>
        <v>6.2300970461826605E-3</v>
      </c>
      <c r="M53">
        <f t="shared" si="4"/>
        <v>2.3665219761018041E-2</v>
      </c>
      <c r="N53">
        <f t="shared" si="4"/>
        <v>1.0563517481680515E-2</v>
      </c>
      <c r="O53">
        <f t="shared" si="4"/>
        <v>1.1230821301323668E-2</v>
      </c>
      <c r="P53">
        <f t="shared" si="4"/>
        <v>2.9128259681831071E-2</v>
      </c>
      <c r="Q53">
        <f t="shared" si="4"/>
        <v>1.6437421911413244E-2</v>
      </c>
      <c r="R53">
        <f t="shared" si="4"/>
        <v>5.7883139993131858E-3</v>
      </c>
      <c r="S53">
        <f t="shared" si="4"/>
        <v>8.5167174770374807E-3</v>
      </c>
      <c r="T53">
        <f t="shared" si="4"/>
        <v>2.8284195171023964E-2</v>
      </c>
      <c r="U53">
        <f t="shared" si="4"/>
        <v>2.7703268933918852E-2</v>
      </c>
      <c r="V53">
        <f t="shared" si="4"/>
        <v>2.2942868373632165E-2</v>
      </c>
      <c r="W53">
        <f t="shared" si="4"/>
        <v>2.6966924809805972E-2</v>
      </c>
      <c r="X53">
        <f t="shared" si="4"/>
        <v>2.3803865950797136E-2</v>
      </c>
      <c r="Y53">
        <f t="shared" si="4"/>
        <v>2.6099822185663753E-2</v>
      </c>
      <c r="Z53">
        <f t="shared" si="4"/>
        <v>1.0837416515258661E-2</v>
      </c>
      <c r="AA53">
        <f t="shared" si="4"/>
        <v>1.2469846989207887E-2</v>
      </c>
      <c r="AB53">
        <f t="shared" si="4"/>
        <v>0</v>
      </c>
      <c r="AD53">
        <f t="shared" si="2"/>
        <v>0.63670351186032936</v>
      </c>
    </row>
    <row r="54" spans="1:30" x14ac:dyDescent="0.15">
      <c r="A54" s="43">
        <v>22</v>
      </c>
      <c r="B54">
        <f t="shared" si="1"/>
        <v>2.2171037606718871E-2</v>
      </c>
      <c r="C54">
        <f t="shared" si="4"/>
        <v>4.4066658597205217E-2</v>
      </c>
      <c r="D54">
        <f t="shared" si="4"/>
        <v>2.5085483885094607E-2</v>
      </c>
      <c r="E54">
        <f t="shared" si="4"/>
        <v>3.9209243719559639E-2</v>
      </c>
      <c r="F54">
        <f t="shared" si="4"/>
        <v>6.7008390060411455E-2</v>
      </c>
      <c r="G54">
        <f t="shared" si="4"/>
        <v>2.2469636714562622E-2</v>
      </c>
      <c r="H54">
        <f t="shared" si="4"/>
        <v>2.4697808575146491E-2</v>
      </c>
      <c r="I54">
        <f t="shared" si="4"/>
        <v>1.3315340275296364E-2</v>
      </c>
      <c r="J54">
        <f t="shared" si="4"/>
        <v>5.4093569868391485E-2</v>
      </c>
      <c r="K54">
        <f t="shared" si="4"/>
        <v>3.2517521823187616E-2</v>
      </c>
      <c r="L54">
        <f t="shared" si="4"/>
        <v>6.6434098766065585E-3</v>
      </c>
      <c r="M54">
        <f t="shared" si="4"/>
        <v>2.424997352025993E-2</v>
      </c>
      <c r="N54">
        <f t="shared" si="4"/>
        <v>5.6052426276039609E-3</v>
      </c>
      <c r="O54">
        <f t="shared" si="4"/>
        <v>9.5659924329978031E-3</v>
      </c>
      <c r="P54">
        <f t="shared" si="4"/>
        <v>1.8520527317384763E-2</v>
      </c>
      <c r="Q54">
        <f t="shared" si="4"/>
        <v>9.817826662020572E-3</v>
      </c>
      <c r="R54">
        <f t="shared" si="4"/>
        <v>9.3842417074570094E-3</v>
      </c>
      <c r="S54">
        <f t="shared" si="4"/>
        <v>2.7983500281694579E-2</v>
      </c>
      <c r="T54">
        <f t="shared" si="4"/>
        <v>2.2598427271999334E-2</v>
      </c>
      <c r="U54">
        <f t="shared" si="4"/>
        <v>2.2870819014618723E-2</v>
      </c>
      <c r="V54">
        <f t="shared" si="4"/>
        <v>2.4401088486735705E-2</v>
      </c>
      <c r="W54">
        <f t="shared" si="4"/>
        <v>2.7147269725581642E-2</v>
      </c>
      <c r="X54">
        <f t="shared" si="4"/>
        <v>2.4213218761644895E-2</v>
      </c>
      <c r="Y54">
        <f t="shared" si="4"/>
        <v>1.738802867682503E-2</v>
      </c>
      <c r="Z54">
        <f t="shared" si="4"/>
        <v>1.9534296450178915E-2</v>
      </c>
      <c r="AA54">
        <f t="shared" si="4"/>
        <v>3.1551570393735635E-3</v>
      </c>
      <c r="AB54">
        <f t="shared" si="4"/>
        <v>2.6067848160769902E-2</v>
      </c>
      <c r="AD54">
        <f t="shared" si="2"/>
        <v>0.64378155913932722</v>
      </c>
    </row>
    <row r="55" spans="1:30" x14ac:dyDescent="0.15">
      <c r="A55" s="43">
        <v>23</v>
      </c>
      <c r="B55">
        <f t="shared" si="1"/>
        <v>1.6628278205039156E-2</v>
      </c>
      <c r="C55">
        <f t="shared" si="4"/>
        <v>4.6269991527065471E-2</v>
      </c>
      <c r="D55">
        <f t="shared" si="4"/>
        <v>3.4641858698463979E-2</v>
      </c>
      <c r="E55">
        <f t="shared" si="4"/>
        <v>4.9374603202408433E-2</v>
      </c>
      <c r="F55">
        <f t="shared" si="4"/>
        <v>9.8749206404816867E-2</v>
      </c>
      <c r="G55">
        <f t="shared" si="4"/>
        <v>2.4966263016180695E-2</v>
      </c>
      <c r="H55">
        <f t="shared" si="4"/>
        <v>3.3288350688240917E-2</v>
      </c>
      <c r="I55">
        <f t="shared" si="4"/>
        <v>3.3288350688240917E-2</v>
      </c>
      <c r="J55">
        <f t="shared" si="4"/>
        <v>8.7381920556632423E-2</v>
      </c>
      <c r="K55">
        <f t="shared" si="4"/>
        <v>5.5744323125464477E-2</v>
      </c>
      <c r="L55">
        <f t="shared" si="4"/>
        <v>2.7148989702349247E-2</v>
      </c>
      <c r="M55">
        <f t="shared" si="4"/>
        <v>9.5860758760820796E-4</v>
      </c>
      <c r="N55">
        <f t="shared" si="4"/>
        <v>2.0577899412005378E-2</v>
      </c>
      <c r="O55">
        <f t="shared" si="4"/>
        <v>2.3385204072707191E-2</v>
      </c>
      <c r="P55">
        <f t="shared" si="4"/>
        <v>2.8038816898455311E-2</v>
      </c>
      <c r="Q55">
        <f t="shared" si="4"/>
        <v>1.9462105883045863E-2</v>
      </c>
      <c r="R55">
        <f t="shared" si="4"/>
        <v>1.5854087555119956E-2</v>
      </c>
      <c r="S55">
        <f t="shared" si="4"/>
        <v>1.7722883511739899E-2</v>
      </c>
      <c r="T55">
        <f t="shared" si="4"/>
        <v>2.2360137935454449E-2</v>
      </c>
      <c r="U55">
        <f t="shared" si="4"/>
        <v>1.2081124798250331E-2</v>
      </c>
      <c r="V55">
        <f t="shared" si="4"/>
        <v>1.8285777063901533E-2</v>
      </c>
      <c r="W55">
        <f t="shared" si="4"/>
        <v>2.7401076818587618E-2</v>
      </c>
      <c r="X55">
        <f t="shared" si="4"/>
        <v>2.636232101859563E-2</v>
      </c>
      <c r="Y55">
        <f t="shared" si="4"/>
        <v>2.5673122095434923E-2</v>
      </c>
      <c r="Z55">
        <f t="shared" si="4"/>
        <v>8.7613697114419103E-3</v>
      </c>
      <c r="AA55">
        <f t="shared" si="4"/>
        <v>1.1780844261151292E-2</v>
      </c>
      <c r="AB55">
        <f t="shared" si="4"/>
        <v>1.1886468010102753E-2</v>
      </c>
      <c r="AD55">
        <f t="shared" si="2"/>
        <v>0.79807398244850491</v>
      </c>
    </row>
    <row r="56" spans="1:30" x14ac:dyDescent="0.15">
      <c r="A56" s="43">
        <v>24</v>
      </c>
      <c r="B56">
        <f t="shared" si="1"/>
        <v>2.3754683150055932E-2</v>
      </c>
      <c r="C56">
        <f t="shared" si="4"/>
        <v>4.4066658597205217E-2</v>
      </c>
      <c r="D56">
        <f t="shared" si="4"/>
        <v>2.5085483885094607E-2</v>
      </c>
      <c r="E56">
        <f t="shared" si="4"/>
        <v>3.7757049507724086E-2</v>
      </c>
      <c r="F56">
        <f t="shared" si="4"/>
        <v>6.3481632688810838E-2</v>
      </c>
      <c r="G56">
        <f t="shared" si="4"/>
        <v>1.872469726213552E-2</v>
      </c>
      <c r="H56">
        <f t="shared" si="4"/>
        <v>2.5771626339283291E-2</v>
      </c>
      <c r="I56">
        <f t="shared" si="4"/>
        <v>1.4979757809708418E-2</v>
      </c>
      <c r="J56">
        <f t="shared" si="4"/>
        <v>6.6576701376481848E-2</v>
      </c>
      <c r="K56">
        <f t="shared" si="4"/>
        <v>3.4840201953415292E-2</v>
      </c>
      <c r="L56">
        <f t="shared" si="4"/>
        <v>7.0916160986347716E-3</v>
      </c>
      <c r="M56">
        <f t="shared" si="4"/>
        <v>6.2596509128709267E-3</v>
      </c>
      <c r="N56">
        <f t="shared" si="4"/>
        <v>5.5699921124830517E-3</v>
      </c>
      <c r="O56">
        <f t="shared" si="4"/>
        <v>1.2148381680634257E-2</v>
      </c>
      <c r="P56">
        <f t="shared" si="4"/>
        <v>2.9758989714311585E-2</v>
      </c>
      <c r="Q56">
        <f t="shared" si="4"/>
        <v>2.1482693946062715E-2</v>
      </c>
      <c r="R56">
        <f t="shared" si="4"/>
        <v>8.9860539010316633E-3</v>
      </c>
      <c r="S56">
        <f t="shared" si="4"/>
        <v>1.528953566115776E-2</v>
      </c>
      <c r="T56">
        <f t="shared" si="4"/>
        <v>2.9544843010395422E-2</v>
      </c>
      <c r="U56">
        <f t="shared" si="4"/>
        <v>1.0414762757112351E-2</v>
      </c>
      <c r="V56">
        <f t="shared" si="4"/>
        <v>9.8055848767301217E-3</v>
      </c>
      <c r="W56">
        <f t="shared" si="4"/>
        <v>2.6158210283644089E-2</v>
      </c>
      <c r="X56">
        <f t="shared" si="4"/>
        <v>2.5543615396900109E-2</v>
      </c>
      <c r="Y56">
        <f t="shared" si="4"/>
        <v>2.1832821283375412E-2</v>
      </c>
      <c r="Z56">
        <f t="shared" si="4"/>
        <v>6.1068596814937886E-3</v>
      </c>
      <c r="AA56">
        <f t="shared" si="4"/>
        <v>3.3168200063457623E-3</v>
      </c>
      <c r="AB56">
        <f t="shared" si="4"/>
        <v>3.7071657655270963E-2</v>
      </c>
      <c r="AD56">
        <f t="shared" si="2"/>
        <v>0.63142058154836989</v>
      </c>
    </row>
    <row r="57" spans="1:30" x14ac:dyDescent="0.15">
      <c r="A57" s="43">
        <v>25</v>
      </c>
      <c r="B57">
        <f t="shared" si="1"/>
        <v>2.2962860378387403E-2</v>
      </c>
      <c r="C57">
        <f t="shared" si="4"/>
        <v>2.643999515832313E-2</v>
      </c>
      <c r="D57">
        <f t="shared" si="4"/>
        <v>2.3890937033423439E-2</v>
      </c>
      <c r="E57">
        <f t="shared" si="4"/>
        <v>1.8878524753862043E-2</v>
      </c>
      <c r="F57">
        <f t="shared" si="4"/>
        <v>5.2901360574009036E-2</v>
      </c>
      <c r="G57">
        <f t="shared" si="4"/>
        <v>1.6228070960517451E-2</v>
      </c>
      <c r="H57">
        <f t="shared" si="4"/>
        <v>1.0738177641368044E-2</v>
      </c>
      <c r="I57">
        <f t="shared" si="4"/>
        <v>9.9865052064722695E-3</v>
      </c>
      <c r="J57">
        <f t="shared" si="4"/>
        <v>3.3288350688240903E-2</v>
      </c>
      <c r="K57">
        <f t="shared" si="4"/>
        <v>1.6258760911593829E-2</v>
      </c>
      <c r="L57">
        <f t="shared" si="4"/>
        <v>3.5606074764271724E-3</v>
      </c>
      <c r="M57">
        <f t="shared" si="4"/>
        <v>1.2695552712050714E-2</v>
      </c>
      <c r="N57">
        <f t="shared" si="4"/>
        <v>9.0900123315467742E-3</v>
      </c>
      <c r="O57">
        <f t="shared" si="4"/>
        <v>6.3334640458526442E-3</v>
      </c>
      <c r="P57">
        <f t="shared" si="4"/>
        <v>0</v>
      </c>
      <c r="Q57">
        <f t="shared" si="4"/>
        <v>2.4718114096046778E-2</v>
      </c>
      <c r="R57">
        <f t="shared" si="4"/>
        <v>2.9601450971280273E-2</v>
      </c>
      <c r="S57">
        <f t="shared" si="4"/>
        <v>6.691706589100877E-3</v>
      </c>
      <c r="T57">
        <f t="shared" si="4"/>
        <v>2.9641128149690891E-2</v>
      </c>
      <c r="U57">
        <f t="shared" si="4"/>
        <v>1.3705827788359852E-2</v>
      </c>
      <c r="V57">
        <f t="shared" si="4"/>
        <v>1.7932649536105953E-2</v>
      </c>
      <c r="W57">
        <f t="shared" si="4"/>
        <v>2.7147269725581642E-2</v>
      </c>
      <c r="X57">
        <f t="shared" si="4"/>
        <v>2.4077525885456474E-2</v>
      </c>
      <c r="Y57">
        <f t="shared" si="4"/>
        <v>8.3206517594622848E-3</v>
      </c>
      <c r="Z57">
        <f t="shared" si="4"/>
        <v>0</v>
      </c>
      <c r="AA57">
        <f t="shared" si="4"/>
        <v>7.7292268226777086E-3</v>
      </c>
      <c r="AB57">
        <f t="shared" si="4"/>
        <v>4.7663559842491248E-3</v>
      </c>
      <c r="AD57">
        <f t="shared" si="2"/>
        <v>0.45758508718008667</v>
      </c>
    </row>
    <row r="58" spans="1:30" x14ac:dyDescent="0.15">
      <c r="A58" s="43">
        <v>26</v>
      </c>
      <c r="B58">
        <f t="shared" si="1"/>
        <v>1.9795569291713281E-2</v>
      </c>
      <c r="C58">
        <f t="shared" si="4"/>
        <v>4.186332566734495E-2</v>
      </c>
      <c r="D58">
        <f t="shared" si="4"/>
        <v>2.7474577588436955E-2</v>
      </c>
      <c r="E58">
        <f t="shared" si="4"/>
        <v>2.9043884236710837E-2</v>
      </c>
      <c r="F58">
        <f t="shared" si="4"/>
        <v>6.7008390060411455E-2</v>
      </c>
      <c r="G58">
        <f t="shared" si="4"/>
        <v>1.6228070960517451E-2</v>
      </c>
      <c r="H58">
        <f t="shared" si="4"/>
        <v>1.6107266462052062E-2</v>
      </c>
      <c r="I58">
        <f t="shared" si="4"/>
        <v>1.1650922740884324E-2</v>
      </c>
      <c r="J58">
        <f t="shared" si="4"/>
        <v>4.161043836030115E-2</v>
      </c>
      <c r="K58">
        <f t="shared" si="4"/>
        <v>3.0194841692959936E-2</v>
      </c>
      <c r="L58">
        <f t="shared" si="4"/>
        <v>1.0802184285252333E-3</v>
      </c>
      <c r="M58">
        <f t="shared" si="4"/>
        <v>2.9775489764808215E-3</v>
      </c>
      <c r="N58">
        <f t="shared" si="4"/>
        <v>7.3408431426519871E-3</v>
      </c>
      <c r="O58">
        <f t="shared" si="4"/>
        <v>0</v>
      </c>
      <c r="P58">
        <f t="shared" si="4"/>
        <v>1.3302669775954469E-2</v>
      </c>
      <c r="Q58">
        <f t="shared" si="4"/>
        <v>2.4309037985129248E-2</v>
      </c>
      <c r="R58">
        <f t="shared" si="4"/>
        <v>2.6091185415346153E-2</v>
      </c>
      <c r="S58">
        <f t="shared" si="4"/>
        <v>2.31168045805303E-3</v>
      </c>
      <c r="T58">
        <f t="shared" si="4"/>
        <v>3.1132213530974697E-2</v>
      </c>
      <c r="U58">
        <f t="shared" si="4"/>
        <v>1.2497715308534824E-2</v>
      </c>
      <c r="V58">
        <f t="shared" si="4"/>
        <v>0</v>
      </c>
      <c r="W58">
        <f t="shared" si="4"/>
        <v>2.6660464568313044E-2</v>
      </c>
      <c r="X58">
        <f t="shared" si="4"/>
        <v>2.4650619820643333E-2</v>
      </c>
      <c r="Y58">
        <f t="shared" si="4"/>
        <v>2.5957588822254135E-3</v>
      </c>
      <c r="Z58">
        <f t="shared" si="4"/>
        <v>2.351673876497596E-2</v>
      </c>
      <c r="AA58">
        <f t="shared" si="4"/>
        <v>3.1875637243294918E-3</v>
      </c>
      <c r="AB58">
        <f t="shared" si="4"/>
        <v>2.9951545629417337E-2</v>
      </c>
      <c r="AD58">
        <f t="shared" si="2"/>
        <v>0.53258309147288752</v>
      </c>
    </row>
    <row r="59" spans="1:30" x14ac:dyDescent="0.15">
      <c r="A59" s="43">
        <v>27</v>
      </c>
      <c r="B59">
        <f t="shared" si="1"/>
        <v>2.0587392063381813E-2</v>
      </c>
      <c r="C59">
        <f t="shared" si="4"/>
        <v>2.4236662228462869E-2</v>
      </c>
      <c r="D59">
        <f t="shared" si="4"/>
        <v>2.1501843330081094E-2</v>
      </c>
      <c r="E59">
        <f t="shared" si="4"/>
        <v>2.3235107389368667E-2</v>
      </c>
      <c r="F59">
        <f t="shared" si="4"/>
        <v>4.9374603202408447E-2</v>
      </c>
      <c r="G59">
        <f t="shared" si="4"/>
        <v>1.9973010412944563E-2</v>
      </c>
      <c r="H59">
        <f t="shared" si="4"/>
        <v>2.255017304687288E-2</v>
      </c>
      <c r="I59">
        <f t="shared" si="4"/>
        <v>1.8308592878532499E-2</v>
      </c>
      <c r="J59">
        <f t="shared" si="4"/>
        <v>5.8254613704421601E-2</v>
      </c>
      <c r="K59">
        <f t="shared" si="4"/>
        <v>3.2517521823187616E-2</v>
      </c>
      <c r="L59">
        <f t="shared" si="4"/>
        <v>2.735398779938121E-3</v>
      </c>
      <c r="M59">
        <f t="shared" si="4"/>
        <v>6.6016039591166552E-3</v>
      </c>
      <c r="N59">
        <f t="shared" si="4"/>
        <v>4.6305553365171706E-3</v>
      </c>
      <c r="O59">
        <f t="shared" si="4"/>
        <v>7.4585869793429033E-3</v>
      </c>
      <c r="P59">
        <f t="shared" si="4"/>
        <v>2.6777356833494529E-2</v>
      </c>
      <c r="Q59">
        <f t="shared" si="4"/>
        <v>2.0156295647027107E-2</v>
      </c>
      <c r="R59">
        <f t="shared" si="4"/>
        <v>1.6007526355231848E-2</v>
      </c>
      <c r="S59">
        <f t="shared" si="4"/>
        <v>2.2711246605433277E-3</v>
      </c>
      <c r="T59">
        <f t="shared" si="4"/>
        <v>1.8156431878987609E-2</v>
      </c>
      <c r="U59">
        <f t="shared" si="4"/>
        <v>1.6288688952123719E-2</v>
      </c>
      <c r="V59">
        <f t="shared" si="4"/>
        <v>1.8167238950110996E-2</v>
      </c>
      <c r="W59">
        <f t="shared" si="4"/>
        <v>2.5070150311018492E-2</v>
      </c>
      <c r="X59">
        <f t="shared" si="4"/>
        <v>2.2194502955556784E-2</v>
      </c>
      <c r="Y59">
        <f t="shared" si="4"/>
        <v>2.496195527838686E-2</v>
      </c>
      <c r="Z59">
        <f t="shared" si="4"/>
        <v>8.0969589271968519E-3</v>
      </c>
      <c r="AA59">
        <f t="shared" si="4"/>
        <v>3.7629393842629525E-3</v>
      </c>
      <c r="AB59">
        <f t="shared" si="4"/>
        <v>2.453790673372697E-2</v>
      </c>
      <c r="AD59">
        <f t="shared" si="2"/>
        <v>0.53841474200224515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workbookViewId="0">
      <selection activeCell="H9" sqref="H9"/>
    </sheetView>
  </sheetViews>
  <sheetFormatPr defaultRowHeight="13.5" x14ac:dyDescent="0.15"/>
  <sheetData>
    <row r="1" spans="1:3" x14ac:dyDescent="0.15">
      <c r="A1" s="43" t="s">
        <v>34</v>
      </c>
      <c r="B1" t="s">
        <v>32</v>
      </c>
      <c r="C1" t="s">
        <v>33</v>
      </c>
    </row>
    <row r="2" spans="1:3" x14ac:dyDescent="0.15">
      <c r="A2" s="43">
        <v>27</v>
      </c>
      <c r="B2">
        <v>0.53841474200224515</v>
      </c>
      <c r="C2">
        <v>17</v>
      </c>
    </row>
    <row r="3" spans="1:3" x14ac:dyDescent="0.15">
      <c r="A3" s="43">
        <v>26</v>
      </c>
      <c r="B3">
        <v>0.53258309147288752</v>
      </c>
      <c r="C3">
        <v>18</v>
      </c>
    </row>
    <row r="4" spans="1:3" x14ac:dyDescent="0.15">
      <c r="A4" s="43">
        <v>25</v>
      </c>
      <c r="B4">
        <v>0.45758508718008667</v>
      </c>
      <c r="C4">
        <v>23</v>
      </c>
    </row>
    <row r="5" spans="1:3" x14ac:dyDescent="0.15">
      <c r="A5" s="43">
        <v>24</v>
      </c>
      <c r="B5">
        <v>0.63142058154836989</v>
      </c>
      <c r="C5">
        <v>10</v>
      </c>
    </row>
    <row r="6" spans="1:3" x14ac:dyDescent="0.15">
      <c r="A6" s="43">
        <v>23</v>
      </c>
      <c r="B6">
        <v>0.79807398244850491</v>
      </c>
      <c r="C6">
        <v>1</v>
      </c>
    </row>
    <row r="7" spans="1:3" x14ac:dyDescent="0.15">
      <c r="A7" s="43">
        <v>22</v>
      </c>
      <c r="B7">
        <v>0.64378155913932722</v>
      </c>
      <c r="C7">
        <v>6</v>
      </c>
    </row>
    <row r="8" spans="1:3" x14ac:dyDescent="0.15">
      <c r="A8" s="43">
        <v>21</v>
      </c>
      <c r="B8">
        <v>0.63670351186032936</v>
      </c>
      <c r="C8">
        <v>7</v>
      </c>
    </row>
    <row r="9" spans="1:3" x14ac:dyDescent="0.15">
      <c r="A9" s="43">
        <v>20</v>
      </c>
      <c r="B9">
        <v>0.63264911838269788</v>
      </c>
      <c r="C9">
        <v>9</v>
      </c>
    </row>
    <row r="10" spans="1:3" x14ac:dyDescent="0.15">
      <c r="A10" s="43">
        <v>19</v>
      </c>
      <c r="B10">
        <v>0.68363562640961439</v>
      </c>
      <c r="C10">
        <v>5</v>
      </c>
    </row>
    <row r="11" spans="1:3" x14ac:dyDescent="0.15">
      <c r="A11" s="43">
        <v>18</v>
      </c>
      <c r="B11">
        <v>0.32960537943923884</v>
      </c>
      <c r="C11">
        <v>25</v>
      </c>
    </row>
    <row r="12" spans="1:3" x14ac:dyDescent="0.15">
      <c r="A12" s="43">
        <v>17</v>
      </c>
      <c r="B12">
        <v>0.62750589869414652</v>
      </c>
      <c r="C12">
        <v>11</v>
      </c>
    </row>
    <row r="13" spans="1:3" x14ac:dyDescent="0.15">
      <c r="A13" s="43">
        <v>16</v>
      </c>
      <c r="B13">
        <v>0.6359530641024892</v>
      </c>
      <c r="C13">
        <v>8</v>
      </c>
    </row>
    <row r="14" spans="1:3" x14ac:dyDescent="0.15">
      <c r="A14" s="43">
        <v>15</v>
      </c>
      <c r="B14">
        <v>0.32554403504436519</v>
      </c>
      <c r="C14">
        <v>26</v>
      </c>
    </row>
    <row r="15" spans="1:3" x14ac:dyDescent="0.15">
      <c r="A15" s="43">
        <v>14</v>
      </c>
      <c r="B15">
        <v>0.58220062536138795</v>
      </c>
      <c r="C15">
        <v>14</v>
      </c>
    </row>
    <row r="16" spans="1:3" x14ac:dyDescent="0.15">
      <c r="A16" s="43">
        <v>13</v>
      </c>
      <c r="B16">
        <v>0.5749199910988384</v>
      </c>
      <c r="C16">
        <v>15</v>
      </c>
    </row>
    <row r="17" spans="1:3" x14ac:dyDescent="0.15">
      <c r="A17" s="43">
        <v>12</v>
      </c>
      <c r="B17">
        <v>0.23291807637260026</v>
      </c>
      <c r="C17">
        <v>27</v>
      </c>
    </row>
    <row r="18" spans="1:3" x14ac:dyDescent="0.15">
      <c r="A18" s="43">
        <v>11</v>
      </c>
      <c r="B18">
        <v>0.50289407543139863</v>
      </c>
      <c r="C18">
        <v>20</v>
      </c>
    </row>
    <row r="19" spans="1:3" x14ac:dyDescent="0.15">
      <c r="A19" s="43">
        <v>10</v>
      </c>
      <c r="B19">
        <v>0.55481407706326824</v>
      </c>
      <c r="C19">
        <v>16</v>
      </c>
    </row>
    <row r="20" spans="1:3" x14ac:dyDescent="0.15">
      <c r="A20" s="43">
        <v>9</v>
      </c>
      <c r="B20">
        <v>0.75053284189063996</v>
      </c>
      <c r="C20">
        <v>2</v>
      </c>
    </row>
    <row r="21" spans="1:3" x14ac:dyDescent="0.15">
      <c r="A21" s="43">
        <v>8</v>
      </c>
      <c r="B21">
        <v>0.59003171697752355</v>
      </c>
      <c r="C21">
        <v>12</v>
      </c>
    </row>
    <row r="22" spans="1:3" x14ac:dyDescent="0.15">
      <c r="A22" s="43">
        <v>7</v>
      </c>
      <c r="B22">
        <v>0.52441350276191356</v>
      </c>
      <c r="C22">
        <v>19</v>
      </c>
    </row>
    <row r="23" spans="1:3" x14ac:dyDescent="0.15">
      <c r="A23" s="43">
        <v>6</v>
      </c>
      <c r="B23">
        <v>0.46311785116275539</v>
      </c>
      <c r="C23">
        <v>22</v>
      </c>
    </row>
    <row r="24" spans="1:3" x14ac:dyDescent="0.15">
      <c r="A24" s="43">
        <v>5</v>
      </c>
      <c r="B24">
        <v>0.58750075263727364</v>
      </c>
      <c r="C24">
        <v>13</v>
      </c>
    </row>
    <row r="25" spans="1:3" x14ac:dyDescent="0.15">
      <c r="A25" s="43">
        <v>4</v>
      </c>
      <c r="B25">
        <v>0.49181389376913015</v>
      </c>
      <c r="C25">
        <v>21</v>
      </c>
    </row>
    <row r="26" spans="1:3" x14ac:dyDescent="0.15">
      <c r="A26" s="43">
        <v>3</v>
      </c>
      <c r="B26">
        <v>0.71170102957553127</v>
      </c>
      <c r="C26">
        <v>3</v>
      </c>
    </row>
    <row r="27" spans="1:3" x14ac:dyDescent="0.15">
      <c r="A27" s="43">
        <v>2</v>
      </c>
      <c r="B27">
        <v>0.70908272466852384</v>
      </c>
      <c r="C27">
        <v>4</v>
      </c>
    </row>
    <row r="28" spans="1:3" x14ac:dyDescent="0.15">
      <c r="A28" s="43">
        <v>1</v>
      </c>
      <c r="B28">
        <v>0.39711265678005092</v>
      </c>
      <c r="C28">
        <v>24</v>
      </c>
    </row>
  </sheetData>
  <sortState ref="A2:C28">
    <sortCondition descending="1" ref="A2:A28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极大型指标标准化</vt:lpstr>
      <vt:lpstr>中间型指标</vt:lpstr>
      <vt:lpstr>极小型指标</vt:lpstr>
      <vt:lpstr>Sheet3</vt:lpstr>
      <vt:lpstr>处理后数据</vt:lpstr>
      <vt:lpstr>Sheet5</vt:lpstr>
      <vt:lpstr>Sheet6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2012-09-08T11:42:27Z</dcterms:modified>
</cp:coreProperties>
</file>