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nuelalondono/Documents/watershed-QuEST/data/"/>
    </mc:Choice>
  </mc:AlternateContent>
  <xr:revisionPtr revIDLastSave="0" documentId="13_ncr:1_{7570DC06-22D4-D347-8F43-132525333C8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TFS2018" sheetId="1" r:id="rId1"/>
    <sheet name="TFS2017" sheetId="2" r:id="rId2"/>
    <sheet name="TFS2016" sheetId="3" r:id="rId3"/>
    <sheet name="Metadata" sheetId="4" r:id="rId4"/>
    <sheet name="Sheet1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UvziEAiB9BS4wpEkGQhWtkhcFcm2gehXqbsdAD1AFSA="/>
    </ext>
  </extLst>
</workbook>
</file>

<file path=xl/calcChain.xml><?xml version="1.0" encoding="utf-8"?>
<calcChain xmlns="http://schemas.openxmlformats.org/spreadsheetml/2006/main">
  <c r="I245" i="3" l="1"/>
  <c r="E245" i="3"/>
  <c r="I244" i="3"/>
  <c r="E244" i="3"/>
  <c r="I243" i="3"/>
  <c r="E243" i="3"/>
  <c r="I242" i="3"/>
  <c r="E242" i="3"/>
  <c r="I241" i="3"/>
  <c r="E241" i="3"/>
  <c r="I240" i="3"/>
  <c r="E240" i="3"/>
  <c r="I239" i="3"/>
  <c r="E239" i="3"/>
  <c r="I238" i="3"/>
  <c r="E238" i="3"/>
  <c r="I237" i="3"/>
  <c r="E237" i="3"/>
  <c r="I236" i="3"/>
  <c r="E236" i="3"/>
  <c r="I235" i="3"/>
  <c r="E235" i="3"/>
  <c r="I234" i="3"/>
  <c r="E234" i="3"/>
  <c r="I233" i="3"/>
  <c r="E233" i="3"/>
  <c r="I232" i="3"/>
  <c r="E232" i="3"/>
  <c r="I231" i="3"/>
  <c r="E231" i="3"/>
  <c r="I230" i="3"/>
  <c r="E230" i="3"/>
  <c r="I229" i="3"/>
  <c r="E229" i="3"/>
  <c r="I228" i="3"/>
  <c r="E228" i="3"/>
  <c r="I227" i="3"/>
  <c r="E227" i="3"/>
  <c r="I226" i="3"/>
  <c r="E226" i="3"/>
  <c r="I225" i="3"/>
  <c r="E225" i="3"/>
  <c r="I224" i="3"/>
  <c r="E224" i="3"/>
  <c r="I223" i="3"/>
  <c r="E223" i="3"/>
  <c r="I222" i="3"/>
  <c r="E222" i="3"/>
  <c r="I221" i="3"/>
  <c r="E221" i="3"/>
  <c r="I220" i="3"/>
  <c r="E220" i="3"/>
  <c r="I219" i="3"/>
  <c r="E219" i="3"/>
  <c r="I218" i="3"/>
  <c r="E218" i="3"/>
  <c r="I217" i="3"/>
  <c r="E217" i="3"/>
  <c r="I216" i="3"/>
  <c r="E216" i="3"/>
  <c r="I215" i="3"/>
  <c r="E215" i="3"/>
  <c r="I214" i="3"/>
  <c r="E214" i="3"/>
  <c r="I213" i="3"/>
  <c r="E213" i="3"/>
  <c r="I212" i="3"/>
  <c r="E212" i="3"/>
  <c r="I211" i="3"/>
  <c r="E211" i="3"/>
  <c r="I210" i="3"/>
  <c r="E210" i="3"/>
  <c r="I209" i="3"/>
  <c r="E209" i="3"/>
  <c r="I208" i="3"/>
  <c r="E208" i="3"/>
  <c r="I207" i="3"/>
  <c r="E207" i="3"/>
  <c r="I206" i="3"/>
  <c r="E206" i="3"/>
  <c r="I205" i="3"/>
  <c r="E205" i="3"/>
  <c r="I204" i="3"/>
  <c r="E204" i="3"/>
  <c r="I203" i="3"/>
  <c r="E203" i="3"/>
  <c r="I202" i="3"/>
  <c r="E202" i="3"/>
  <c r="I201" i="3"/>
  <c r="E201" i="3"/>
  <c r="I200" i="3"/>
  <c r="E200" i="3"/>
  <c r="I199" i="3"/>
  <c r="E199" i="3"/>
  <c r="I198" i="3"/>
  <c r="E198" i="3"/>
  <c r="I197" i="3"/>
  <c r="E197" i="3"/>
  <c r="I196" i="3"/>
  <c r="E196" i="3"/>
  <c r="I195" i="3"/>
  <c r="E195" i="3"/>
  <c r="I194" i="3"/>
  <c r="E194" i="3"/>
  <c r="I193" i="3"/>
  <c r="E193" i="3"/>
  <c r="I192" i="3"/>
  <c r="E192" i="3"/>
  <c r="I191" i="3"/>
  <c r="E191" i="3"/>
  <c r="I190" i="3"/>
  <c r="E190" i="3"/>
  <c r="I189" i="3"/>
  <c r="E189" i="3"/>
  <c r="I188" i="3"/>
  <c r="E188" i="3"/>
  <c r="I187" i="3"/>
  <c r="E187" i="3"/>
  <c r="I186" i="3"/>
  <c r="E186" i="3"/>
  <c r="I185" i="3"/>
  <c r="E185" i="3"/>
  <c r="I184" i="3"/>
  <c r="E184" i="3"/>
  <c r="I183" i="3"/>
  <c r="E183" i="3"/>
  <c r="I182" i="3"/>
  <c r="E182" i="3"/>
  <c r="I181" i="3"/>
  <c r="E181" i="3"/>
  <c r="I180" i="3"/>
  <c r="E180" i="3"/>
  <c r="I179" i="3"/>
  <c r="E179" i="3"/>
  <c r="I178" i="3"/>
  <c r="E178" i="3"/>
  <c r="I177" i="3"/>
  <c r="E177" i="3"/>
  <c r="I176" i="3"/>
  <c r="E176" i="3"/>
  <c r="I175" i="3"/>
  <c r="E175" i="3"/>
  <c r="I174" i="3"/>
  <c r="E174" i="3"/>
  <c r="I173" i="3"/>
  <c r="E173" i="3"/>
  <c r="I172" i="3"/>
  <c r="E172" i="3"/>
  <c r="I171" i="3"/>
  <c r="E171" i="3"/>
  <c r="I170" i="3"/>
  <c r="E170" i="3"/>
  <c r="I169" i="3"/>
  <c r="E169" i="3"/>
  <c r="I168" i="3"/>
  <c r="E168" i="3"/>
  <c r="I167" i="3"/>
  <c r="E167" i="3"/>
  <c r="I166" i="3"/>
  <c r="E166" i="3"/>
  <c r="I165" i="3"/>
  <c r="E165" i="3"/>
  <c r="I164" i="3"/>
  <c r="E164" i="3"/>
  <c r="I163" i="3"/>
  <c r="E163" i="3"/>
  <c r="I162" i="3"/>
  <c r="E162" i="3"/>
  <c r="I161" i="3"/>
  <c r="E161" i="3"/>
  <c r="I160" i="3"/>
  <c r="E160" i="3"/>
  <c r="I159" i="3"/>
  <c r="E159" i="3"/>
  <c r="I158" i="3"/>
  <c r="E158" i="3"/>
  <c r="I157" i="3"/>
  <c r="E157" i="3"/>
  <c r="I156" i="3"/>
  <c r="E156" i="3"/>
  <c r="I155" i="3"/>
  <c r="E155" i="3"/>
  <c r="I154" i="3"/>
  <c r="E154" i="3"/>
  <c r="I153" i="3"/>
  <c r="E153" i="3"/>
  <c r="I152" i="3"/>
  <c r="E152" i="3"/>
  <c r="I151" i="3"/>
  <c r="E151" i="3"/>
  <c r="I150" i="3"/>
  <c r="E150" i="3"/>
  <c r="I149" i="3"/>
  <c r="E149" i="3"/>
  <c r="I148" i="3"/>
  <c r="E148" i="3"/>
  <c r="I147" i="3"/>
  <c r="E147" i="3"/>
  <c r="I146" i="3"/>
  <c r="E146" i="3"/>
  <c r="I145" i="3"/>
  <c r="E145" i="3"/>
  <c r="I144" i="3"/>
  <c r="E144" i="3"/>
  <c r="I143" i="3"/>
  <c r="E143" i="3"/>
  <c r="I142" i="3"/>
  <c r="E142" i="3"/>
  <c r="I141" i="3"/>
  <c r="E141" i="3"/>
  <c r="I140" i="3"/>
  <c r="E140" i="3"/>
  <c r="I139" i="3"/>
  <c r="E139" i="3"/>
  <c r="I138" i="3"/>
  <c r="E138" i="3"/>
  <c r="I137" i="3"/>
  <c r="E137" i="3"/>
  <c r="I136" i="3"/>
  <c r="E136" i="3"/>
  <c r="I135" i="3"/>
  <c r="E135" i="3"/>
  <c r="I134" i="3"/>
  <c r="E134" i="3"/>
  <c r="I133" i="3"/>
  <c r="E133" i="3"/>
  <c r="I132" i="3"/>
  <c r="E132" i="3"/>
  <c r="I131" i="3"/>
  <c r="E131" i="3"/>
  <c r="I130" i="3"/>
  <c r="E130" i="3"/>
  <c r="I129" i="3"/>
  <c r="E129" i="3"/>
  <c r="I128" i="3"/>
  <c r="E128" i="3"/>
  <c r="I127" i="3"/>
  <c r="E127" i="3"/>
  <c r="I126" i="3"/>
  <c r="E126" i="3"/>
  <c r="BL125" i="3"/>
  <c r="BK125" i="3"/>
  <c r="BJ125" i="3"/>
  <c r="BI125" i="3"/>
  <c r="BH125" i="3"/>
  <c r="BG125" i="3"/>
  <c r="BF125" i="3"/>
  <c r="BE125" i="3"/>
  <c r="BD125" i="3"/>
  <c r="BB125" i="3"/>
  <c r="BA125" i="3"/>
  <c r="AZ125" i="3"/>
  <c r="AY125" i="3"/>
  <c r="AX125" i="3"/>
  <c r="AW125" i="3"/>
  <c r="AV125" i="3"/>
  <c r="AT125" i="3"/>
  <c r="AS125" i="3"/>
  <c r="AR125" i="3"/>
  <c r="AP125" i="3"/>
  <c r="AN125" i="3"/>
  <c r="AM125" i="3"/>
  <c r="AO125" i="3" s="1"/>
  <c r="AK125" i="3"/>
  <c r="AJ125" i="3"/>
  <c r="AI125" i="3"/>
  <c r="AH125" i="3"/>
  <c r="I125" i="3"/>
  <c r="E125" i="3"/>
  <c r="BL124" i="3"/>
  <c r="BK124" i="3"/>
  <c r="BJ124" i="3"/>
  <c r="BI124" i="3"/>
  <c r="BH124" i="3"/>
  <c r="BG124" i="3"/>
  <c r="BF124" i="3"/>
  <c r="BE124" i="3"/>
  <c r="BD124" i="3"/>
  <c r="BB124" i="3"/>
  <c r="BA124" i="3"/>
  <c r="AZ124" i="3"/>
  <c r="AY124" i="3"/>
  <c r="AX124" i="3"/>
  <c r="AW124" i="3"/>
  <c r="AV124" i="3"/>
  <c r="AT124" i="3"/>
  <c r="AS124" i="3"/>
  <c r="AR124" i="3"/>
  <c r="AP124" i="3"/>
  <c r="AM124" i="3"/>
  <c r="AO124" i="3" s="1"/>
  <c r="AK124" i="3"/>
  <c r="AJ124" i="3"/>
  <c r="AI124" i="3"/>
  <c r="AH124" i="3"/>
  <c r="I124" i="3"/>
  <c r="E124" i="3"/>
  <c r="BL123" i="3"/>
  <c r="BK123" i="3"/>
  <c r="BJ123" i="3"/>
  <c r="BI123" i="3"/>
  <c r="BH123" i="3"/>
  <c r="BG123" i="3"/>
  <c r="BF123" i="3"/>
  <c r="BE123" i="3"/>
  <c r="BD123" i="3"/>
  <c r="BB123" i="3"/>
  <c r="BA123" i="3"/>
  <c r="AZ123" i="3"/>
  <c r="AY123" i="3"/>
  <c r="AX123" i="3"/>
  <c r="AW123" i="3"/>
  <c r="AV123" i="3"/>
  <c r="AT123" i="3"/>
  <c r="AS123" i="3"/>
  <c r="AR123" i="3"/>
  <c r="AP123" i="3"/>
  <c r="AM123" i="3"/>
  <c r="AO123" i="3" s="1"/>
  <c r="AK123" i="3"/>
  <c r="AI123" i="3"/>
  <c r="AH123" i="3"/>
  <c r="I123" i="3"/>
  <c r="E123" i="3"/>
  <c r="BL122" i="3"/>
  <c r="BK122" i="3"/>
  <c r="BJ122" i="3"/>
  <c r="BI122" i="3"/>
  <c r="BH122" i="3"/>
  <c r="BG122" i="3"/>
  <c r="BF122" i="3"/>
  <c r="BE122" i="3"/>
  <c r="BD122" i="3"/>
  <c r="BB122" i="3"/>
  <c r="BA122" i="3"/>
  <c r="AZ122" i="3"/>
  <c r="AY122" i="3"/>
  <c r="AX122" i="3"/>
  <c r="AW122" i="3"/>
  <c r="AV122" i="3"/>
  <c r="AT122" i="3"/>
  <c r="AS122" i="3"/>
  <c r="AR122" i="3"/>
  <c r="AP122" i="3"/>
  <c r="AM122" i="3"/>
  <c r="AO122" i="3" s="1"/>
  <c r="AK122" i="3"/>
  <c r="AJ122" i="3"/>
  <c r="AI122" i="3"/>
  <c r="AH122" i="3"/>
  <c r="I122" i="3"/>
  <c r="E122" i="3"/>
  <c r="BL121" i="3"/>
  <c r="BK121" i="3"/>
  <c r="BJ121" i="3"/>
  <c r="BI121" i="3"/>
  <c r="BH121" i="3"/>
  <c r="BG121" i="3"/>
  <c r="BF121" i="3"/>
  <c r="BE121" i="3"/>
  <c r="BD121" i="3"/>
  <c r="BB121" i="3"/>
  <c r="BA121" i="3"/>
  <c r="AN121" i="3" s="1"/>
  <c r="AZ121" i="3"/>
  <c r="AY121" i="3"/>
  <c r="AX121" i="3"/>
  <c r="AW121" i="3"/>
  <c r="AV121" i="3"/>
  <c r="AT121" i="3"/>
  <c r="AS121" i="3"/>
  <c r="AR121" i="3"/>
  <c r="AP121" i="3"/>
  <c r="AM121" i="3"/>
  <c r="AO121" i="3" s="1"/>
  <c r="AK121" i="3"/>
  <c r="AH121" i="3"/>
  <c r="I121" i="3"/>
  <c r="E121" i="3"/>
  <c r="BL120" i="3"/>
  <c r="BK120" i="3"/>
  <c r="BJ120" i="3"/>
  <c r="BI120" i="3"/>
  <c r="BH120" i="3"/>
  <c r="BG120" i="3"/>
  <c r="BF120" i="3"/>
  <c r="BE120" i="3"/>
  <c r="BD120" i="3"/>
  <c r="BB120" i="3"/>
  <c r="BA120" i="3"/>
  <c r="AZ120" i="3"/>
  <c r="AY120" i="3"/>
  <c r="AX120" i="3"/>
  <c r="AW120" i="3"/>
  <c r="AV120" i="3"/>
  <c r="AT120" i="3"/>
  <c r="AS120" i="3"/>
  <c r="AR120" i="3"/>
  <c r="AP120" i="3"/>
  <c r="AM120" i="3"/>
  <c r="AO120" i="3" s="1"/>
  <c r="AK120" i="3"/>
  <c r="AJ120" i="3"/>
  <c r="AH120" i="3"/>
  <c r="I120" i="3"/>
  <c r="E120" i="3"/>
  <c r="BL119" i="3"/>
  <c r="BK119" i="3"/>
  <c r="BJ119" i="3"/>
  <c r="BI119" i="3"/>
  <c r="BH119" i="3"/>
  <c r="BG119" i="3"/>
  <c r="BF119" i="3"/>
  <c r="BE119" i="3"/>
  <c r="BD119" i="3"/>
  <c r="BB119" i="3"/>
  <c r="BA119" i="3"/>
  <c r="AZ119" i="3"/>
  <c r="AY119" i="3"/>
  <c r="AX119" i="3"/>
  <c r="AW119" i="3"/>
  <c r="AV119" i="3"/>
  <c r="AT119" i="3"/>
  <c r="AS119" i="3"/>
  <c r="AR119" i="3"/>
  <c r="AP119" i="3"/>
  <c r="AO119" i="3"/>
  <c r="AM119" i="3"/>
  <c r="AN119" i="3" s="1"/>
  <c r="AK119" i="3"/>
  <c r="AI119" i="3"/>
  <c r="AH119" i="3"/>
  <c r="I119" i="3"/>
  <c r="E119" i="3"/>
  <c r="BL118" i="3"/>
  <c r="BK118" i="3"/>
  <c r="BJ118" i="3"/>
  <c r="BI118" i="3"/>
  <c r="BH118" i="3"/>
  <c r="BG118" i="3"/>
  <c r="BF118" i="3"/>
  <c r="BE118" i="3"/>
  <c r="BD118" i="3"/>
  <c r="BB118" i="3"/>
  <c r="BA118" i="3"/>
  <c r="AZ118" i="3"/>
  <c r="AY118" i="3"/>
  <c r="AX118" i="3"/>
  <c r="AW118" i="3"/>
  <c r="AV118" i="3"/>
  <c r="AT118" i="3"/>
  <c r="AS118" i="3"/>
  <c r="AR118" i="3"/>
  <c r="AP118" i="3"/>
  <c r="AM118" i="3"/>
  <c r="AO118" i="3" s="1"/>
  <c r="AK118" i="3"/>
  <c r="AI118" i="3"/>
  <c r="AH118" i="3"/>
  <c r="I118" i="3"/>
  <c r="E118" i="3"/>
  <c r="BL117" i="3"/>
  <c r="BK117" i="3"/>
  <c r="BJ117" i="3"/>
  <c r="BI117" i="3"/>
  <c r="BH117" i="3"/>
  <c r="BG117" i="3"/>
  <c r="BF117" i="3"/>
  <c r="BE117" i="3"/>
  <c r="BD117" i="3"/>
  <c r="BB117" i="3"/>
  <c r="BA117" i="3"/>
  <c r="AZ117" i="3"/>
  <c r="AY117" i="3"/>
  <c r="AX117" i="3"/>
  <c r="AW117" i="3"/>
  <c r="AV117" i="3"/>
  <c r="AT117" i="3"/>
  <c r="AS117" i="3"/>
  <c r="AR117" i="3"/>
  <c r="AP117" i="3"/>
  <c r="AO117" i="3"/>
  <c r="AM117" i="3"/>
  <c r="AN117" i="3" s="1"/>
  <c r="AK117" i="3"/>
  <c r="AJ117" i="3"/>
  <c r="AI117" i="3"/>
  <c r="AH117" i="3"/>
  <c r="I117" i="3"/>
  <c r="E117" i="3"/>
  <c r="BL116" i="3"/>
  <c r="BK116" i="3"/>
  <c r="BJ116" i="3"/>
  <c r="BI116" i="3"/>
  <c r="BH116" i="3"/>
  <c r="BG116" i="3"/>
  <c r="BF116" i="3"/>
  <c r="BE116" i="3"/>
  <c r="BD116" i="3"/>
  <c r="BB116" i="3"/>
  <c r="BA116" i="3"/>
  <c r="AZ116" i="3"/>
  <c r="AY116" i="3"/>
  <c r="AX116" i="3"/>
  <c r="AW116" i="3"/>
  <c r="AV116" i="3"/>
  <c r="AT116" i="3"/>
  <c r="AS116" i="3"/>
  <c r="AR116" i="3"/>
  <c r="AP116" i="3"/>
  <c r="AM116" i="3"/>
  <c r="AO116" i="3" s="1"/>
  <c r="AK116" i="3"/>
  <c r="AI116" i="3"/>
  <c r="AH116" i="3"/>
  <c r="I116" i="3"/>
  <c r="E116" i="3"/>
  <c r="BL115" i="3"/>
  <c r="BK115" i="3"/>
  <c r="BJ115" i="3"/>
  <c r="BI115" i="3"/>
  <c r="BH115" i="3"/>
  <c r="BG115" i="3"/>
  <c r="BF115" i="3"/>
  <c r="BE115" i="3"/>
  <c r="BD115" i="3"/>
  <c r="BB115" i="3"/>
  <c r="BA115" i="3"/>
  <c r="AN115" i="3" s="1"/>
  <c r="AZ115" i="3"/>
  <c r="AY115" i="3"/>
  <c r="AX115" i="3"/>
  <c r="AW115" i="3"/>
  <c r="AV115" i="3"/>
  <c r="AT115" i="3"/>
  <c r="AS115" i="3"/>
  <c r="AR115" i="3"/>
  <c r="AP115" i="3"/>
  <c r="AM115" i="3"/>
  <c r="AO115" i="3" s="1"/>
  <c r="AK115" i="3"/>
  <c r="AJ115" i="3"/>
  <c r="AI115" i="3"/>
  <c r="AH115" i="3"/>
  <c r="I115" i="3"/>
  <c r="E115" i="3"/>
  <c r="BL114" i="3"/>
  <c r="BK114" i="3"/>
  <c r="BJ114" i="3"/>
  <c r="BI114" i="3"/>
  <c r="BH114" i="3"/>
  <c r="BG114" i="3"/>
  <c r="BF114" i="3"/>
  <c r="BE114" i="3"/>
  <c r="BD114" i="3"/>
  <c r="BB114" i="3"/>
  <c r="BA114" i="3"/>
  <c r="AZ114" i="3"/>
  <c r="AY114" i="3"/>
  <c r="AX114" i="3"/>
  <c r="AW114" i="3"/>
  <c r="AV114" i="3"/>
  <c r="AT114" i="3"/>
  <c r="AS114" i="3"/>
  <c r="AR114" i="3"/>
  <c r="AP114" i="3"/>
  <c r="AN114" i="3"/>
  <c r="AM114" i="3"/>
  <c r="AO114" i="3" s="1"/>
  <c r="AK114" i="3"/>
  <c r="AJ114" i="3"/>
  <c r="AI114" i="3"/>
  <c r="AH114" i="3"/>
  <c r="I114" i="3"/>
  <c r="E114" i="3"/>
  <c r="BL113" i="3"/>
  <c r="BK113" i="3"/>
  <c r="BJ113" i="3"/>
  <c r="BI113" i="3"/>
  <c r="BH113" i="3"/>
  <c r="BG113" i="3"/>
  <c r="BF113" i="3"/>
  <c r="BE113" i="3"/>
  <c r="BD113" i="3"/>
  <c r="BB113" i="3"/>
  <c r="BA113" i="3"/>
  <c r="AZ113" i="3"/>
  <c r="AY113" i="3"/>
  <c r="AX113" i="3"/>
  <c r="AW113" i="3"/>
  <c r="AV113" i="3"/>
  <c r="AT113" i="3"/>
  <c r="AS113" i="3"/>
  <c r="AR113" i="3"/>
  <c r="AP113" i="3"/>
  <c r="AN113" i="3"/>
  <c r="AM113" i="3"/>
  <c r="AK113" i="3"/>
  <c r="AO113" i="3" s="1"/>
  <c r="AI113" i="3"/>
  <c r="AH113" i="3"/>
  <c r="I113" i="3"/>
  <c r="E113" i="3"/>
  <c r="BL112" i="3"/>
  <c r="BK112" i="3"/>
  <c r="BJ112" i="3"/>
  <c r="BI112" i="3"/>
  <c r="BH112" i="3"/>
  <c r="BG112" i="3"/>
  <c r="BF112" i="3"/>
  <c r="BE112" i="3"/>
  <c r="BD112" i="3"/>
  <c r="BB112" i="3"/>
  <c r="BA112" i="3"/>
  <c r="AZ112" i="3"/>
  <c r="AY112" i="3"/>
  <c r="AX112" i="3"/>
  <c r="AW112" i="3"/>
  <c r="AV112" i="3"/>
  <c r="AT112" i="3"/>
  <c r="AS112" i="3"/>
  <c r="AR112" i="3"/>
  <c r="AP112" i="3"/>
  <c r="AO112" i="3"/>
  <c r="AN112" i="3"/>
  <c r="AM112" i="3"/>
  <c r="AK112" i="3"/>
  <c r="AH112" i="3"/>
  <c r="I112" i="3"/>
  <c r="E112" i="3"/>
  <c r="BL111" i="3"/>
  <c r="BK111" i="3"/>
  <c r="BJ111" i="3"/>
  <c r="BI111" i="3"/>
  <c r="BH111" i="3"/>
  <c r="BG111" i="3"/>
  <c r="BF111" i="3"/>
  <c r="BE111" i="3"/>
  <c r="BD111" i="3"/>
  <c r="BB111" i="3"/>
  <c r="BA111" i="3"/>
  <c r="AZ111" i="3"/>
  <c r="AY111" i="3"/>
  <c r="AX111" i="3"/>
  <c r="AW111" i="3"/>
  <c r="AV111" i="3"/>
  <c r="AT111" i="3"/>
  <c r="AS111" i="3"/>
  <c r="AR111" i="3"/>
  <c r="AP111" i="3"/>
  <c r="AM111" i="3"/>
  <c r="AO111" i="3" s="1"/>
  <c r="AK111" i="3"/>
  <c r="AI111" i="3"/>
  <c r="AH111" i="3"/>
  <c r="I111" i="3"/>
  <c r="E111" i="3"/>
  <c r="BL110" i="3"/>
  <c r="BK110" i="3"/>
  <c r="BJ110" i="3"/>
  <c r="BI110" i="3"/>
  <c r="BH110" i="3"/>
  <c r="BG110" i="3"/>
  <c r="BF110" i="3"/>
  <c r="BE110" i="3"/>
  <c r="BD110" i="3"/>
  <c r="BB110" i="3"/>
  <c r="BA110" i="3"/>
  <c r="AZ110" i="3"/>
  <c r="AY110" i="3"/>
  <c r="AX110" i="3"/>
  <c r="AW110" i="3"/>
  <c r="AV110" i="3"/>
  <c r="AT110" i="3"/>
  <c r="AS110" i="3"/>
  <c r="AR110" i="3"/>
  <c r="AP110" i="3"/>
  <c r="AN110" i="3"/>
  <c r="AM110" i="3"/>
  <c r="AO110" i="3" s="1"/>
  <c r="AK110" i="3"/>
  <c r="AJ110" i="3"/>
  <c r="AI110" i="3"/>
  <c r="AH110" i="3"/>
  <c r="I110" i="3"/>
  <c r="E110" i="3"/>
  <c r="BL109" i="3"/>
  <c r="BK109" i="3"/>
  <c r="BJ109" i="3"/>
  <c r="BI109" i="3"/>
  <c r="BH109" i="3"/>
  <c r="BG109" i="3"/>
  <c r="BF109" i="3"/>
  <c r="BE109" i="3"/>
  <c r="BD109" i="3"/>
  <c r="BB109" i="3"/>
  <c r="BA109" i="3"/>
  <c r="AZ109" i="3"/>
  <c r="AY109" i="3"/>
  <c r="AX109" i="3"/>
  <c r="AW109" i="3"/>
  <c r="AV109" i="3"/>
  <c r="AT109" i="3"/>
  <c r="AS109" i="3"/>
  <c r="AR109" i="3"/>
  <c r="AP109" i="3"/>
  <c r="AO109" i="3"/>
  <c r="AN109" i="3"/>
  <c r="AM109" i="3"/>
  <c r="AK109" i="3"/>
  <c r="AJ109" i="3"/>
  <c r="AI109" i="3"/>
  <c r="AH109" i="3"/>
  <c r="I109" i="3"/>
  <c r="E109" i="3"/>
  <c r="BL108" i="3"/>
  <c r="BK108" i="3"/>
  <c r="BJ108" i="3"/>
  <c r="BI108" i="3"/>
  <c r="BH108" i="3"/>
  <c r="BG108" i="3"/>
  <c r="BF108" i="3"/>
  <c r="BE108" i="3"/>
  <c r="BD108" i="3"/>
  <c r="BB108" i="3"/>
  <c r="BA108" i="3"/>
  <c r="AZ108" i="3"/>
  <c r="AY108" i="3"/>
  <c r="AX108" i="3"/>
  <c r="AW108" i="3"/>
  <c r="AV108" i="3"/>
  <c r="AT108" i="3"/>
  <c r="AS108" i="3"/>
  <c r="AR108" i="3"/>
  <c r="AP108" i="3"/>
  <c r="AM108" i="3"/>
  <c r="AN108" i="3" s="1"/>
  <c r="AK108" i="3"/>
  <c r="AO108" i="3" s="1"/>
  <c r="AJ108" i="3"/>
  <c r="AI108" i="3"/>
  <c r="AH108" i="3"/>
  <c r="I108" i="3"/>
  <c r="E108" i="3"/>
  <c r="BL107" i="3"/>
  <c r="BK107" i="3"/>
  <c r="BJ107" i="3"/>
  <c r="BI107" i="3"/>
  <c r="BH107" i="3"/>
  <c r="BG107" i="3"/>
  <c r="BF107" i="3"/>
  <c r="BE107" i="3"/>
  <c r="BD107" i="3"/>
  <c r="BB107" i="3"/>
  <c r="BA107" i="3"/>
  <c r="AZ107" i="3"/>
  <c r="AY107" i="3"/>
  <c r="AX107" i="3"/>
  <c r="AW107" i="3"/>
  <c r="AV107" i="3"/>
  <c r="AT107" i="3"/>
  <c r="AS107" i="3"/>
  <c r="AR107" i="3"/>
  <c r="AP107" i="3"/>
  <c r="AM107" i="3"/>
  <c r="AO107" i="3" s="1"/>
  <c r="AK107" i="3"/>
  <c r="AJ107" i="3"/>
  <c r="AI107" i="3"/>
  <c r="AH107" i="3"/>
  <c r="I107" i="3"/>
  <c r="E107" i="3"/>
  <c r="BL106" i="3"/>
  <c r="BK106" i="3"/>
  <c r="BJ106" i="3"/>
  <c r="BI106" i="3"/>
  <c r="BH106" i="3"/>
  <c r="BG106" i="3"/>
  <c r="BF106" i="3"/>
  <c r="BE106" i="3"/>
  <c r="BD106" i="3"/>
  <c r="BB106" i="3"/>
  <c r="BA106" i="3"/>
  <c r="AZ106" i="3"/>
  <c r="AY106" i="3"/>
  <c r="AX106" i="3"/>
  <c r="AW106" i="3"/>
  <c r="AV106" i="3"/>
  <c r="AT106" i="3"/>
  <c r="AS106" i="3"/>
  <c r="AR106" i="3"/>
  <c r="AP106" i="3"/>
  <c r="AN106" i="3"/>
  <c r="AM106" i="3"/>
  <c r="AO106" i="3" s="1"/>
  <c r="AK106" i="3"/>
  <c r="AJ106" i="3"/>
  <c r="AI106" i="3"/>
  <c r="AH106" i="3"/>
  <c r="I106" i="3"/>
  <c r="E106" i="3"/>
  <c r="BL105" i="3"/>
  <c r="BK105" i="3"/>
  <c r="BJ105" i="3"/>
  <c r="BI105" i="3"/>
  <c r="BH105" i="3"/>
  <c r="BG105" i="3"/>
  <c r="BF105" i="3"/>
  <c r="BE105" i="3"/>
  <c r="BD105" i="3"/>
  <c r="BB105" i="3"/>
  <c r="BA105" i="3"/>
  <c r="AZ105" i="3"/>
  <c r="AY105" i="3"/>
  <c r="AX105" i="3"/>
  <c r="AW105" i="3"/>
  <c r="AV105" i="3"/>
  <c r="AT105" i="3"/>
  <c r="AS105" i="3"/>
  <c r="AR105" i="3"/>
  <c r="AP105" i="3"/>
  <c r="AO105" i="3"/>
  <c r="AN105" i="3"/>
  <c r="AM105" i="3"/>
  <c r="AK105" i="3"/>
  <c r="AI105" i="3"/>
  <c r="AH105" i="3"/>
  <c r="I105" i="3"/>
  <c r="E105" i="3"/>
  <c r="BL104" i="3"/>
  <c r="BK104" i="3"/>
  <c r="BJ104" i="3"/>
  <c r="BI104" i="3"/>
  <c r="BH104" i="3"/>
  <c r="BG104" i="3"/>
  <c r="BF104" i="3"/>
  <c r="BE104" i="3"/>
  <c r="BD104" i="3"/>
  <c r="BB104" i="3"/>
  <c r="BA104" i="3"/>
  <c r="AZ104" i="3"/>
  <c r="AY104" i="3"/>
  <c r="AX104" i="3"/>
  <c r="AW104" i="3"/>
  <c r="AV104" i="3"/>
  <c r="AT104" i="3"/>
  <c r="AS104" i="3"/>
  <c r="AR104" i="3"/>
  <c r="AP104" i="3"/>
  <c r="AO104" i="3"/>
  <c r="AN104" i="3"/>
  <c r="AM104" i="3"/>
  <c r="AK104" i="3"/>
  <c r="AJ104" i="3"/>
  <c r="AI104" i="3"/>
  <c r="AH104" i="3"/>
  <c r="I104" i="3"/>
  <c r="E104" i="3"/>
  <c r="BL103" i="3"/>
  <c r="BK103" i="3"/>
  <c r="BJ103" i="3"/>
  <c r="BI103" i="3"/>
  <c r="BH103" i="3"/>
  <c r="BG103" i="3"/>
  <c r="BF103" i="3"/>
  <c r="BE103" i="3"/>
  <c r="BD103" i="3"/>
  <c r="BB103" i="3"/>
  <c r="BA103" i="3"/>
  <c r="AZ103" i="3"/>
  <c r="AY103" i="3"/>
  <c r="AX103" i="3"/>
  <c r="AW103" i="3"/>
  <c r="AV103" i="3"/>
  <c r="AT103" i="3"/>
  <c r="AS103" i="3"/>
  <c r="AR103" i="3"/>
  <c r="AP103" i="3"/>
  <c r="AN103" i="3"/>
  <c r="AM103" i="3"/>
  <c r="AK103" i="3"/>
  <c r="AJ103" i="3"/>
  <c r="AI103" i="3"/>
  <c r="AH103" i="3"/>
  <c r="I103" i="3"/>
  <c r="E103" i="3"/>
  <c r="BL102" i="3"/>
  <c r="BK102" i="3"/>
  <c r="BJ102" i="3"/>
  <c r="BI102" i="3"/>
  <c r="BH102" i="3"/>
  <c r="BG102" i="3"/>
  <c r="BF102" i="3"/>
  <c r="BE102" i="3"/>
  <c r="BD102" i="3"/>
  <c r="BB102" i="3"/>
  <c r="BA102" i="3"/>
  <c r="AZ102" i="3"/>
  <c r="AY102" i="3"/>
  <c r="AX102" i="3"/>
  <c r="AW102" i="3"/>
  <c r="AV102" i="3"/>
  <c r="AT102" i="3"/>
  <c r="AS102" i="3"/>
  <c r="AR102" i="3"/>
  <c r="AP102" i="3"/>
  <c r="AM102" i="3"/>
  <c r="AN102" i="3" s="1"/>
  <c r="AK102" i="3"/>
  <c r="AO102" i="3" s="1"/>
  <c r="AI102" i="3"/>
  <c r="AH102" i="3"/>
  <c r="I102" i="3"/>
  <c r="E102" i="3"/>
  <c r="BL101" i="3"/>
  <c r="BK101" i="3"/>
  <c r="BJ101" i="3"/>
  <c r="BI101" i="3"/>
  <c r="BH101" i="3"/>
  <c r="BG101" i="3"/>
  <c r="BF101" i="3"/>
  <c r="BE101" i="3"/>
  <c r="BD101" i="3"/>
  <c r="BB101" i="3"/>
  <c r="BA101" i="3"/>
  <c r="AZ101" i="3"/>
  <c r="AY101" i="3"/>
  <c r="AX101" i="3"/>
  <c r="AW101" i="3"/>
  <c r="AV101" i="3"/>
  <c r="AT101" i="3"/>
  <c r="AS101" i="3"/>
  <c r="AR101" i="3"/>
  <c r="AP101" i="3"/>
  <c r="AM101" i="3"/>
  <c r="AN101" i="3" s="1"/>
  <c r="AK101" i="3"/>
  <c r="AO101" i="3" s="1"/>
  <c r="AJ101" i="3"/>
  <c r="AI101" i="3"/>
  <c r="AH101" i="3"/>
  <c r="I101" i="3"/>
  <c r="E101" i="3"/>
  <c r="BL100" i="3"/>
  <c r="BK100" i="3"/>
  <c r="BJ100" i="3"/>
  <c r="BI100" i="3"/>
  <c r="BH100" i="3"/>
  <c r="BG100" i="3"/>
  <c r="BF100" i="3"/>
  <c r="BE100" i="3"/>
  <c r="BD100" i="3"/>
  <c r="BB100" i="3"/>
  <c r="BA100" i="3"/>
  <c r="AZ100" i="3"/>
  <c r="AY100" i="3"/>
  <c r="AX100" i="3"/>
  <c r="AW100" i="3"/>
  <c r="AV100" i="3"/>
  <c r="AT100" i="3"/>
  <c r="AS100" i="3"/>
  <c r="AR100" i="3"/>
  <c r="AP100" i="3"/>
  <c r="AM100" i="3"/>
  <c r="AO100" i="3" s="1"/>
  <c r="AK100" i="3"/>
  <c r="AJ100" i="3"/>
  <c r="AI100" i="3"/>
  <c r="AH100" i="3"/>
  <c r="I100" i="3"/>
  <c r="E100" i="3"/>
  <c r="BL99" i="3"/>
  <c r="BK99" i="3"/>
  <c r="BJ99" i="3"/>
  <c r="BI99" i="3"/>
  <c r="BH99" i="3"/>
  <c r="BG99" i="3"/>
  <c r="BF99" i="3"/>
  <c r="BE99" i="3"/>
  <c r="BD99" i="3"/>
  <c r="BB99" i="3"/>
  <c r="BA99" i="3"/>
  <c r="AZ99" i="3"/>
  <c r="AY99" i="3"/>
  <c r="AX99" i="3"/>
  <c r="AW99" i="3"/>
  <c r="AV99" i="3"/>
  <c r="AT99" i="3"/>
  <c r="AS99" i="3"/>
  <c r="AR99" i="3"/>
  <c r="AP99" i="3"/>
  <c r="AN99" i="3"/>
  <c r="AM99" i="3"/>
  <c r="AO99" i="3" s="1"/>
  <c r="AK99" i="3"/>
  <c r="AI99" i="3"/>
  <c r="AH99" i="3"/>
  <c r="I99" i="3"/>
  <c r="E99" i="3"/>
  <c r="BL98" i="3"/>
  <c r="BK98" i="3"/>
  <c r="BJ98" i="3"/>
  <c r="BI98" i="3"/>
  <c r="BH98" i="3"/>
  <c r="BG98" i="3"/>
  <c r="BF98" i="3"/>
  <c r="BE98" i="3"/>
  <c r="BD98" i="3"/>
  <c r="BB98" i="3"/>
  <c r="BA98" i="3"/>
  <c r="AZ98" i="3"/>
  <c r="AY98" i="3"/>
  <c r="AX98" i="3"/>
  <c r="AW98" i="3"/>
  <c r="AV98" i="3"/>
  <c r="AT98" i="3"/>
  <c r="AS98" i="3"/>
  <c r="AR98" i="3"/>
  <c r="AP98" i="3"/>
  <c r="AN98" i="3"/>
  <c r="AM98" i="3"/>
  <c r="AO98" i="3" s="1"/>
  <c r="AK98" i="3"/>
  <c r="AI98" i="3"/>
  <c r="AH98" i="3"/>
  <c r="I98" i="3"/>
  <c r="E98" i="3"/>
  <c r="BL97" i="3"/>
  <c r="BK97" i="3"/>
  <c r="BJ97" i="3"/>
  <c r="BI97" i="3"/>
  <c r="BH97" i="3"/>
  <c r="BG97" i="3"/>
  <c r="BF97" i="3"/>
  <c r="BE97" i="3"/>
  <c r="BD97" i="3"/>
  <c r="BB97" i="3"/>
  <c r="BA97" i="3"/>
  <c r="AZ97" i="3"/>
  <c r="AY97" i="3"/>
  <c r="AX97" i="3"/>
  <c r="AW97" i="3"/>
  <c r="AV97" i="3"/>
  <c r="AT97" i="3"/>
  <c r="AS97" i="3"/>
  <c r="AR97" i="3"/>
  <c r="AP97" i="3"/>
  <c r="AN97" i="3"/>
  <c r="AM97" i="3"/>
  <c r="AO97" i="3" s="1"/>
  <c r="AK97" i="3"/>
  <c r="AJ97" i="3"/>
  <c r="AI97" i="3"/>
  <c r="AH97" i="3"/>
  <c r="I97" i="3"/>
  <c r="E97" i="3"/>
  <c r="BL96" i="3"/>
  <c r="BK96" i="3"/>
  <c r="BJ96" i="3"/>
  <c r="BI96" i="3"/>
  <c r="BH96" i="3"/>
  <c r="BG96" i="3"/>
  <c r="BF96" i="3"/>
  <c r="BE96" i="3"/>
  <c r="BD96" i="3"/>
  <c r="BB96" i="3"/>
  <c r="BA96" i="3"/>
  <c r="AZ96" i="3"/>
  <c r="AY96" i="3"/>
  <c r="AX96" i="3"/>
  <c r="AW96" i="3"/>
  <c r="AV96" i="3"/>
  <c r="AT96" i="3"/>
  <c r="AS96" i="3"/>
  <c r="AR96" i="3"/>
  <c r="AP96" i="3"/>
  <c r="AO96" i="3"/>
  <c r="AN96" i="3"/>
  <c r="AM96" i="3"/>
  <c r="AK96" i="3"/>
  <c r="AJ96" i="3"/>
  <c r="AI96" i="3"/>
  <c r="AH96" i="3"/>
  <c r="I96" i="3"/>
  <c r="E96" i="3"/>
  <c r="BL95" i="3"/>
  <c r="BK95" i="3"/>
  <c r="BJ95" i="3"/>
  <c r="BI95" i="3"/>
  <c r="BH95" i="3"/>
  <c r="BG95" i="3"/>
  <c r="BF95" i="3"/>
  <c r="BE95" i="3"/>
  <c r="BD95" i="3"/>
  <c r="BB95" i="3"/>
  <c r="BA95" i="3"/>
  <c r="AZ95" i="3"/>
  <c r="AY95" i="3"/>
  <c r="AX95" i="3"/>
  <c r="AW95" i="3"/>
  <c r="AV95" i="3"/>
  <c r="AT95" i="3"/>
  <c r="AS95" i="3"/>
  <c r="AR95" i="3"/>
  <c r="AP95" i="3"/>
  <c r="AM95" i="3"/>
  <c r="AN95" i="3" s="1"/>
  <c r="AK95" i="3"/>
  <c r="AO95" i="3" s="1"/>
  <c r="AI95" i="3"/>
  <c r="AH95" i="3"/>
  <c r="I95" i="3"/>
  <c r="E95" i="3"/>
  <c r="BL94" i="3"/>
  <c r="BK94" i="3"/>
  <c r="BJ94" i="3"/>
  <c r="BI94" i="3"/>
  <c r="BH94" i="3"/>
  <c r="BG94" i="3"/>
  <c r="BF94" i="3"/>
  <c r="BE94" i="3"/>
  <c r="BD94" i="3"/>
  <c r="BB94" i="3"/>
  <c r="BA94" i="3"/>
  <c r="AZ94" i="3"/>
  <c r="AY94" i="3"/>
  <c r="AX94" i="3"/>
  <c r="AW94" i="3"/>
  <c r="AV94" i="3"/>
  <c r="AT94" i="3"/>
  <c r="AS94" i="3"/>
  <c r="AR94" i="3"/>
  <c r="AP94" i="3"/>
  <c r="AM94" i="3"/>
  <c r="AN94" i="3" s="1"/>
  <c r="AK94" i="3"/>
  <c r="AO94" i="3" s="1"/>
  <c r="AJ94" i="3"/>
  <c r="AI94" i="3"/>
  <c r="AH94" i="3"/>
  <c r="I94" i="3"/>
  <c r="E94" i="3"/>
  <c r="BL93" i="3"/>
  <c r="BK93" i="3"/>
  <c r="BJ93" i="3"/>
  <c r="BI93" i="3"/>
  <c r="BH93" i="3"/>
  <c r="BG93" i="3"/>
  <c r="BF93" i="3"/>
  <c r="BE93" i="3"/>
  <c r="BD93" i="3"/>
  <c r="BB93" i="3"/>
  <c r="BA93" i="3"/>
  <c r="AZ93" i="3"/>
  <c r="AY93" i="3"/>
  <c r="AX93" i="3"/>
  <c r="AW93" i="3"/>
  <c r="AV93" i="3"/>
  <c r="AT93" i="3"/>
  <c r="AS93" i="3"/>
  <c r="AR93" i="3"/>
  <c r="AP93" i="3"/>
  <c r="AM93" i="3"/>
  <c r="AN93" i="3" s="1"/>
  <c r="AK93" i="3"/>
  <c r="AI93" i="3"/>
  <c r="AH93" i="3"/>
  <c r="I93" i="3"/>
  <c r="E93" i="3"/>
  <c r="BL92" i="3"/>
  <c r="BK92" i="3"/>
  <c r="BJ92" i="3"/>
  <c r="BI92" i="3"/>
  <c r="BH92" i="3"/>
  <c r="BG92" i="3"/>
  <c r="BF92" i="3"/>
  <c r="BE92" i="3"/>
  <c r="BD92" i="3"/>
  <c r="BB92" i="3"/>
  <c r="BA92" i="3"/>
  <c r="AZ92" i="3"/>
  <c r="AY92" i="3"/>
  <c r="AX92" i="3"/>
  <c r="AW92" i="3"/>
  <c r="AV92" i="3"/>
  <c r="AT92" i="3"/>
  <c r="AS92" i="3"/>
  <c r="AR92" i="3"/>
  <c r="AP92" i="3"/>
  <c r="AM92" i="3"/>
  <c r="AN92" i="3" s="1"/>
  <c r="AK92" i="3"/>
  <c r="AO92" i="3" s="1"/>
  <c r="AJ92" i="3"/>
  <c r="AI92" i="3"/>
  <c r="AH92" i="3"/>
  <c r="I92" i="3"/>
  <c r="E92" i="3"/>
  <c r="BL91" i="3"/>
  <c r="BK91" i="3"/>
  <c r="BJ91" i="3"/>
  <c r="BI91" i="3"/>
  <c r="BH91" i="3"/>
  <c r="BG91" i="3"/>
  <c r="BF91" i="3"/>
  <c r="BE91" i="3"/>
  <c r="BD91" i="3"/>
  <c r="BB91" i="3"/>
  <c r="BA91" i="3"/>
  <c r="AZ91" i="3"/>
  <c r="AY91" i="3"/>
  <c r="AX91" i="3"/>
  <c r="AW91" i="3"/>
  <c r="AV91" i="3"/>
  <c r="AT91" i="3"/>
  <c r="AS91" i="3"/>
  <c r="AR91" i="3"/>
  <c r="AP91" i="3"/>
  <c r="AM91" i="3"/>
  <c r="AO91" i="3" s="1"/>
  <c r="AK91" i="3"/>
  <c r="AJ91" i="3"/>
  <c r="AI91" i="3"/>
  <c r="AH91" i="3"/>
  <c r="I91" i="3"/>
  <c r="E91" i="3"/>
  <c r="BL90" i="3"/>
  <c r="BK90" i="3"/>
  <c r="BJ90" i="3"/>
  <c r="BI90" i="3"/>
  <c r="BH90" i="3"/>
  <c r="BG90" i="3"/>
  <c r="BF90" i="3"/>
  <c r="BE90" i="3"/>
  <c r="BD90" i="3"/>
  <c r="BB90" i="3"/>
  <c r="BA90" i="3"/>
  <c r="AZ90" i="3"/>
  <c r="AY90" i="3"/>
  <c r="AX90" i="3"/>
  <c r="AW90" i="3"/>
  <c r="AV90" i="3"/>
  <c r="AT90" i="3"/>
  <c r="AS90" i="3"/>
  <c r="AR90" i="3"/>
  <c r="AP90" i="3"/>
  <c r="AN90" i="3"/>
  <c r="AM90" i="3"/>
  <c r="AO90" i="3" s="1"/>
  <c r="AK90" i="3"/>
  <c r="AJ90" i="3"/>
  <c r="AI90" i="3"/>
  <c r="AH90" i="3"/>
  <c r="I90" i="3"/>
  <c r="E90" i="3"/>
  <c r="BL89" i="3"/>
  <c r="BK89" i="3"/>
  <c r="BJ89" i="3"/>
  <c r="BI89" i="3"/>
  <c r="BH89" i="3"/>
  <c r="BG89" i="3"/>
  <c r="BF89" i="3"/>
  <c r="BE89" i="3"/>
  <c r="BD89" i="3"/>
  <c r="BB89" i="3"/>
  <c r="BA89" i="3"/>
  <c r="AZ89" i="3"/>
  <c r="AY89" i="3"/>
  <c r="AX89" i="3"/>
  <c r="AW89" i="3"/>
  <c r="AV89" i="3"/>
  <c r="AT89" i="3"/>
  <c r="AS89" i="3"/>
  <c r="AR89" i="3"/>
  <c r="AP89" i="3"/>
  <c r="AM89" i="3"/>
  <c r="AK89" i="3"/>
  <c r="AJ89" i="3"/>
  <c r="AI89" i="3"/>
  <c r="AH89" i="3"/>
  <c r="I89" i="3"/>
  <c r="E89" i="3"/>
  <c r="BL88" i="3"/>
  <c r="BK88" i="3"/>
  <c r="BJ88" i="3"/>
  <c r="BI88" i="3"/>
  <c r="BH88" i="3"/>
  <c r="BG88" i="3"/>
  <c r="BF88" i="3"/>
  <c r="BE88" i="3"/>
  <c r="BD88" i="3"/>
  <c r="BB88" i="3"/>
  <c r="BA88" i="3"/>
  <c r="AZ88" i="3"/>
  <c r="AY88" i="3"/>
  <c r="AX88" i="3"/>
  <c r="AW88" i="3"/>
  <c r="AV88" i="3"/>
  <c r="AT88" i="3"/>
  <c r="AS88" i="3"/>
  <c r="AR88" i="3"/>
  <c r="AP88" i="3"/>
  <c r="AM88" i="3"/>
  <c r="AK88" i="3"/>
  <c r="AJ88" i="3"/>
  <c r="AI88" i="3"/>
  <c r="AH88" i="3"/>
  <c r="I88" i="3"/>
  <c r="E88" i="3"/>
  <c r="BL87" i="3"/>
  <c r="BK87" i="3"/>
  <c r="BJ87" i="3"/>
  <c r="BI87" i="3"/>
  <c r="BH87" i="3"/>
  <c r="BG87" i="3"/>
  <c r="BF87" i="3"/>
  <c r="BE87" i="3"/>
  <c r="BD87" i="3"/>
  <c r="BB87" i="3"/>
  <c r="BA87" i="3"/>
  <c r="AZ87" i="3"/>
  <c r="AY87" i="3"/>
  <c r="AX87" i="3"/>
  <c r="AW87" i="3"/>
  <c r="AV87" i="3"/>
  <c r="AT87" i="3"/>
  <c r="AS87" i="3"/>
  <c r="AR87" i="3"/>
  <c r="AP87" i="3"/>
  <c r="AM87" i="3"/>
  <c r="AO87" i="3" s="1"/>
  <c r="AK87" i="3"/>
  <c r="AJ87" i="3"/>
  <c r="AI87" i="3"/>
  <c r="AH87" i="3"/>
  <c r="V87" i="3"/>
  <c r="I87" i="3"/>
  <c r="E87" i="3"/>
  <c r="BL86" i="3"/>
  <c r="BK86" i="3"/>
  <c r="BJ86" i="3"/>
  <c r="BI86" i="3"/>
  <c r="BH86" i="3"/>
  <c r="BG86" i="3"/>
  <c r="BF86" i="3"/>
  <c r="BE86" i="3"/>
  <c r="BD86" i="3"/>
  <c r="BB86" i="3"/>
  <c r="BA86" i="3"/>
  <c r="AZ86" i="3"/>
  <c r="AY86" i="3"/>
  <c r="AX86" i="3"/>
  <c r="AW86" i="3"/>
  <c r="AV86" i="3"/>
  <c r="AT86" i="3"/>
  <c r="AS86" i="3"/>
  <c r="AR86" i="3"/>
  <c r="AP86" i="3"/>
  <c r="AO86" i="3"/>
  <c r="AN86" i="3"/>
  <c r="AM86" i="3"/>
  <c r="AK86" i="3"/>
  <c r="AJ86" i="3"/>
  <c r="AI86" i="3"/>
  <c r="AH86" i="3"/>
  <c r="V86" i="3"/>
  <c r="I86" i="3"/>
  <c r="E86" i="3"/>
  <c r="BL85" i="3"/>
  <c r="BK85" i="3"/>
  <c r="BJ85" i="3"/>
  <c r="BI85" i="3"/>
  <c r="BH85" i="3"/>
  <c r="BG85" i="3"/>
  <c r="BF85" i="3"/>
  <c r="BE85" i="3"/>
  <c r="BD85" i="3"/>
  <c r="BB85" i="3"/>
  <c r="BA85" i="3"/>
  <c r="AZ85" i="3"/>
  <c r="AY85" i="3"/>
  <c r="AX85" i="3"/>
  <c r="AW85" i="3"/>
  <c r="AV85" i="3"/>
  <c r="AT85" i="3"/>
  <c r="AS85" i="3"/>
  <c r="AR85" i="3"/>
  <c r="AP85" i="3"/>
  <c r="AM85" i="3"/>
  <c r="AN85" i="3" s="1"/>
  <c r="AK85" i="3"/>
  <c r="AJ85" i="3"/>
  <c r="AI85" i="3"/>
  <c r="AH85" i="3"/>
  <c r="V85" i="3"/>
  <c r="I85" i="3"/>
  <c r="E85" i="3"/>
  <c r="BL84" i="3"/>
  <c r="BK84" i="3"/>
  <c r="BJ84" i="3"/>
  <c r="BI84" i="3"/>
  <c r="BH84" i="3"/>
  <c r="BG84" i="3"/>
  <c r="BF84" i="3"/>
  <c r="BE84" i="3"/>
  <c r="BD84" i="3"/>
  <c r="BB84" i="3"/>
  <c r="BA84" i="3"/>
  <c r="AZ84" i="3"/>
  <c r="AY84" i="3"/>
  <c r="AX84" i="3"/>
  <c r="AW84" i="3"/>
  <c r="AV84" i="3"/>
  <c r="AT84" i="3"/>
  <c r="AS84" i="3"/>
  <c r="AR84" i="3"/>
  <c r="AP84" i="3"/>
  <c r="AO84" i="3"/>
  <c r="AN84" i="3"/>
  <c r="AM84" i="3"/>
  <c r="AK84" i="3"/>
  <c r="AI84" i="3"/>
  <c r="AH84" i="3"/>
  <c r="V84" i="3"/>
  <c r="I84" i="3"/>
  <c r="E84" i="3"/>
  <c r="BL83" i="3"/>
  <c r="BK83" i="3"/>
  <c r="BJ83" i="3"/>
  <c r="BI83" i="3"/>
  <c r="BH83" i="3"/>
  <c r="BG83" i="3"/>
  <c r="BF83" i="3"/>
  <c r="BE83" i="3"/>
  <c r="BD83" i="3"/>
  <c r="BB83" i="3"/>
  <c r="BA83" i="3"/>
  <c r="AZ83" i="3"/>
  <c r="AY83" i="3"/>
  <c r="AX83" i="3"/>
  <c r="AW83" i="3"/>
  <c r="AV83" i="3"/>
  <c r="AT83" i="3"/>
  <c r="AS83" i="3"/>
  <c r="AR83" i="3"/>
  <c r="AP83" i="3"/>
  <c r="AM83" i="3"/>
  <c r="AN83" i="3" s="1"/>
  <c r="AK83" i="3"/>
  <c r="AO83" i="3" s="1"/>
  <c r="AJ83" i="3"/>
  <c r="AI83" i="3"/>
  <c r="AH83" i="3"/>
  <c r="V83" i="3"/>
  <c r="I83" i="3"/>
  <c r="E83" i="3"/>
  <c r="BL82" i="3"/>
  <c r="BK82" i="3"/>
  <c r="BJ82" i="3"/>
  <c r="BI82" i="3"/>
  <c r="BH82" i="3"/>
  <c r="BG82" i="3"/>
  <c r="BF82" i="3"/>
  <c r="BE82" i="3"/>
  <c r="BD82" i="3"/>
  <c r="BB82" i="3"/>
  <c r="BA82" i="3"/>
  <c r="AZ82" i="3"/>
  <c r="AY82" i="3"/>
  <c r="AX82" i="3"/>
  <c r="AW82" i="3"/>
  <c r="AV82" i="3"/>
  <c r="AT82" i="3"/>
  <c r="AS82" i="3"/>
  <c r="AR82" i="3"/>
  <c r="AP82" i="3"/>
  <c r="AN82" i="3"/>
  <c r="AM82" i="3"/>
  <c r="AO82" i="3" s="1"/>
  <c r="AK82" i="3"/>
  <c r="AJ82" i="3"/>
  <c r="AH82" i="3"/>
  <c r="V82" i="3"/>
  <c r="I82" i="3"/>
  <c r="E82" i="3"/>
  <c r="BL81" i="3"/>
  <c r="BK81" i="3"/>
  <c r="BJ81" i="3"/>
  <c r="BI81" i="3"/>
  <c r="BH81" i="3"/>
  <c r="BG81" i="3"/>
  <c r="BF81" i="3"/>
  <c r="BE81" i="3"/>
  <c r="BD81" i="3"/>
  <c r="BB81" i="3"/>
  <c r="BA81" i="3"/>
  <c r="AZ81" i="3"/>
  <c r="AY81" i="3"/>
  <c r="AX81" i="3"/>
  <c r="AW81" i="3"/>
  <c r="AV81" i="3"/>
  <c r="AT81" i="3"/>
  <c r="AS81" i="3"/>
  <c r="AR81" i="3"/>
  <c r="AP81" i="3"/>
  <c r="AO81" i="3"/>
  <c r="AN81" i="3"/>
  <c r="AM81" i="3"/>
  <c r="AK81" i="3"/>
  <c r="AI81" i="3"/>
  <c r="AH81" i="3"/>
  <c r="V81" i="3"/>
  <c r="I81" i="3"/>
  <c r="E81" i="3"/>
  <c r="BL80" i="3"/>
  <c r="BK80" i="3"/>
  <c r="BJ80" i="3"/>
  <c r="BI80" i="3"/>
  <c r="BH80" i="3"/>
  <c r="BG80" i="3"/>
  <c r="BF80" i="3"/>
  <c r="BE80" i="3"/>
  <c r="BD80" i="3"/>
  <c r="BB80" i="3"/>
  <c r="BA80" i="3"/>
  <c r="AZ80" i="3"/>
  <c r="AY80" i="3"/>
  <c r="AX80" i="3"/>
  <c r="AW80" i="3"/>
  <c r="AV80" i="3"/>
  <c r="AT80" i="3"/>
  <c r="AS80" i="3"/>
  <c r="AR80" i="3"/>
  <c r="AP80" i="3"/>
  <c r="AM80" i="3"/>
  <c r="AN80" i="3" s="1"/>
  <c r="AK80" i="3"/>
  <c r="AO80" i="3" s="1"/>
  <c r="AJ80" i="3"/>
  <c r="AI80" i="3"/>
  <c r="AH80" i="3"/>
  <c r="V80" i="3"/>
  <c r="I80" i="3"/>
  <c r="E80" i="3"/>
  <c r="BL79" i="3"/>
  <c r="BK79" i="3"/>
  <c r="BJ79" i="3"/>
  <c r="BI79" i="3"/>
  <c r="BH79" i="3"/>
  <c r="BG79" i="3"/>
  <c r="BF79" i="3"/>
  <c r="BE79" i="3"/>
  <c r="BD79" i="3"/>
  <c r="BB79" i="3"/>
  <c r="BA79" i="3"/>
  <c r="AZ79" i="3"/>
  <c r="AY79" i="3"/>
  <c r="AX79" i="3"/>
  <c r="AW79" i="3"/>
  <c r="AV79" i="3"/>
  <c r="AT79" i="3"/>
  <c r="AS79" i="3"/>
  <c r="AR79" i="3"/>
  <c r="AP79" i="3"/>
  <c r="AN79" i="3"/>
  <c r="AM79" i="3"/>
  <c r="AO79" i="3" s="1"/>
  <c r="AK79" i="3"/>
  <c r="AI79" i="3"/>
  <c r="AH79" i="3"/>
  <c r="V79" i="3"/>
  <c r="I79" i="3"/>
  <c r="E79" i="3"/>
  <c r="BL78" i="3"/>
  <c r="BK78" i="3"/>
  <c r="BJ78" i="3"/>
  <c r="BI78" i="3"/>
  <c r="BH78" i="3"/>
  <c r="BG78" i="3"/>
  <c r="BF78" i="3"/>
  <c r="BE78" i="3"/>
  <c r="BD78" i="3"/>
  <c r="BB78" i="3"/>
  <c r="BA78" i="3"/>
  <c r="AZ78" i="3"/>
  <c r="AY78" i="3"/>
  <c r="AX78" i="3"/>
  <c r="AW78" i="3"/>
  <c r="AV78" i="3"/>
  <c r="AT78" i="3"/>
  <c r="AS78" i="3"/>
  <c r="AR78" i="3"/>
  <c r="AP78" i="3"/>
  <c r="AO78" i="3"/>
  <c r="AN78" i="3"/>
  <c r="AM78" i="3"/>
  <c r="AK78" i="3"/>
  <c r="AJ78" i="3"/>
  <c r="AI78" i="3"/>
  <c r="AH78" i="3"/>
  <c r="V78" i="3"/>
  <c r="I78" i="3"/>
  <c r="E78" i="3"/>
  <c r="BL77" i="3"/>
  <c r="BK77" i="3"/>
  <c r="BJ77" i="3"/>
  <c r="BI77" i="3"/>
  <c r="BH77" i="3"/>
  <c r="BG77" i="3"/>
  <c r="BF77" i="3"/>
  <c r="BE77" i="3"/>
  <c r="BD77" i="3"/>
  <c r="BB77" i="3"/>
  <c r="BA77" i="3"/>
  <c r="AZ77" i="3"/>
  <c r="AY77" i="3"/>
  <c r="AX77" i="3"/>
  <c r="AW77" i="3"/>
  <c r="AV77" i="3"/>
  <c r="AT77" i="3"/>
  <c r="AS77" i="3"/>
  <c r="AR77" i="3"/>
  <c r="AP77" i="3"/>
  <c r="AM77" i="3"/>
  <c r="AO77" i="3" s="1"/>
  <c r="AK77" i="3"/>
  <c r="AJ77" i="3"/>
  <c r="AI77" i="3"/>
  <c r="AH77" i="3"/>
  <c r="V77" i="3"/>
  <c r="I77" i="3"/>
  <c r="E77" i="3"/>
  <c r="BL76" i="3"/>
  <c r="BK76" i="3"/>
  <c r="BJ76" i="3"/>
  <c r="BI76" i="3"/>
  <c r="BH76" i="3"/>
  <c r="BG76" i="3"/>
  <c r="BF76" i="3"/>
  <c r="BE76" i="3"/>
  <c r="BD76" i="3"/>
  <c r="BB76" i="3"/>
  <c r="BA76" i="3"/>
  <c r="AZ76" i="3"/>
  <c r="AY76" i="3"/>
  <c r="AX76" i="3"/>
  <c r="AW76" i="3"/>
  <c r="AV76" i="3"/>
  <c r="AT76" i="3"/>
  <c r="AS76" i="3"/>
  <c r="AR76" i="3"/>
  <c r="AP76" i="3"/>
  <c r="AO76" i="3"/>
  <c r="AN76" i="3"/>
  <c r="AM76" i="3"/>
  <c r="AK76" i="3"/>
  <c r="AJ76" i="3"/>
  <c r="AI76" i="3"/>
  <c r="AH76" i="3"/>
  <c r="V76" i="3"/>
  <c r="I76" i="3"/>
  <c r="E76" i="3"/>
  <c r="BL75" i="3"/>
  <c r="BK75" i="3"/>
  <c r="BJ75" i="3"/>
  <c r="BI75" i="3"/>
  <c r="BH75" i="3"/>
  <c r="BG75" i="3"/>
  <c r="BF75" i="3"/>
  <c r="BE75" i="3"/>
  <c r="BD75" i="3"/>
  <c r="BB75" i="3"/>
  <c r="BA75" i="3"/>
  <c r="AZ75" i="3"/>
  <c r="AY75" i="3"/>
  <c r="AX75" i="3"/>
  <c r="AW75" i="3"/>
  <c r="AV75" i="3"/>
  <c r="AT75" i="3"/>
  <c r="AS75" i="3"/>
  <c r="AR75" i="3"/>
  <c r="AP75" i="3"/>
  <c r="AM75" i="3"/>
  <c r="AN75" i="3" s="1"/>
  <c r="AK75" i="3"/>
  <c r="AJ75" i="3"/>
  <c r="AI75" i="3"/>
  <c r="AH75" i="3"/>
  <c r="V75" i="3"/>
  <c r="I75" i="3"/>
  <c r="E75" i="3"/>
  <c r="BL74" i="3"/>
  <c r="BK74" i="3"/>
  <c r="BJ74" i="3"/>
  <c r="BI74" i="3"/>
  <c r="BH74" i="3"/>
  <c r="BG74" i="3"/>
  <c r="BF74" i="3"/>
  <c r="BE74" i="3"/>
  <c r="BD74" i="3"/>
  <c r="BB74" i="3"/>
  <c r="BA74" i="3"/>
  <c r="AZ74" i="3"/>
  <c r="AY74" i="3"/>
  <c r="AX74" i="3"/>
  <c r="AW74" i="3"/>
  <c r="AV74" i="3"/>
  <c r="AT74" i="3"/>
  <c r="AS74" i="3"/>
  <c r="AR74" i="3"/>
  <c r="AP74" i="3"/>
  <c r="AM74" i="3"/>
  <c r="AK74" i="3"/>
  <c r="AJ74" i="3"/>
  <c r="AI74" i="3"/>
  <c r="AH74" i="3"/>
  <c r="V74" i="3"/>
  <c r="I74" i="3"/>
  <c r="E74" i="3"/>
  <c r="BL73" i="3"/>
  <c r="BK73" i="3"/>
  <c r="BJ73" i="3"/>
  <c r="BI73" i="3"/>
  <c r="BH73" i="3"/>
  <c r="BG73" i="3"/>
  <c r="BF73" i="3"/>
  <c r="BE73" i="3"/>
  <c r="BD73" i="3"/>
  <c r="BB73" i="3"/>
  <c r="BA73" i="3"/>
  <c r="AZ73" i="3"/>
  <c r="AY73" i="3"/>
  <c r="AX73" i="3"/>
  <c r="AW73" i="3"/>
  <c r="AV73" i="3"/>
  <c r="AT73" i="3"/>
  <c r="AS73" i="3"/>
  <c r="AR73" i="3"/>
  <c r="AP73" i="3"/>
  <c r="AO73" i="3"/>
  <c r="AN73" i="3"/>
  <c r="AM73" i="3"/>
  <c r="AK73" i="3"/>
  <c r="AJ73" i="3"/>
  <c r="AI73" i="3"/>
  <c r="AH73" i="3"/>
  <c r="V73" i="3"/>
  <c r="I73" i="3"/>
  <c r="E73" i="3"/>
  <c r="BL72" i="3"/>
  <c r="BK72" i="3"/>
  <c r="BJ72" i="3"/>
  <c r="BI72" i="3"/>
  <c r="BH72" i="3"/>
  <c r="BG72" i="3"/>
  <c r="BF72" i="3"/>
  <c r="BE72" i="3"/>
  <c r="BD72" i="3"/>
  <c r="BB72" i="3"/>
  <c r="BA72" i="3"/>
  <c r="AZ72" i="3"/>
  <c r="AY72" i="3"/>
  <c r="AX72" i="3"/>
  <c r="AW72" i="3"/>
  <c r="AV72" i="3"/>
  <c r="AT72" i="3"/>
  <c r="AS72" i="3"/>
  <c r="AR72" i="3"/>
  <c r="AP72" i="3"/>
  <c r="AM72" i="3"/>
  <c r="AN72" i="3" s="1"/>
  <c r="AK72" i="3"/>
  <c r="AJ72" i="3"/>
  <c r="AH72" i="3"/>
  <c r="V72" i="3"/>
  <c r="I72" i="3"/>
  <c r="E72" i="3"/>
  <c r="BL71" i="3"/>
  <c r="BK71" i="3"/>
  <c r="BJ71" i="3"/>
  <c r="BI71" i="3"/>
  <c r="BH71" i="3"/>
  <c r="BG71" i="3"/>
  <c r="BF71" i="3"/>
  <c r="BE71" i="3"/>
  <c r="BD71" i="3"/>
  <c r="BB71" i="3"/>
  <c r="BA71" i="3"/>
  <c r="AZ71" i="3"/>
  <c r="AY71" i="3"/>
  <c r="AX71" i="3"/>
  <c r="AW71" i="3"/>
  <c r="AV71" i="3"/>
  <c r="AT71" i="3"/>
  <c r="AS71" i="3"/>
  <c r="AR71" i="3"/>
  <c r="AP71" i="3"/>
  <c r="AN71" i="3"/>
  <c r="AM71" i="3"/>
  <c r="AO71" i="3" s="1"/>
  <c r="AK71" i="3"/>
  <c r="AJ71" i="3"/>
  <c r="AI71" i="3"/>
  <c r="AH71" i="3"/>
  <c r="V71" i="3"/>
  <c r="I71" i="3"/>
  <c r="E71" i="3"/>
  <c r="BL70" i="3"/>
  <c r="BK70" i="3"/>
  <c r="BJ70" i="3"/>
  <c r="BI70" i="3"/>
  <c r="BH70" i="3"/>
  <c r="BG70" i="3"/>
  <c r="BF70" i="3"/>
  <c r="BE70" i="3"/>
  <c r="BD70" i="3"/>
  <c r="BB70" i="3"/>
  <c r="BA70" i="3"/>
  <c r="AZ70" i="3"/>
  <c r="AY70" i="3"/>
  <c r="AX70" i="3"/>
  <c r="AW70" i="3"/>
  <c r="AV70" i="3"/>
  <c r="AT70" i="3"/>
  <c r="AS70" i="3"/>
  <c r="AR70" i="3"/>
  <c r="AP70" i="3"/>
  <c r="AM70" i="3"/>
  <c r="AN70" i="3" s="1"/>
  <c r="AK70" i="3"/>
  <c r="AO70" i="3" s="1"/>
  <c r="AJ70" i="3"/>
  <c r="AI70" i="3"/>
  <c r="AH70" i="3"/>
  <c r="V70" i="3"/>
  <c r="I70" i="3"/>
  <c r="E70" i="3"/>
  <c r="BL69" i="3"/>
  <c r="BK69" i="3"/>
  <c r="BJ69" i="3"/>
  <c r="BI69" i="3"/>
  <c r="BH69" i="3"/>
  <c r="BG69" i="3"/>
  <c r="BF69" i="3"/>
  <c r="BE69" i="3"/>
  <c r="BD69" i="3"/>
  <c r="BB69" i="3"/>
  <c r="BA69" i="3"/>
  <c r="AZ69" i="3"/>
  <c r="AY69" i="3"/>
  <c r="AX69" i="3"/>
  <c r="AW69" i="3"/>
  <c r="AV69" i="3"/>
  <c r="AT69" i="3"/>
  <c r="AS69" i="3"/>
  <c r="AR69" i="3"/>
  <c r="AP69" i="3"/>
  <c r="AN69" i="3"/>
  <c r="AM69" i="3"/>
  <c r="AO69" i="3" s="1"/>
  <c r="AK69" i="3"/>
  <c r="AI69" i="3"/>
  <c r="AH69" i="3"/>
  <c r="V69" i="3"/>
  <c r="I69" i="3"/>
  <c r="E69" i="3"/>
  <c r="BL68" i="3"/>
  <c r="BK68" i="3"/>
  <c r="BJ68" i="3"/>
  <c r="BI68" i="3"/>
  <c r="BH68" i="3"/>
  <c r="BG68" i="3"/>
  <c r="BF68" i="3"/>
  <c r="BE68" i="3"/>
  <c r="BD68" i="3"/>
  <c r="BB68" i="3"/>
  <c r="BA68" i="3"/>
  <c r="AZ68" i="3"/>
  <c r="AY68" i="3"/>
  <c r="AX68" i="3"/>
  <c r="AW68" i="3"/>
  <c r="AV68" i="3"/>
  <c r="AT68" i="3"/>
  <c r="AS68" i="3"/>
  <c r="AR68" i="3"/>
  <c r="AP68" i="3"/>
  <c r="AM68" i="3"/>
  <c r="AK68" i="3"/>
  <c r="AJ68" i="3"/>
  <c r="AI68" i="3"/>
  <c r="AH68" i="3"/>
  <c r="V68" i="3"/>
  <c r="I68" i="3"/>
  <c r="E68" i="3"/>
  <c r="BL67" i="3"/>
  <c r="BK67" i="3"/>
  <c r="BJ67" i="3"/>
  <c r="BI67" i="3"/>
  <c r="BH67" i="3"/>
  <c r="BG67" i="3"/>
  <c r="BF67" i="3"/>
  <c r="BE67" i="3"/>
  <c r="BD67" i="3"/>
  <c r="BB67" i="3"/>
  <c r="BA67" i="3"/>
  <c r="AZ67" i="3"/>
  <c r="AY67" i="3"/>
  <c r="AX67" i="3"/>
  <c r="AW67" i="3"/>
  <c r="AV67" i="3"/>
  <c r="AT67" i="3"/>
  <c r="AS67" i="3"/>
  <c r="AR67" i="3"/>
  <c r="AP67" i="3"/>
  <c r="AO67" i="3"/>
  <c r="AN67" i="3"/>
  <c r="AM67" i="3"/>
  <c r="AK67" i="3"/>
  <c r="AJ67" i="3"/>
  <c r="AI67" i="3"/>
  <c r="AH67" i="3"/>
  <c r="V67" i="3"/>
  <c r="I67" i="3"/>
  <c r="E67" i="3"/>
  <c r="BL66" i="3"/>
  <c r="BK66" i="3"/>
  <c r="BJ66" i="3"/>
  <c r="BI66" i="3"/>
  <c r="BH66" i="3"/>
  <c r="BG66" i="3"/>
  <c r="BF66" i="3"/>
  <c r="BE66" i="3"/>
  <c r="BD66" i="3"/>
  <c r="BB66" i="3"/>
  <c r="BA66" i="3"/>
  <c r="AZ66" i="3"/>
  <c r="AY66" i="3"/>
  <c r="AX66" i="3"/>
  <c r="AW66" i="3"/>
  <c r="AV66" i="3"/>
  <c r="AT66" i="3"/>
  <c r="AS66" i="3"/>
  <c r="AR66" i="3"/>
  <c r="AP66" i="3"/>
  <c r="AM66" i="3"/>
  <c r="AN66" i="3" s="1"/>
  <c r="AK66" i="3"/>
  <c r="AJ66" i="3"/>
  <c r="AI66" i="3"/>
  <c r="AH66" i="3"/>
  <c r="V66" i="3"/>
  <c r="I66" i="3"/>
  <c r="E66" i="3"/>
  <c r="BL65" i="3"/>
  <c r="BK65" i="3"/>
  <c r="BJ65" i="3"/>
  <c r="BI65" i="3"/>
  <c r="BH65" i="3"/>
  <c r="BG65" i="3"/>
  <c r="BF65" i="3"/>
  <c r="BE65" i="3"/>
  <c r="BD65" i="3"/>
  <c r="BB65" i="3"/>
  <c r="BA65" i="3"/>
  <c r="AZ65" i="3"/>
  <c r="AY65" i="3"/>
  <c r="AX65" i="3"/>
  <c r="AW65" i="3"/>
  <c r="AV65" i="3"/>
  <c r="AT65" i="3"/>
  <c r="AS65" i="3"/>
  <c r="AR65" i="3"/>
  <c r="AP65" i="3"/>
  <c r="AO65" i="3"/>
  <c r="AN65" i="3"/>
  <c r="AM65" i="3"/>
  <c r="AK65" i="3"/>
  <c r="AI65" i="3"/>
  <c r="AH65" i="3"/>
  <c r="V65" i="3"/>
  <c r="I65" i="3"/>
  <c r="E65" i="3"/>
  <c r="BL64" i="3"/>
  <c r="BK64" i="3"/>
  <c r="BJ64" i="3"/>
  <c r="BI64" i="3"/>
  <c r="BH64" i="3"/>
  <c r="BG64" i="3"/>
  <c r="BF64" i="3"/>
  <c r="BE64" i="3"/>
  <c r="BD64" i="3"/>
  <c r="BB64" i="3"/>
  <c r="BA64" i="3"/>
  <c r="AZ64" i="3"/>
  <c r="AY64" i="3"/>
  <c r="AX64" i="3"/>
  <c r="AW64" i="3"/>
  <c r="AV64" i="3"/>
  <c r="AT64" i="3"/>
  <c r="AS64" i="3"/>
  <c r="AR64" i="3"/>
  <c r="AP64" i="3"/>
  <c r="AM64" i="3"/>
  <c r="AN64" i="3" s="1"/>
  <c r="AK64" i="3"/>
  <c r="AO64" i="3" s="1"/>
  <c r="AJ64" i="3"/>
  <c r="AI64" i="3"/>
  <c r="AH64" i="3"/>
  <c r="V64" i="3"/>
  <c r="I64" i="3"/>
  <c r="E64" i="3"/>
  <c r="BL63" i="3"/>
  <c r="BK63" i="3"/>
  <c r="BJ63" i="3"/>
  <c r="BI63" i="3"/>
  <c r="BH63" i="3"/>
  <c r="BG63" i="3"/>
  <c r="BF63" i="3"/>
  <c r="BE63" i="3"/>
  <c r="BD63" i="3"/>
  <c r="BB63" i="3"/>
  <c r="BA63" i="3"/>
  <c r="AZ63" i="3"/>
  <c r="AY63" i="3"/>
  <c r="AX63" i="3"/>
  <c r="AW63" i="3"/>
  <c r="AV63" i="3"/>
  <c r="AT63" i="3"/>
  <c r="AS63" i="3"/>
  <c r="AR63" i="3"/>
  <c r="AP63" i="3"/>
  <c r="AN63" i="3"/>
  <c r="AM63" i="3"/>
  <c r="AO63" i="3" s="1"/>
  <c r="AK63" i="3"/>
  <c r="AJ63" i="3"/>
  <c r="AH63" i="3"/>
  <c r="V63" i="3"/>
  <c r="I63" i="3"/>
  <c r="E63" i="3"/>
  <c r="BL62" i="3"/>
  <c r="BK62" i="3"/>
  <c r="BJ62" i="3"/>
  <c r="BI62" i="3"/>
  <c r="BH62" i="3"/>
  <c r="BG62" i="3"/>
  <c r="BF62" i="3"/>
  <c r="BE62" i="3"/>
  <c r="BD62" i="3"/>
  <c r="BB62" i="3"/>
  <c r="BA62" i="3"/>
  <c r="AZ62" i="3"/>
  <c r="AY62" i="3"/>
  <c r="AX62" i="3"/>
  <c r="AW62" i="3"/>
  <c r="AV62" i="3"/>
  <c r="AT62" i="3"/>
  <c r="AS62" i="3"/>
  <c r="AR62" i="3"/>
  <c r="AP62" i="3"/>
  <c r="AO62" i="3"/>
  <c r="AN62" i="3"/>
  <c r="AM62" i="3"/>
  <c r="AK62" i="3"/>
  <c r="AJ62" i="3"/>
  <c r="AI62" i="3"/>
  <c r="AH62" i="3"/>
  <c r="V62" i="3"/>
  <c r="I62" i="3"/>
  <c r="E62" i="3"/>
  <c r="BL61" i="3"/>
  <c r="BK61" i="3"/>
  <c r="BJ61" i="3"/>
  <c r="BI61" i="3"/>
  <c r="BH61" i="3"/>
  <c r="BG61" i="3"/>
  <c r="BF61" i="3"/>
  <c r="BE61" i="3"/>
  <c r="BD61" i="3"/>
  <c r="BB61" i="3"/>
  <c r="BA61" i="3"/>
  <c r="AZ61" i="3"/>
  <c r="AY61" i="3"/>
  <c r="AX61" i="3"/>
  <c r="AW61" i="3"/>
  <c r="AV61" i="3"/>
  <c r="AT61" i="3"/>
  <c r="AS61" i="3"/>
  <c r="AR61" i="3"/>
  <c r="AP61" i="3"/>
  <c r="AM61" i="3"/>
  <c r="AO61" i="3" s="1"/>
  <c r="AK61" i="3"/>
  <c r="AJ61" i="3"/>
  <c r="AI61" i="3"/>
  <c r="AH61" i="3"/>
  <c r="V61" i="3"/>
  <c r="I61" i="3"/>
  <c r="E61" i="3"/>
  <c r="BL60" i="3"/>
  <c r="BK60" i="3"/>
  <c r="BJ60" i="3"/>
  <c r="BI60" i="3"/>
  <c r="BH60" i="3"/>
  <c r="BG60" i="3"/>
  <c r="BF60" i="3"/>
  <c r="BE60" i="3"/>
  <c r="BD60" i="3"/>
  <c r="BB60" i="3"/>
  <c r="BA60" i="3"/>
  <c r="AZ60" i="3"/>
  <c r="AY60" i="3"/>
  <c r="AX60" i="3"/>
  <c r="AW60" i="3"/>
  <c r="AV60" i="3"/>
  <c r="AT60" i="3"/>
  <c r="AS60" i="3"/>
  <c r="AR60" i="3"/>
  <c r="AP60" i="3"/>
  <c r="AO60" i="3"/>
  <c r="AN60" i="3"/>
  <c r="AM60" i="3"/>
  <c r="AK60" i="3"/>
  <c r="AJ60" i="3"/>
  <c r="AI60" i="3"/>
  <c r="AH60" i="3"/>
  <c r="V60" i="3"/>
  <c r="I60" i="3"/>
  <c r="E60" i="3"/>
  <c r="BL59" i="3"/>
  <c r="BK59" i="3"/>
  <c r="BJ59" i="3"/>
  <c r="BI59" i="3"/>
  <c r="BH59" i="3"/>
  <c r="BG59" i="3"/>
  <c r="BF59" i="3"/>
  <c r="BE59" i="3"/>
  <c r="BD59" i="3"/>
  <c r="BB59" i="3"/>
  <c r="BA59" i="3"/>
  <c r="AZ59" i="3"/>
  <c r="AY59" i="3"/>
  <c r="AX59" i="3"/>
  <c r="AW59" i="3"/>
  <c r="AV59" i="3"/>
  <c r="AT59" i="3"/>
  <c r="AS59" i="3"/>
  <c r="AR59" i="3"/>
  <c r="AP59" i="3"/>
  <c r="AM59" i="3"/>
  <c r="AN59" i="3" s="1"/>
  <c r="AK59" i="3"/>
  <c r="AJ59" i="3"/>
  <c r="AI59" i="3"/>
  <c r="AH59" i="3"/>
  <c r="V59" i="3"/>
  <c r="I59" i="3"/>
  <c r="E59" i="3"/>
  <c r="BL58" i="3"/>
  <c r="BK58" i="3"/>
  <c r="BJ58" i="3"/>
  <c r="BI58" i="3"/>
  <c r="BH58" i="3"/>
  <c r="BG58" i="3"/>
  <c r="BF58" i="3"/>
  <c r="BE58" i="3"/>
  <c r="BD58" i="3"/>
  <c r="BB58" i="3"/>
  <c r="BA58" i="3"/>
  <c r="AZ58" i="3"/>
  <c r="AY58" i="3"/>
  <c r="AX58" i="3"/>
  <c r="AW58" i="3"/>
  <c r="AV58" i="3"/>
  <c r="AT58" i="3"/>
  <c r="AS58" i="3"/>
  <c r="AR58" i="3"/>
  <c r="AP58" i="3"/>
  <c r="AO58" i="3"/>
  <c r="AN58" i="3"/>
  <c r="AM58" i="3"/>
  <c r="AK58" i="3"/>
  <c r="AJ58" i="3"/>
  <c r="AI58" i="3"/>
  <c r="AH58" i="3"/>
  <c r="V58" i="3"/>
  <c r="I58" i="3"/>
  <c r="E58" i="3"/>
  <c r="BL57" i="3"/>
  <c r="BK57" i="3"/>
  <c r="BJ57" i="3"/>
  <c r="BI57" i="3"/>
  <c r="BH57" i="3"/>
  <c r="BG57" i="3"/>
  <c r="BF57" i="3"/>
  <c r="BE57" i="3"/>
  <c r="BD57" i="3"/>
  <c r="BB57" i="3"/>
  <c r="BA57" i="3"/>
  <c r="AZ57" i="3"/>
  <c r="AY57" i="3"/>
  <c r="AX57" i="3"/>
  <c r="AW57" i="3"/>
  <c r="AV57" i="3"/>
  <c r="AT57" i="3"/>
  <c r="AS57" i="3"/>
  <c r="AR57" i="3"/>
  <c r="AP57" i="3"/>
  <c r="AM57" i="3"/>
  <c r="AO57" i="3" s="1"/>
  <c r="AK57" i="3"/>
  <c r="AJ57" i="3"/>
  <c r="AI57" i="3"/>
  <c r="AH57" i="3"/>
  <c r="V57" i="3"/>
  <c r="I57" i="3"/>
  <c r="E57" i="3"/>
  <c r="BL56" i="3"/>
  <c r="BK56" i="3"/>
  <c r="BJ56" i="3"/>
  <c r="BI56" i="3"/>
  <c r="BH56" i="3"/>
  <c r="BG56" i="3"/>
  <c r="BF56" i="3"/>
  <c r="BE56" i="3"/>
  <c r="BD56" i="3"/>
  <c r="BB56" i="3"/>
  <c r="BA56" i="3"/>
  <c r="AZ56" i="3"/>
  <c r="AY56" i="3"/>
  <c r="AX56" i="3"/>
  <c r="AW56" i="3"/>
  <c r="AV56" i="3"/>
  <c r="AT56" i="3"/>
  <c r="AS56" i="3"/>
  <c r="AR56" i="3"/>
  <c r="AP56" i="3"/>
  <c r="AO56" i="3"/>
  <c r="AN56" i="3"/>
  <c r="AM56" i="3"/>
  <c r="AK56" i="3"/>
  <c r="AJ56" i="3"/>
  <c r="AI56" i="3"/>
  <c r="AH56" i="3"/>
  <c r="V56" i="3"/>
  <c r="I56" i="3"/>
  <c r="E56" i="3"/>
  <c r="BL55" i="3"/>
  <c r="BK55" i="3"/>
  <c r="BJ55" i="3"/>
  <c r="BI55" i="3"/>
  <c r="BH55" i="3"/>
  <c r="BG55" i="3"/>
  <c r="BF55" i="3"/>
  <c r="BE55" i="3"/>
  <c r="BD55" i="3"/>
  <c r="BB55" i="3"/>
  <c r="BA55" i="3"/>
  <c r="AZ55" i="3"/>
  <c r="AY55" i="3"/>
  <c r="AX55" i="3"/>
  <c r="AW55" i="3"/>
  <c r="AV55" i="3"/>
  <c r="AT55" i="3"/>
  <c r="AS55" i="3"/>
  <c r="AR55" i="3"/>
  <c r="AP55" i="3"/>
  <c r="AM55" i="3"/>
  <c r="AN55" i="3" s="1"/>
  <c r="AK55" i="3"/>
  <c r="AJ55" i="3"/>
  <c r="AI55" i="3"/>
  <c r="AH55" i="3"/>
  <c r="V55" i="3"/>
  <c r="I55" i="3"/>
  <c r="E55" i="3"/>
  <c r="BL54" i="3"/>
  <c r="BK54" i="3"/>
  <c r="BJ54" i="3"/>
  <c r="BI54" i="3"/>
  <c r="BH54" i="3"/>
  <c r="BG54" i="3"/>
  <c r="BF54" i="3"/>
  <c r="BE54" i="3"/>
  <c r="BD54" i="3"/>
  <c r="BB54" i="3"/>
  <c r="BA54" i="3"/>
  <c r="AZ54" i="3"/>
  <c r="AY54" i="3"/>
  <c r="AX54" i="3"/>
  <c r="AW54" i="3"/>
  <c r="AV54" i="3"/>
  <c r="AT54" i="3"/>
  <c r="AS54" i="3"/>
  <c r="AR54" i="3"/>
  <c r="AP54" i="3"/>
  <c r="AM54" i="3"/>
  <c r="AK54" i="3"/>
  <c r="AJ54" i="3"/>
  <c r="AI54" i="3"/>
  <c r="AH54" i="3"/>
  <c r="V54" i="3"/>
  <c r="I54" i="3"/>
  <c r="E54" i="3"/>
  <c r="BL53" i="3"/>
  <c r="BK53" i="3"/>
  <c r="BJ53" i="3"/>
  <c r="BI53" i="3"/>
  <c r="BH53" i="3"/>
  <c r="BG53" i="3"/>
  <c r="BF53" i="3"/>
  <c r="BE53" i="3"/>
  <c r="BD53" i="3"/>
  <c r="BB53" i="3"/>
  <c r="BA53" i="3"/>
  <c r="AZ53" i="3"/>
  <c r="AY53" i="3"/>
  <c r="AX53" i="3"/>
  <c r="AW53" i="3"/>
  <c r="AV53" i="3"/>
  <c r="AT53" i="3"/>
  <c r="AS53" i="3"/>
  <c r="AR53" i="3"/>
  <c r="AP53" i="3"/>
  <c r="AO53" i="3"/>
  <c r="AN53" i="3"/>
  <c r="AM53" i="3"/>
  <c r="AK53" i="3"/>
  <c r="AJ53" i="3"/>
  <c r="AI53" i="3"/>
  <c r="AH53" i="3"/>
  <c r="V53" i="3"/>
  <c r="I53" i="3"/>
  <c r="E53" i="3"/>
  <c r="BL52" i="3"/>
  <c r="BK52" i="3"/>
  <c r="BJ52" i="3"/>
  <c r="BI52" i="3"/>
  <c r="BH52" i="3"/>
  <c r="BG52" i="3"/>
  <c r="BF52" i="3"/>
  <c r="BE52" i="3"/>
  <c r="BD52" i="3"/>
  <c r="BB52" i="3"/>
  <c r="BA52" i="3"/>
  <c r="AZ52" i="3"/>
  <c r="AY52" i="3"/>
  <c r="AX52" i="3"/>
  <c r="AW52" i="3"/>
  <c r="AV52" i="3"/>
  <c r="AT52" i="3"/>
  <c r="AS52" i="3"/>
  <c r="AR52" i="3"/>
  <c r="AP52" i="3"/>
  <c r="AM52" i="3"/>
  <c r="AK52" i="3"/>
  <c r="AJ52" i="3"/>
  <c r="AI52" i="3"/>
  <c r="AH52" i="3"/>
  <c r="V52" i="3"/>
  <c r="I52" i="3"/>
  <c r="E52" i="3"/>
  <c r="BL51" i="3"/>
  <c r="BK51" i="3"/>
  <c r="BJ51" i="3"/>
  <c r="BI51" i="3"/>
  <c r="BH51" i="3"/>
  <c r="BG51" i="3"/>
  <c r="BF51" i="3"/>
  <c r="BE51" i="3"/>
  <c r="BD51" i="3"/>
  <c r="BB51" i="3"/>
  <c r="BA51" i="3"/>
  <c r="AZ51" i="3"/>
  <c r="AY51" i="3"/>
  <c r="AX51" i="3"/>
  <c r="AW51" i="3"/>
  <c r="AV51" i="3"/>
  <c r="AT51" i="3"/>
  <c r="AS51" i="3"/>
  <c r="AR51" i="3"/>
  <c r="AP51" i="3"/>
  <c r="AM51" i="3"/>
  <c r="AO51" i="3" s="1"/>
  <c r="AK51" i="3"/>
  <c r="AI51" i="3"/>
  <c r="AH51" i="3"/>
  <c r="V51" i="3"/>
  <c r="I51" i="3"/>
  <c r="E51" i="3"/>
  <c r="BL50" i="3"/>
  <c r="BK50" i="3"/>
  <c r="BJ50" i="3"/>
  <c r="BI50" i="3"/>
  <c r="BH50" i="3"/>
  <c r="BG50" i="3"/>
  <c r="BF50" i="3"/>
  <c r="BE50" i="3"/>
  <c r="BD50" i="3"/>
  <c r="BB50" i="3"/>
  <c r="BA50" i="3"/>
  <c r="AZ50" i="3"/>
  <c r="AY50" i="3"/>
  <c r="AX50" i="3"/>
  <c r="AW50" i="3"/>
  <c r="AV50" i="3"/>
  <c r="AT50" i="3"/>
  <c r="AS50" i="3"/>
  <c r="AR50" i="3"/>
  <c r="AP50" i="3"/>
  <c r="AN50" i="3"/>
  <c r="AM50" i="3"/>
  <c r="AO50" i="3" s="1"/>
  <c r="AK50" i="3"/>
  <c r="AJ50" i="3"/>
  <c r="AI50" i="3"/>
  <c r="AH50" i="3"/>
  <c r="V50" i="3"/>
  <c r="I50" i="3"/>
  <c r="E50" i="3"/>
  <c r="BL49" i="3"/>
  <c r="BK49" i="3"/>
  <c r="BJ49" i="3"/>
  <c r="BI49" i="3"/>
  <c r="BH49" i="3"/>
  <c r="BG49" i="3"/>
  <c r="BF49" i="3"/>
  <c r="BE49" i="3"/>
  <c r="BD49" i="3"/>
  <c r="BB49" i="3"/>
  <c r="BA49" i="3"/>
  <c r="AZ49" i="3"/>
  <c r="AY49" i="3"/>
  <c r="AX49" i="3"/>
  <c r="AW49" i="3"/>
  <c r="AV49" i="3"/>
  <c r="AT49" i="3"/>
  <c r="AS49" i="3"/>
  <c r="AR49" i="3"/>
  <c r="AP49" i="3"/>
  <c r="AM49" i="3"/>
  <c r="AN49" i="3" s="1"/>
  <c r="AK49" i="3"/>
  <c r="AO49" i="3" s="1"/>
  <c r="AH49" i="3"/>
  <c r="V49" i="3"/>
  <c r="I49" i="3"/>
  <c r="E49" i="3"/>
  <c r="BL48" i="3"/>
  <c r="BK48" i="3"/>
  <c r="BJ48" i="3"/>
  <c r="BI48" i="3"/>
  <c r="BH48" i="3"/>
  <c r="BG48" i="3"/>
  <c r="BF48" i="3"/>
  <c r="BE48" i="3"/>
  <c r="BD48" i="3"/>
  <c r="BB48" i="3"/>
  <c r="BA48" i="3"/>
  <c r="AZ48" i="3"/>
  <c r="AY48" i="3"/>
  <c r="AX48" i="3"/>
  <c r="AW48" i="3"/>
  <c r="AV48" i="3"/>
  <c r="AT48" i="3"/>
  <c r="AS48" i="3"/>
  <c r="AR48" i="3"/>
  <c r="AP48" i="3"/>
  <c r="AM48" i="3"/>
  <c r="AN48" i="3" s="1"/>
  <c r="AK48" i="3"/>
  <c r="AO48" i="3" s="1"/>
  <c r="AJ48" i="3"/>
  <c r="AI48" i="3"/>
  <c r="AH48" i="3"/>
  <c r="V48" i="3"/>
  <c r="I48" i="3"/>
  <c r="E48" i="3"/>
  <c r="BL47" i="3"/>
  <c r="BK47" i="3"/>
  <c r="BJ47" i="3"/>
  <c r="BI47" i="3"/>
  <c r="BH47" i="3"/>
  <c r="BG47" i="3"/>
  <c r="BF47" i="3"/>
  <c r="BE47" i="3"/>
  <c r="BD47" i="3"/>
  <c r="BB47" i="3"/>
  <c r="BA47" i="3"/>
  <c r="AZ47" i="3"/>
  <c r="AY47" i="3"/>
  <c r="AX47" i="3"/>
  <c r="AW47" i="3"/>
  <c r="AV47" i="3"/>
  <c r="AT47" i="3"/>
  <c r="AS47" i="3"/>
  <c r="AR47" i="3"/>
  <c r="AP47" i="3"/>
  <c r="AM47" i="3"/>
  <c r="AK47" i="3"/>
  <c r="AJ47" i="3"/>
  <c r="AI47" i="3"/>
  <c r="AH47" i="3"/>
  <c r="V47" i="3"/>
  <c r="I47" i="3"/>
  <c r="E47" i="3"/>
  <c r="BL46" i="3"/>
  <c r="BK46" i="3"/>
  <c r="BJ46" i="3"/>
  <c r="BI46" i="3"/>
  <c r="BH46" i="3"/>
  <c r="BG46" i="3"/>
  <c r="BF46" i="3"/>
  <c r="BE46" i="3"/>
  <c r="BD46" i="3"/>
  <c r="BB46" i="3"/>
  <c r="BA46" i="3"/>
  <c r="AZ46" i="3"/>
  <c r="AY46" i="3"/>
  <c r="AX46" i="3"/>
  <c r="AW46" i="3"/>
  <c r="AV46" i="3"/>
  <c r="AT46" i="3"/>
  <c r="AS46" i="3"/>
  <c r="AR46" i="3"/>
  <c r="AP46" i="3"/>
  <c r="AN46" i="3"/>
  <c r="AM46" i="3"/>
  <c r="AO46" i="3" s="1"/>
  <c r="AK46" i="3"/>
  <c r="AJ46" i="3"/>
  <c r="AI46" i="3"/>
  <c r="AH46" i="3"/>
  <c r="V46" i="3"/>
  <c r="I46" i="3"/>
  <c r="E46" i="3"/>
  <c r="BL45" i="3"/>
  <c r="BK45" i="3"/>
  <c r="BJ45" i="3"/>
  <c r="BI45" i="3"/>
  <c r="BH45" i="3"/>
  <c r="BG45" i="3"/>
  <c r="BF45" i="3"/>
  <c r="BE45" i="3"/>
  <c r="BD45" i="3"/>
  <c r="BB45" i="3"/>
  <c r="BA45" i="3"/>
  <c r="AZ45" i="3"/>
  <c r="AY45" i="3"/>
  <c r="AX45" i="3"/>
  <c r="AW45" i="3"/>
  <c r="AV45" i="3"/>
  <c r="AT45" i="3"/>
  <c r="AS45" i="3"/>
  <c r="AR45" i="3"/>
  <c r="AP45" i="3"/>
  <c r="AM45" i="3"/>
  <c r="AN45" i="3" s="1"/>
  <c r="AK45" i="3"/>
  <c r="AO45" i="3" s="1"/>
  <c r="AJ45" i="3"/>
  <c r="AI45" i="3"/>
  <c r="AH45" i="3"/>
  <c r="V45" i="3"/>
  <c r="I45" i="3"/>
  <c r="E45" i="3"/>
  <c r="BL44" i="3"/>
  <c r="BK44" i="3"/>
  <c r="BJ44" i="3"/>
  <c r="BI44" i="3"/>
  <c r="BH44" i="3"/>
  <c r="BG44" i="3"/>
  <c r="BF44" i="3"/>
  <c r="BE44" i="3"/>
  <c r="BD44" i="3"/>
  <c r="BB44" i="3"/>
  <c r="BA44" i="3"/>
  <c r="AZ44" i="3"/>
  <c r="AY44" i="3"/>
  <c r="AX44" i="3"/>
  <c r="AW44" i="3"/>
  <c r="AV44" i="3"/>
  <c r="AT44" i="3"/>
  <c r="AS44" i="3"/>
  <c r="AR44" i="3"/>
  <c r="AP44" i="3"/>
  <c r="AN44" i="3"/>
  <c r="AM44" i="3"/>
  <c r="AO44" i="3" s="1"/>
  <c r="AK44" i="3"/>
  <c r="AI44" i="3"/>
  <c r="AH44" i="3"/>
  <c r="V44" i="3"/>
  <c r="I44" i="3"/>
  <c r="E44" i="3"/>
  <c r="BL43" i="3"/>
  <c r="BK43" i="3"/>
  <c r="BJ43" i="3"/>
  <c r="BI43" i="3"/>
  <c r="BH43" i="3"/>
  <c r="BG43" i="3"/>
  <c r="BF43" i="3"/>
  <c r="BE43" i="3"/>
  <c r="BD43" i="3"/>
  <c r="BB43" i="3"/>
  <c r="BA43" i="3"/>
  <c r="AZ43" i="3"/>
  <c r="AY43" i="3"/>
  <c r="AX43" i="3"/>
  <c r="AW43" i="3"/>
  <c r="AV43" i="3"/>
  <c r="AT43" i="3"/>
  <c r="AS43" i="3"/>
  <c r="AR43" i="3"/>
  <c r="AP43" i="3"/>
  <c r="AO43" i="3"/>
  <c r="AN43" i="3"/>
  <c r="AM43" i="3"/>
  <c r="AK43" i="3"/>
  <c r="AJ43" i="3"/>
  <c r="AI43" i="3"/>
  <c r="AH43" i="3"/>
  <c r="V43" i="3"/>
  <c r="I43" i="3"/>
  <c r="E43" i="3"/>
  <c r="BL42" i="3"/>
  <c r="BK42" i="3"/>
  <c r="BJ42" i="3"/>
  <c r="BI42" i="3"/>
  <c r="BH42" i="3"/>
  <c r="BG42" i="3"/>
  <c r="BF42" i="3"/>
  <c r="BE42" i="3"/>
  <c r="BD42" i="3"/>
  <c r="BB42" i="3"/>
  <c r="BA42" i="3"/>
  <c r="AZ42" i="3"/>
  <c r="AY42" i="3"/>
  <c r="AX42" i="3"/>
  <c r="AW42" i="3"/>
  <c r="AV42" i="3"/>
  <c r="AT42" i="3"/>
  <c r="AS42" i="3"/>
  <c r="AR42" i="3"/>
  <c r="AP42" i="3"/>
  <c r="AM42" i="3"/>
  <c r="AO42" i="3" s="1"/>
  <c r="AK42" i="3"/>
  <c r="AI42" i="3"/>
  <c r="AH42" i="3"/>
  <c r="V42" i="3"/>
  <c r="I42" i="3"/>
  <c r="E42" i="3"/>
  <c r="BL41" i="3"/>
  <c r="BK41" i="3"/>
  <c r="BJ41" i="3"/>
  <c r="BI41" i="3"/>
  <c r="BH41" i="3"/>
  <c r="BG41" i="3"/>
  <c r="BF41" i="3"/>
  <c r="BE41" i="3"/>
  <c r="BD41" i="3"/>
  <c r="BB41" i="3"/>
  <c r="BA41" i="3"/>
  <c r="AZ41" i="3"/>
  <c r="AY41" i="3"/>
  <c r="AX41" i="3"/>
  <c r="AW41" i="3"/>
  <c r="AV41" i="3"/>
  <c r="AT41" i="3"/>
  <c r="AS41" i="3"/>
  <c r="AR41" i="3"/>
  <c r="AP41" i="3"/>
  <c r="AN41" i="3"/>
  <c r="AM41" i="3"/>
  <c r="AO41" i="3" s="1"/>
  <c r="AK41" i="3"/>
  <c r="AI41" i="3"/>
  <c r="AH41" i="3"/>
  <c r="V41" i="3"/>
  <c r="I41" i="3"/>
  <c r="E41" i="3"/>
  <c r="BL40" i="3"/>
  <c r="BK40" i="3"/>
  <c r="BJ40" i="3"/>
  <c r="BI40" i="3"/>
  <c r="BH40" i="3"/>
  <c r="BG40" i="3"/>
  <c r="BF40" i="3"/>
  <c r="BE40" i="3"/>
  <c r="BD40" i="3"/>
  <c r="BB40" i="3"/>
  <c r="BA40" i="3"/>
  <c r="AZ40" i="3"/>
  <c r="AY40" i="3"/>
  <c r="AX40" i="3"/>
  <c r="AW40" i="3"/>
  <c r="AV40" i="3"/>
  <c r="AT40" i="3"/>
  <c r="AS40" i="3"/>
  <c r="AR40" i="3"/>
  <c r="AP40" i="3"/>
  <c r="AO40" i="3"/>
  <c r="AN40" i="3"/>
  <c r="AM40" i="3"/>
  <c r="AK40" i="3"/>
  <c r="AI40" i="3"/>
  <c r="AH40" i="3"/>
  <c r="V40" i="3"/>
  <c r="I40" i="3"/>
  <c r="E40" i="3"/>
  <c r="BL39" i="3"/>
  <c r="BK39" i="3"/>
  <c r="BJ39" i="3"/>
  <c r="BI39" i="3"/>
  <c r="BH39" i="3"/>
  <c r="BG39" i="3"/>
  <c r="BF39" i="3"/>
  <c r="BE39" i="3"/>
  <c r="BD39" i="3"/>
  <c r="BB39" i="3"/>
  <c r="BA39" i="3"/>
  <c r="AZ39" i="3"/>
  <c r="AY39" i="3"/>
  <c r="AX39" i="3"/>
  <c r="AW39" i="3"/>
  <c r="AV39" i="3"/>
  <c r="AT39" i="3"/>
  <c r="AS39" i="3"/>
  <c r="AR39" i="3"/>
  <c r="AP39" i="3"/>
  <c r="AM39" i="3"/>
  <c r="AN39" i="3" s="1"/>
  <c r="AK39" i="3"/>
  <c r="AO39" i="3" s="1"/>
  <c r="AJ39" i="3"/>
  <c r="AI39" i="3"/>
  <c r="AH39" i="3"/>
  <c r="V39" i="3"/>
  <c r="I39" i="3"/>
  <c r="E39" i="3"/>
  <c r="BL38" i="3"/>
  <c r="BK38" i="3"/>
  <c r="BJ38" i="3"/>
  <c r="BI38" i="3"/>
  <c r="BH38" i="3"/>
  <c r="BG38" i="3"/>
  <c r="BF38" i="3"/>
  <c r="BE38" i="3"/>
  <c r="BD38" i="3"/>
  <c r="BB38" i="3"/>
  <c r="BA38" i="3"/>
  <c r="AZ38" i="3"/>
  <c r="AY38" i="3"/>
  <c r="AX38" i="3"/>
  <c r="AW38" i="3"/>
  <c r="AV38" i="3"/>
  <c r="AT38" i="3"/>
  <c r="AS38" i="3"/>
  <c r="AR38" i="3"/>
  <c r="AP38" i="3"/>
  <c r="AN38" i="3"/>
  <c r="AM38" i="3"/>
  <c r="AO38" i="3" s="1"/>
  <c r="AK38" i="3"/>
  <c r="AI38" i="3"/>
  <c r="AH38" i="3"/>
  <c r="V38" i="3"/>
  <c r="I38" i="3"/>
  <c r="E38" i="3"/>
  <c r="BL37" i="3"/>
  <c r="BK37" i="3"/>
  <c r="BJ37" i="3"/>
  <c r="BI37" i="3"/>
  <c r="BH37" i="3"/>
  <c r="BG37" i="3"/>
  <c r="BF37" i="3"/>
  <c r="BE37" i="3"/>
  <c r="BD37" i="3"/>
  <c r="BB37" i="3"/>
  <c r="BA37" i="3"/>
  <c r="AZ37" i="3"/>
  <c r="AY37" i="3"/>
  <c r="AX37" i="3"/>
  <c r="AW37" i="3"/>
  <c r="AV37" i="3"/>
  <c r="AT37" i="3"/>
  <c r="AS37" i="3"/>
  <c r="AR37" i="3"/>
  <c r="AP37" i="3"/>
  <c r="AO37" i="3"/>
  <c r="AN37" i="3"/>
  <c r="AM37" i="3"/>
  <c r="AK37" i="3"/>
  <c r="AJ37" i="3"/>
  <c r="AI37" i="3"/>
  <c r="AH37" i="3"/>
  <c r="V37" i="3"/>
  <c r="I37" i="3"/>
  <c r="E37" i="3"/>
  <c r="BL36" i="3"/>
  <c r="BK36" i="3"/>
  <c r="BJ36" i="3"/>
  <c r="BI36" i="3"/>
  <c r="BH36" i="3"/>
  <c r="BG36" i="3"/>
  <c r="BF36" i="3"/>
  <c r="BE36" i="3"/>
  <c r="BD36" i="3"/>
  <c r="BB36" i="3"/>
  <c r="BA36" i="3"/>
  <c r="AZ36" i="3"/>
  <c r="AY36" i="3"/>
  <c r="AX36" i="3"/>
  <c r="AW36" i="3"/>
  <c r="AV36" i="3"/>
  <c r="AT36" i="3"/>
  <c r="AS36" i="3"/>
  <c r="AR36" i="3"/>
  <c r="AP36" i="3"/>
  <c r="AM36" i="3"/>
  <c r="AO36" i="3" s="1"/>
  <c r="AK36" i="3"/>
  <c r="AJ36" i="3"/>
  <c r="AI36" i="3"/>
  <c r="AH36" i="3"/>
  <c r="V36" i="3"/>
  <c r="I36" i="3"/>
  <c r="E36" i="3"/>
  <c r="BL35" i="3"/>
  <c r="BK35" i="3"/>
  <c r="BJ35" i="3"/>
  <c r="BI35" i="3"/>
  <c r="BH35" i="3"/>
  <c r="BG35" i="3"/>
  <c r="BF35" i="3"/>
  <c r="BE35" i="3"/>
  <c r="BD35" i="3"/>
  <c r="BB35" i="3"/>
  <c r="BA35" i="3"/>
  <c r="AZ35" i="3"/>
  <c r="AY35" i="3"/>
  <c r="AX35" i="3"/>
  <c r="AW35" i="3"/>
  <c r="AV35" i="3"/>
  <c r="AT35" i="3"/>
  <c r="AS35" i="3"/>
  <c r="AR35" i="3"/>
  <c r="AP35" i="3"/>
  <c r="AO35" i="3"/>
  <c r="AN35" i="3"/>
  <c r="AM35" i="3"/>
  <c r="AK35" i="3"/>
  <c r="AJ35" i="3"/>
  <c r="AI35" i="3"/>
  <c r="AH35" i="3"/>
  <c r="I35" i="3"/>
  <c r="E35" i="3"/>
  <c r="BL34" i="3"/>
  <c r="BK34" i="3"/>
  <c r="BJ34" i="3"/>
  <c r="BI34" i="3"/>
  <c r="BH34" i="3"/>
  <c r="BG34" i="3"/>
  <c r="BF34" i="3"/>
  <c r="BE34" i="3"/>
  <c r="BD34" i="3"/>
  <c r="BB34" i="3"/>
  <c r="BA34" i="3"/>
  <c r="AZ34" i="3"/>
  <c r="AY34" i="3"/>
  <c r="AX34" i="3"/>
  <c r="AW34" i="3"/>
  <c r="AV34" i="3"/>
  <c r="AT34" i="3"/>
  <c r="AS34" i="3"/>
  <c r="AR34" i="3"/>
  <c r="AP34" i="3"/>
  <c r="AM34" i="3"/>
  <c r="AN34" i="3" s="1"/>
  <c r="AK34" i="3"/>
  <c r="AO34" i="3" s="1"/>
  <c r="AJ34" i="3"/>
  <c r="AI34" i="3"/>
  <c r="AH34" i="3"/>
  <c r="V34" i="3"/>
  <c r="I34" i="3"/>
  <c r="E34" i="3"/>
  <c r="BL33" i="3"/>
  <c r="BK33" i="3"/>
  <c r="BJ33" i="3"/>
  <c r="BI33" i="3"/>
  <c r="BH33" i="3"/>
  <c r="BG33" i="3"/>
  <c r="BF33" i="3"/>
  <c r="BE33" i="3"/>
  <c r="BD33" i="3"/>
  <c r="BB33" i="3"/>
  <c r="BA33" i="3"/>
  <c r="AZ33" i="3"/>
  <c r="AY33" i="3"/>
  <c r="AX33" i="3"/>
  <c r="AW33" i="3"/>
  <c r="AV33" i="3"/>
  <c r="AT33" i="3"/>
  <c r="AS33" i="3"/>
  <c r="AR33" i="3"/>
  <c r="AP33" i="3"/>
  <c r="AN33" i="3"/>
  <c r="AM33" i="3"/>
  <c r="AO33" i="3" s="1"/>
  <c r="AK33" i="3"/>
  <c r="AJ33" i="3"/>
  <c r="AI33" i="3"/>
  <c r="AH33" i="3"/>
  <c r="V33" i="3"/>
  <c r="I33" i="3"/>
  <c r="E33" i="3"/>
  <c r="BL32" i="3"/>
  <c r="BK32" i="3"/>
  <c r="BJ32" i="3"/>
  <c r="BI32" i="3"/>
  <c r="BH32" i="3"/>
  <c r="BG32" i="3"/>
  <c r="BF32" i="3"/>
  <c r="BE32" i="3"/>
  <c r="BD32" i="3"/>
  <c r="BB32" i="3"/>
  <c r="BA32" i="3"/>
  <c r="AZ32" i="3"/>
  <c r="AY32" i="3"/>
  <c r="AX32" i="3"/>
  <c r="AW32" i="3"/>
  <c r="AV32" i="3"/>
  <c r="AT32" i="3"/>
  <c r="AS32" i="3"/>
  <c r="AR32" i="3"/>
  <c r="AP32" i="3"/>
  <c r="AM32" i="3"/>
  <c r="AN32" i="3" s="1"/>
  <c r="AK32" i="3"/>
  <c r="AO32" i="3" s="1"/>
  <c r="AJ32" i="3"/>
  <c r="AH32" i="3"/>
  <c r="V32" i="3"/>
  <c r="I32" i="3"/>
  <c r="E32" i="3"/>
  <c r="BL31" i="3"/>
  <c r="BK31" i="3"/>
  <c r="BJ31" i="3"/>
  <c r="BI31" i="3"/>
  <c r="BH31" i="3"/>
  <c r="BG31" i="3"/>
  <c r="BF31" i="3"/>
  <c r="BE31" i="3"/>
  <c r="BD31" i="3"/>
  <c r="BB31" i="3"/>
  <c r="BA31" i="3"/>
  <c r="AZ31" i="3"/>
  <c r="AY31" i="3"/>
  <c r="AX31" i="3"/>
  <c r="AW31" i="3"/>
  <c r="AV31" i="3"/>
  <c r="AT31" i="3"/>
  <c r="AS31" i="3"/>
  <c r="AR31" i="3"/>
  <c r="AP31" i="3"/>
  <c r="AM31" i="3"/>
  <c r="AN31" i="3" s="1"/>
  <c r="AK31" i="3"/>
  <c r="AJ31" i="3"/>
  <c r="AI31" i="3"/>
  <c r="AH31" i="3"/>
  <c r="V31" i="3"/>
  <c r="I31" i="3"/>
  <c r="E31" i="3"/>
  <c r="BL30" i="3"/>
  <c r="BK30" i="3"/>
  <c r="BJ30" i="3"/>
  <c r="BI30" i="3"/>
  <c r="BH30" i="3"/>
  <c r="BG30" i="3"/>
  <c r="BF30" i="3"/>
  <c r="BE30" i="3"/>
  <c r="BD30" i="3"/>
  <c r="BB30" i="3"/>
  <c r="BA30" i="3"/>
  <c r="AZ30" i="3"/>
  <c r="AY30" i="3"/>
  <c r="AX30" i="3"/>
  <c r="AW30" i="3"/>
  <c r="AV30" i="3"/>
  <c r="AT30" i="3"/>
  <c r="AS30" i="3"/>
  <c r="AR30" i="3"/>
  <c r="AP30" i="3"/>
  <c r="AO30" i="3"/>
  <c r="AN30" i="3"/>
  <c r="AM30" i="3"/>
  <c r="AK30" i="3"/>
  <c r="AJ30" i="3"/>
  <c r="AI30" i="3"/>
  <c r="AH30" i="3"/>
  <c r="V30" i="3"/>
  <c r="I30" i="3"/>
  <c r="E30" i="3"/>
  <c r="BL29" i="3"/>
  <c r="BK29" i="3"/>
  <c r="BJ29" i="3"/>
  <c r="BI29" i="3"/>
  <c r="BH29" i="3"/>
  <c r="BG29" i="3"/>
  <c r="BF29" i="3"/>
  <c r="BE29" i="3"/>
  <c r="BD29" i="3"/>
  <c r="BB29" i="3"/>
  <c r="BA29" i="3"/>
  <c r="AZ29" i="3"/>
  <c r="AY29" i="3"/>
  <c r="AX29" i="3"/>
  <c r="AW29" i="3"/>
  <c r="AV29" i="3"/>
  <c r="AT29" i="3"/>
  <c r="AS29" i="3"/>
  <c r="AR29" i="3"/>
  <c r="AP29" i="3"/>
  <c r="AM29" i="3"/>
  <c r="AO29" i="3" s="1"/>
  <c r="AK29" i="3"/>
  <c r="AJ29" i="3"/>
  <c r="AH29" i="3"/>
  <c r="V29" i="3"/>
  <c r="I29" i="3"/>
  <c r="E29" i="3"/>
  <c r="BL28" i="3"/>
  <c r="BK28" i="3"/>
  <c r="BJ28" i="3"/>
  <c r="BI28" i="3"/>
  <c r="BH28" i="3"/>
  <c r="BG28" i="3"/>
  <c r="BF28" i="3"/>
  <c r="BE28" i="3"/>
  <c r="BD28" i="3"/>
  <c r="BB28" i="3"/>
  <c r="BA28" i="3"/>
  <c r="AZ28" i="3"/>
  <c r="AY28" i="3"/>
  <c r="AX28" i="3"/>
  <c r="AW28" i="3"/>
  <c r="AV28" i="3"/>
  <c r="AT28" i="3"/>
  <c r="AS28" i="3"/>
  <c r="AR28" i="3"/>
  <c r="AP28" i="3"/>
  <c r="AN28" i="3"/>
  <c r="AM28" i="3"/>
  <c r="AO28" i="3" s="1"/>
  <c r="AK28" i="3"/>
  <c r="AI28" i="3"/>
  <c r="AH28" i="3"/>
  <c r="V28" i="3"/>
  <c r="I28" i="3"/>
  <c r="E28" i="3"/>
  <c r="BL27" i="3"/>
  <c r="BK27" i="3"/>
  <c r="BJ27" i="3"/>
  <c r="BI27" i="3"/>
  <c r="BH27" i="3"/>
  <c r="BG27" i="3"/>
  <c r="BF27" i="3"/>
  <c r="BE27" i="3"/>
  <c r="BD27" i="3"/>
  <c r="BB27" i="3"/>
  <c r="BA27" i="3"/>
  <c r="AZ27" i="3"/>
  <c r="AY27" i="3"/>
  <c r="AX27" i="3"/>
  <c r="AW27" i="3"/>
  <c r="AV27" i="3"/>
  <c r="AT27" i="3"/>
  <c r="AS27" i="3"/>
  <c r="AR27" i="3"/>
  <c r="AP27" i="3"/>
  <c r="AO27" i="3"/>
  <c r="AN27" i="3"/>
  <c r="AM27" i="3"/>
  <c r="AK27" i="3"/>
  <c r="AJ27" i="3"/>
  <c r="AI27" i="3"/>
  <c r="AH27" i="3"/>
  <c r="V27" i="3"/>
  <c r="I27" i="3"/>
  <c r="E27" i="3"/>
  <c r="BL26" i="3"/>
  <c r="BK26" i="3"/>
  <c r="BJ26" i="3"/>
  <c r="BI26" i="3"/>
  <c r="BH26" i="3"/>
  <c r="BG26" i="3"/>
  <c r="BF26" i="3"/>
  <c r="BE26" i="3"/>
  <c r="BD26" i="3"/>
  <c r="BB26" i="3"/>
  <c r="BA26" i="3"/>
  <c r="AZ26" i="3"/>
  <c r="AY26" i="3"/>
  <c r="AX26" i="3"/>
  <c r="AW26" i="3"/>
  <c r="AV26" i="3"/>
  <c r="AT26" i="3"/>
  <c r="AS26" i="3"/>
  <c r="AR26" i="3"/>
  <c r="AP26" i="3"/>
  <c r="AM26" i="3"/>
  <c r="AO26" i="3" s="1"/>
  <c r="AK26" i="3"/>
  <c r="AJ26" i="3"/>
  <c r="AH26" i="3"/>
  <c r="V26" i="3"/>
  <c r="I26" i="3"/>
  <c r="E26" i="3"/>
  <c r="BL25" i="3"/>
  <c r="BK25" i="3"/>
  <c r="BJ25" i="3"/>
  <c r="BI25" i="3"/>
  <c r="BH25" i="3"/>
  <c r="BG25" i="3"/>
  <c r="BF25" i="3"/>
  <c r="BE25" i="3"/>
  <c r="BD25" i="3"/>
  <c r="BB25" i="3"/>
  <c r="BA25" i="3"/>
  <c r="AZ25" i="3"/>
  <c r="AY25" i="3"/>
  <c r="AX25" i="3"/>
  <c r="AW25" i="3"/>
  <c r="AV25" i="3"/>
  <c r="AT25" i="3"/>
  <c r="AS25" i="3"/>
  <c r="AR25" i="3"/>
  <c r="AP25" i="3"/>
  <c r="AN25" i="3"/>
  <c r="AM25" i="3"/>
  <c r="AO25" i="3" s="1"/>
  <c r="AK25" i="3"/>
  <c r="AJ25" i="3"/>
  <c r="AI25" i="3"/>
  <c r="AH25" i="3"/>
  <c r="V25" i="3"/>
  <c r="I25" i="3"/>
  <c r="E25" i="3"/>
  <c r="BL24" i="3"/>
  <c r="BK24" i="3"/>
  <c r="BJ24" i="3"/>
  <c r="BI24" i="3"/>
  <c r="BH24" i="3"/>
  <c r="BG24" i="3"/>
  <c r="BF24" i="3"/>
  <c r="BE24" i="3"/>
  <c r="BD24" i="3"/>
  <c r="BB24" i="3"/>
  <c r="BA24" i="3"/>
  <c r="AZ24" i="3"/>
  <c r="AY24" i="3"/>
  <c r="AX24" i="3"/>
  <c r="AW24" i="3"/>
  <c r="AV24" i="3"/>
  <c r="AT24" i="3"/>
  <c r="AS24" i="3"/>
  <c r="AR24" i="3"/>
  <c r="AP24" i="3"/>
  <c r="AM24" i="3"/>
  <c r="AN24" i="3" s="1"/>
  <c r="AK24" i="3"/>
  <c r="AO24" i="3" s="1"/>
  <c r="AI24" i="3"/>
  <c r="AH24" i="3"/>
  <c r="V24" i="3"/>
  <c r="I24" i="3"/>
  <c r="E24" i="3"/>
  <c r="BL23" i="3"/>
  <c r="BK23" i="3"/>
  <c r="BJ23" i="3"/>
  <c r="BI23" i="3"/>
  <c r="BH23" i="3"/>
  <c r="BG23" i="3"/>
  <c r="BF23" i="3"/>
  <c r="BE23" i="3"/>
  <c r="BD23" i="3"/>
  <c r="BB23" i="3"/>
  <c r="BA23" i="3"/>
  <c r="AZ23" i="3"/>
  <c r="AY23" i="3"/>
  <c r="AX23" i="3"/>
  <c r="AW23" i="3"/>
  <c r="AV23" i="3"/>
  <c r="AT23" i="3"/>
  <c r="AS23" i="3"/>
  <c r="AR23" i="3"/>
  <c r="AP23" i="3"/>
  <c r="AM23" i="3"/>
  <c r="AO23" i="3" s="1"/>
  <c r="AK23" i="3"/>
  <c r="AJ23" i="3"/>
  <c r="AI23" i="3"/>
  <c r="AH23" i="3"/>
  <c r="I23" i="3"/>
  <c r="E23" i="3"/>
  <c r="BL22" i="3"/>
  <c r="BK22" i="3"/>
  <c r="BJ22" i="3"/>
  <c r="BI22" i="3"/>
  <c r="BH22" i="3"/>
  <c r="BG22" i="3"/>
  <c r="BF22" i="3"/>
  <c r="BE22" i="3"/>
  <c r="BD22" i="3"/>
  <c r="BB22" i="3"/>
  <c r="BA22" i="3"/>
  <c r="AZ22" i="3"/>
  <c r="AY22" i="3"/>
  <c r="AX22" i="3"/>
  <c r="AW22" i="3"/>
  <c r="AV22" i="3"/>
  <c r="AT22" i="3"/>
  <c r="AS22" i="3"/>
  <c r="AR22" i="3"/>
  <c r="AP22" i="3"/>
  <c r="AN22" i="3"/>
  <c r="AM22" i="3"/>
  <c r="AO22" i="3" s="1"/>
  <c r="AK22" i="3"/>
  <c r="AH22" i="3"/>
  <c r="V22" i="3"/>
  <c r="I22" i="3"/>
  <c r="E22" i="3"/>
  <c r="BL21" i="3"/>
  <c r="BK21" i="3"/>
  <c r="BJ21" i="3"/>
  <c r="BI21" i="3"/>
  <c r="BH21" i="3"/>
  <c r="BG21" i="3"/>
  <c r="BF21" i="3"/>
  <c r="BE21" i="3"/>
  <c r="BD21" i="3"/>
  <c r="BB21" i="3"/>
  <c r="BA21" i="3"/>
  <c r="AZ21" i="3"/>
  <c r="AY21" i="3"/>
  <c r="AX21" i="3"/>
  <c r="AW21" i="3"/>
  <c r="AV21" i="3"/>
  <c r="AT21" i="3"/>
  <c r="AS21" i="3"/>
  <c r="AR21" i="3"/>
  <c r="AP21" i="3"/>
  <c r="AN21" i="3"/>
  <c r="AM21" i="3"/>
  <c r="AO21" i="3" s="1"/>
  <c r="AK21" i="3"/>
  <c r="AJ21" i="3"/>
  <c r="AI21" i="3"/>
  <c r="AH21" i="3"/>
  <c r="V21" i="3"/>
  <c r="I21" i="3"/>
  <c r="E21" i="3"/>
  <c r="BL20" i="3"/>
  <c r="BK20" i="3"/>
  <c r="BJ20" i="3"/>
  <c r="BI20" i="3"/>
  <c r="BH20" i="3"/>
  <c r="BG20" i="3"/>
  <c r="BF20" i="3"/>
  <c r="BE20" i="3"/>
  <c r="BD20" i="3"/>
  <c r="BB20" i="3"/>
  <c r="BA20" i="3"/>
  <c r="AZ20" i="3"/>
  <c r="AY20" i="3"/>
  <c r="AX20" i="3"/>
  <c r="AW20" i="3"/>
  <c r="AV20" i="3"/>
  <c r="AT20" i="3"/>
  <c r="AS20" i="3"/>
  <c r="AR20" i="3"/>
  <c r="AP20" i="3"/>
  <c r="AM20" i="3"/>
  <c r="AN20" i="3" s="1"/>
  <c r="AK20" i="3"/>
  <c r="AO20" i="3" s="1"/>
  <c r="AI20" i="3"/>
  <c r="AH20" i="3"/>
  <c r="V20" i="3"/>
  <c r="I20" i="3"/>
  <c r="E20" i="3"/>
  <c r="BL19" i="3"/>
  <c r="BK19" i="3"/>
  <c r="BJ19" i="3"/>
  <c r="BI19" i="3"/>
  <c r="BH19" i="3"/>
  <c r="BG19" i="3"/>
  <c r="BF19" i="3"/>
  <c r="BE19" i="3"/>
  <c r="BD19" i="3"/>
  <c r="BB19" i="3"/>
  <c r="BA19" i="3"/>
  <c r="AZ19" i="3"/>
  <c r="AY19" i="3"/>
  <c r="AX19" i="3"/>
  <c r="AW19" i="3"/>
  <c r="AV19" i="3"/>
  <c r="AT19" i="3"/>
  <c r="AS19" i="3"/>
  <c r="AR19" i="3"/>
  <c r="AP19" i="3"/>
  <c r="AM19" i="3"/>
  <c r="AN19" i="3" s="1"/>
  <c r="AK19" i="3"/>
  <c r="AJ19" i="3"/>
  <c r="AI19" i="3"/>
  <c r="AH19" i="3"/>
  <c r="V19" i="3"/>
  <c r="I19" i="3"/>
  <c r="E19" i="3"/>
  <c r="BL18" i="3"/>
  <c r="BK18" i="3"/>
  <c r="BJ18" i="3"/>
  <c r="BI18" i="3"/>
  <c r="BH18" i="3"/>
  <c r="BG18" i="3"/>
  <c r="BF18" i="3"/>
  <c r="BE18" i="3"/>
  <c r="BD18" i="3"/>
  <c r="BB18" i="3"/>
  <c r="BA18" i="3"/>
  <c r="AZ18" i="3"/>
  <c r="AY18" i="3"/>
  <c r="AX18" i="3"/>
  <c r="AW18" i="3"/>
  <c r="AV18" i="3"/>
  <c r="AT18" i="3"/>
  <c r="AS18" i="3"/>
  <c r="AR18" i="3"/>
  <c r="AP18" i="3"/>
  <c r="AO18" i="3"/>
  <c r="AN18" i="3"/>
  <c r="AM18" i="3"/>
  <c r="AK18" i="3"/>
  <c r="AI18" i="3"/>
  <c r="AH18" i="3"/>
  <c r="V18" i="3"/>
  <c r="I18" i="3"/>
  <c r="E18" i="3"/>
  <c r="BL17" i="3"/>
  <c r="BK17" i="3"/>
  <c r="BJ17" i="3"/>
  <c r="BI17" i="3"/>
  <c r="BH17" i="3"/>
  <c r="BG17" i="3"/>
  <c r="BF17" i="3"/>
  <c r="BE17" i="3"/>
  <c r="BD17" i="3"/>
  <c r="BB17" i="3"/>
  <c r="BA17" i="3"/>
  <c r="AZ17" i="3"/>
  <c r="AY17" i="3"/>
  <c r="AX17" i="3"/>
  <c r="AW17" i="3"/>
  <c r="AV17" i="3"/>
  <c r="AT17" i="3"/>
  <c r="AS17" i="3"/>
  <c r="AR17" i="3"/>
  <c r="AP17" i="3"/>
  <c r="AM17" i="3"/>
  <c r="AN17" i="3" s="1"/>
  <c r="AK17" i="3"/>
  <c r="AO17" i="3" s="1"/>
  <c r="AJ17" i="3"/>
  <c r="AI17" i="3"/>
  <c r="AH17" i="3"/>
  <c r="V17" i="3"/>
  <c r="I17" i="3"/>
  <c r="E17" i="3"/>
  <c r="BL16" i="3"/>
  <c r="BK16" i="3"/>
  <c r="BJ16" i="3"/>
  <c r="BI16" i="3"/>
  <c r="BH16" i="3"/>
  <c r="BG16" i="3"/>
  <c r="BF16" i="3"/>
  <c r="BE16" i="3"/>
  <c r="BD16" i="3"/>
  <c r="BB16" i="3"/>
  <c r="BA16" i="3"/>
  <c r="AZ16" i="3"/>
  <c r="AY16" i="3"/>
  <c r="AX16" i="3"/>
  <c r="AW16" i="3"/>
  <c r="AV16" i="3"/>
  <c r="AT16" i="3"/>
  <c r="AS16" i="3"/>
  <c r="AR16" i="3"/>
  <c r="AP16" i="3"/>
  <c r="AN16" i="3"/>
  <c r="AM16" i="3"/>
  <c r="AO16" i="3" s="1"/>
  <c r="AK16" i="3"/>
  <c r="AJ16" i="3"/>
  <c r="AI16" i="3"/>
  <c r="AH16" i="3"/>
  <c r="V16" i="3"/>
  <c r="I16" i="3"/>
  <c r="E16" i="3"/>
  <c r="BL15" i="3"/>
  <c r="BK15" i="3"/>
  <c r="BJ15" i="3"/>
  <c r="BI15" i="3"/>
  <c r="BH15" i="3"/>
  <c r="BG15" i="3"/>
  <c r="BF15" i="3"/>
  <c r="BE15" i="3"/>
  <c r="BD15" i="3"/>
  <c r="BB15" i="3"/>
  <c r="BA15" i="3"/>
  <c r="AZ15" i="3"/>
  <c r="AY15" i="3"/>
  <c r="AX15" i="3"/>
  <c r="AW15" i="3"/>
  <c r="AV15" i="3"/>
  <c r="AT15" i="3"/>
  <c r="AS15" i="3"/>
  <c r="AR15" i="3"/>
  <c r="AP15" i="3"/>
  <c r="AN15" i="3"/>
  <c r="AM15" i="3"/>
  <c r="AK15" i="3"/>
  <c r="AJ15" i="3"/>
  <c r="AI15" i="3"/>
  <c r="AH15" i="3"/>
  <c r="V15" i="3"/>
  <c r="I15" i="3"/>
  <c r="E15" i="3"/>
  <c r="BL14" i="3"/>
  <c r="BK14" i="3"/>
  <c r="BJ14" i="3"/>
  <c r="BI14" i="3"/>
  <c r="BH14" i="3"/>
  <c r="BG14" i="3"/>
  <c r="BF14" i="3"/>
  <c r="BE14" i="3"/>
  <c r="BD14" i="3"/>
  <c r="BB14" i="3"/>
  <c r="BA14" i="3"/>
  <c r="AZ14" i="3"/>
  <c r="AY14" i="3"/>
  <c r="AX14" i="3"/>
  <c r="AW14" i="3"/>
  <c r="AV14" i="3"/>
  <c r="AT14" i="3"/>
  <c r="AS14" i="3"/>
  <c r="AR14" i="3"/>
  <c r="AP14" i="3"/>
  <c r="AM14" i="3"/>
  <c r="AO14" i="3" s="1"/>
  <c r="AK14" i="3"/>
  <c r="AH14" i="3"/>
  <c r="V14" i="3"/>
  <c r="I14" i="3"/>
  <c r="E14" i="3"/>
  <c r="BL13" i="3"/>
  <c r="BK13" i="3"/>
  <c r="BJ13" i="3"/>
  <c r="BI13" i="3"/>
  <c r="BH13" i="3"/>
  <c r="BG13" i="3"/>
  <c r="BF13" i="3"/>
  <c r="BE13" i="3"/>
  <c r="BD13" i="3"/>
  <c r="BB13" i="3"/>
  <c r="BA13" i="3"/>
  <c r="AZ13" i="3"/>
  <c r="AY13" i="3"/>
  <c r="AX13" i="3"/>
  <c r="AW13" i="3"/>
  <c r="AV13" i="3"/>
  <c r="AT13" i="3"/>
  <c r="AS13" i="3"/>
  <c r="AR13" i="3"/>
  <c r="AP13" i="3"/>
  <c r="AM13" i="3"/>
  <c r="AN13" i="3" s="1"/>
  <c r="AK13" i="3"/>
  <c r="AJ13" i="3"/>
  <c r="AI13" i="3"/>
  <c r="AH13" i="3"/>
  <c r="V13" i="3"/>
  <c r="I13" i="3"/>
  <c r="E13" i="3"/>
  <c r="BL12" i="3"/>
  <c r="BK12" i="3"/>
  <c r="BJ12" i="3"/>
  <c r="BI12" i="3"/>
  <c r="BH12" i="3"/>
  <c r="BG12" i="3"/>
  <c r="BF12" i="3"/>
  <c r="BE12" i="3"/>
  <c r="BD12" i="3"/>
  <c r="BB12" i="3"/>
  <c r="BA12" i="3"/>
  <c r="AZ12" i="3"/>
  <c r="AY12" i="3"/>
  <c r="AX12" i="3"/>
  <c r="AW12" i="3"/>
  <c r="AV12" i="3"/>
  <c r="AT12" i="3"/>
  <c r="AS12" i="3"/>
  <c r="AR12" i="3"/>
  <c r="AP12" i="3"/>
  <c r="AO12" i="3"/>
  <c r="AN12" i="3"/>
  <c r="AM12" i="3"/>
  <c r="AK12" i="3"/>
  <c r="AJ12" i="3"/>
  <c r="AI12" i="3"/>
  <c r="AH12" i="3"/>
  <c r="V12" i="3"/>
  <c r="I12" i="3"/>
  <c r="E12" i="3"/>
  <c r="BL11" i="3"/>
  <c r="BK11" i="3"/>
  <c r="BJ11" i="3"/>
  <c r="BI11" i="3"/>
  <c r="BH11" i="3"/>
  <c r="BG11" i="3"/>
  <c r="BF11" i="3"/>
  <c r="BE11" i="3"/>
  <c r="BD11" i="3"/>
  <c r="BB11" i="3"/>
  <c r="BA11" i="3"/>
  <c r="AZ11" i="3"/>
  <c r="AY11" i="3"/>
  <c r="AX11" i="3"/>
  <c r="AW11" i="3"/>
  <c r="AV11" i="3"/>
  <c r="AT11" i="3"/>
  <c r="AS11" i="3"/>
  <c r="AR11" i="3"/>
  <c r="AP11" i="3"/>
  <c r="AM11" i="3"/>
  <c r="AO11" i="3" s="1"/>
  <c r="AK11" i="3"/>
  <c r="AJ11" i="3"/>
  <c r="AI11" i="3"/>
  <c r="AH11" i="3"/>
  <c r="V11" i="3"/>
  <c r="I11" i="3"/>
  <c r="E11" i="3"/>
  <c r="BL10" i="3"/>
  <c r="BK10" i="3"/>
  <c r="BJ10" i="3"/>
  <c r="BI10" i="3"/>
  <c r="BH10" i="3"/>
  <c r="BG10" i="3"/>
  <c r="BF10" i="3"/>
  <c r="BE10" i="3"/>
  <c r="BD10" i="3"/>
  <c r="BB10" i="3"/>
  <c r="BA10" i="3"/>
  <c r="AZ10" i="3"/>
  <c r="AY10" i="3"/>
  <c r="AX10" i="3"/>
  <c r="AW10" i="3"/>
  <c r="AV10" i="3"/>
  <c r="AT10" i="3"/>
  <c r="AS10" i="3"/>
  <c r="AR10" i="3"/>
  <c r="AP10" i="3"/>
  <c r="AO10" i="3"/>
  <c r="AN10" i="3"/>
  <c r="AM10" i="3"/>
  <c r="AK10" i="3"/>
  <c r="AJ10" i="3"/>
  <c r="AI10" i="3"/>
  <c r="AH10" i="3"/>
  <c r="V10" i="3"/>
  <c r="I10" i="3"/>
  <c r="E10" i="3"/>
  <c r="BL9" i="3"/>
  <c r="BK9" i="3"/>
  <c r="BJ9" i="3"/>
  <c r="BI9" i="3"/>
  <c r="BH9" i="3"/>
  <c r="BG9" i="3"/>
  <c r="BF9" i="3"/>
  <c r="BE9" i="3"/>
  <c r="BD9" i="3"/>
  <c r="BB9" i="3"/>
  <c r="BA9" i="3"/>
  <c r="AZ9" i="3"/>
  <c r="AY9" i="3"/>
  <c r="AX9" i="3"/>
  <c r="AW9" i="3"/>
  <c r="AV9" i="3"/>
  <c r="AT9" i="3"/>
  <c r="AS9" i="3"/>
  <c r="AR9" i="3"/>
  <c r="AP9" i="3"/>
  <c r="AM9" i="3"/>
  <c r="AN9" i="3" s="1"/>
  <c r="AK9" i="3"/>
  <c r="AJ9" i="3"/>
  <c r="AI9" i="3"/>
  <c r="AH9" i="3"/>
  <c r="V9" i="3"/>
  <c r="I9" i="3"/>
  <c r="E9" i="3"/>
  <c r="BL8" i="3"/>
  <c r="BK8" i="3"/>
  <c r="BJ8" i="3"/>
  <c r="BI8" i="3"/>
  <c r="BH8" i="3"/>
  <c r="BG8" i="3"/>
  <c r="BF8" i="3"/>
  <c r="BE8" i="3"/>
  <c r="BD8" i="3"/>
  <c r="BB8" i="3"/>
  <c r="BA8" i="3"/>
  <c r="AZ8" i="3"/>
  <c r="AY8" i="3"/>
  <c r="AX8" i="3"/>
  <c r="AW8" i="3"/>
  <c r="AV8" i="3"/>
  <c r="AT8" i="3"/>
  <c r="AS8" i="3"/>
  <c r="AR8" i="3"/>
  <c r="AP8" i="3"/>
  <c r="AO8" i="3"/>
  <c r="AN8" i="3"/>
  <c r="AM8" i="3"/>
  <c r="AK8" i="3"/>
  <c r="AI8" i="3"/>
  <c r="AH8" i="3"/>
  <c r="V8" i="3"/>
  <c r="I8" i="3"/>
  <c r="E8" i="3"/>
  <c r="BL7" i="3"/>
  <c r="BK7" i="3"/>
  <c r="BJ7" i="3"/>
  <c r="BI7" i="3"/>
  <c r="BH7" i="3"/>
  <c r="BG7" i="3"/>
  <c r="BF7" i="3"/>
  <c r="BE7" i="3"/>
  <c r="BD7" i="3"/>
  <c r="BB7" i="3"/>
  <c r="BA7" i="3"/>
  <c r="AZ7" i="3"/>
  <c r="AY7" i="3"/>
  <c r="AX7" i="3"/>
  <c r="AW7" i="3"/>
  <c r="AV7" i="3"/>
  <c r="AT7" i="3"/>
  <c r="AS7" i="3"/>
  <c r="AR7" i="3"/>
  <c r="AP7" i="3"/>
  <c r="AM7" i="3"/>
  <c r="AN7" i="3" s="1"/>
  <c r="AK7" i="3"/>
  <c r="AO7" i="3" s="1"/>
  <c r="AI7" i="3"/>
  <c r="AH7" i="3"/>
  <c r="V7" i="3"/>
  <c r="I7" i="3"/>
  <c r="E7" i="3"/>
  <c r="BL6" i="3"/>
  <c r="BK6" i="3"/>
  <c r="BJ6" i="3"/>
  <c r="BI6" i="3"/>
  <c r="BH6" i="3"/>
  <c r="BG6" i="3"/>
  <c r="BF6" i="3"/>
  <c r="BE6" i="3"/>
  <c r="BD6" i="3"/>
  <c r="BB6" i="3"/>
  <c r="BA6" i="3"/>
  <c r="AZ6" i="3"/>
  <c r="AY6" i="3"/>
  <c r="AX6" i="3"/>
  <c r="AW6" i="3"/>
  <c r="AV6" i="3"/>
  <c r="AT6" i="3"/>
  <c r="AS6" i="3"/>
  <c r="AR6" i="3"/>
  <c r="AP6" i="3"/>
  <c r="AM6" i="3"/>
  <c r="AN6" i="3" s="1"/>
  <c r="AK6" i="3"/>
  <c r="AJ6" i="3"/>
  <c r="AH6" i="3"/>
  <c r="V6" i="3"/>
  <c r="I6" i="3"/>
  <c r="E6" i="3"/>
  <c r="BL5" i="3"/>
  <c r="BK5" i="3"/>
  <c r="BJ5" i="3"/>
  <c r="BI5" i="3"/>
  <c r="BH5" i="3"/>
  <c r="BG5" i="3"/>
  <c r="BF5" i="3"/>
  <c r="BE5" i="3"/>
  <c r="BD5" i="3"/>
  <c r="BB5" i="3"/>
  <c r="BA5" i="3"/>
  <c r="AZ5" i="3"/>
  <c r="AY5" i="3"/>
  <c r="AX5" i="3"/>
  <c r="AW5" i="3"/>
  <c r="AV5" i="3"/>
  <c r="AT5" i="3"/>
  <c r="AS5" i="3"/>
  <c r="AR5" i="3"/>
  <c r="AP5" i="3"/>
  <c r="AM5" i="3"/>
  <c r="AK5" i="3"/>
  <c r="AJ5" i="3"/>
  <c r="AI5" i="3"/>
  <c r="AH5" i="3"/>
  <c r="V5" i="3"/>
  <c r="I5" i="3"/>
  <c r="E5" i="3"/>
  <c r="BL4" i="3"/>
  <c r="BK4" i="3"/>
  <c r="BJ4" i="3"/>
  <c r="BI4" i="3"/>
  <c r="BH4" i="3"/>
  <c r="BG4" i="3"/>
  <c r="BF4" i="3"/>
  <c r="BE4" i="3"/>
  <c r="BD4" i="3"/>
  <c r="BB4" i="3"/>
  <c r="BA4" i="3"/>
  <c r="AZ4" i="3"/>
  <c r="AY4" i="3"/>
  <c r="AX4" i="3"/>
  <c r="AW4" i="3"/>
  <c r="AV4" i="3"/>
  <c r="AT4" i="3"/>
  <c r="AS4" i="3"/>
  <c r="AR4" i="3"/>
  <c r="AP4" i="3"/>
  <c r="AN4" i="3"/>
  <c r="AM4" i="3"/>
  <c r="AO4" i="3" s="1"/>
  <c r="AK4" i="3"/>
  <c r="AJ4" i="3"/>
  <c r="AI4" i="3"/>
  <c r="AH4" i="3"/>
  <c r="V4" i="3"/>
  <c r="I4" i="3"/>
  <c r="E4" i="3"/>
  <c r="BL3" i="3"/>
  <c r="BK3" i="3"/>
  <c r="BJ3" i="3"/>
  <c r="BI3" i="3"/>
  <c r="BH3" i="3"/>
  <c r="BG3" i="3"/>
  <c r="BF3" i="3"/>
  <c r="BE3" i="3"/>
  <c r="BD3" i="3"/>
  <c r="BB3" i="3"/>
  <c r="BA3" i="3"/>
  <c r="AZ3" i="3"/>
  <c r="AY3" i="3"/>
  <c r="AX3" i="3"/>
  <c r="AW3" i="3"/>
  <c r="AV3" i="3"/>
  <c r="AT3" i="3"/>
  <c r="AS3" i="3"/>
  <c r="AR3" i="3"/>
  <c r="AP3" i="3"/>
  <c r="AM3" i="3"/>
  <c r="AN3" i="3" s="1"/>
  <c r="AK3" i="3"/>
  <c r="AO3" i="3" s="1"/>
  <c r="AJ3" i="3"/>
  <c r="AI3" i="3"/>
  <c r="AH3" i="3"/>
  <c r="V3" i="3"/>
  <c r="I3" i="3"/>
  <c r="E3" i="3"/>
  <c r="BL2" i="3"/>
  <c r="BK2" i="3"/>
  <c r="BJ2" i="3"/>
  <c r="BI2" i="3"/>
  <c r="BH2" i="3"/>
  <c r="BG2" i="3"/>
  <c r="BF2" i="3"/>
  <c r="BE2" i="3"/>
  <c r="BD2" i="3"/>
  <c r="BB2" i="3"/>
  <c r="BA2" i="3"/>
  <c r="AZ2" i="3"/>
  <c r="AY2" i="3"/>
  <c r="AX2" i="3"/>
  <c r="AW2" i="3"/>
  <c r="AV2" i="3"/>
  <c r="AT2" i="3"/>
  <c r="AS2" i="3"/>
  <c r="AR2" i="3"/>
  <c r="AP2" i="3"/>
  <c r="AN2" i="3"/>
  <c r="AM2" i="3"/>
  <c r="AO2" i="3" s="1"/>
  <c r="AK2" i="3"/>
  <c r="AJ2" i="3"/>
  <c r="AI2" i="3"/>
  <c r="AH2" i="3"/>
  <c r="V2" i="3"/>
  <c r="I2" i="3"/>
  <c r="E2" i="3"/>
  <c r="I245" i="2"/>
  <c r="E245" i="2"/>
  <c r="I244" i="2"/>
  <c r="E244" i="2"/>
  <c r="I243" i="2"/>
  <c r="E243" i="2"/>
  <c r="I242" i="2"/>
  <c r="E242" i="2"/>
  <c r="I241" i="2"/>
  <c r="E241" i="2"/>
  <c r="I240" i="2"/>
  <c r="E240" i="2"/>
  <c r="I239" i="2"/>
  <c r="E239" i="2"/>
  <c r="I238" i="2"/>
  <c r="E238" i="2"/>
  <c r="I237" i="2"/>
  <c r="E237" i="2"/>
  <c r="V236" i="2"/>
  <c r="I236" i="2"/>
  <c r="E236" i="2"/>
  <c r="V235" i="2"/>
  <c r="I235" i="2"/>
  <c r="E235" i="2"/>
  <c r="V234" i="2"/>
  <c r="I234" i="2"/>
  <c r="E234" i="2"/>
  <c r="V233" i="2"/>
  <c r="I233" i="2"/>
  <c r="E233" i="2"/>
  <c r="V232" i="2"/>
  <c r="I232" i="2"/>
  <c r="E232" i="2"/>
  <c r="V231" i="2"/>
  <c r="I231" i="2"/>
  <c r="E231" i="2"/>
  <c r="V230" i="2"/>
  <c r="I230" i="2"/>
  <c r="E230" i="2"/>
  <c r="V229" i="2"/>
  <c r="I229" i="2"/>
  <c r="E229" i="2"/>
  <c r="V228" i="2"/>
  <c r="I228" i="2"/>
  <c r="E228" i="2"/>
  <c r="V227" i="2"/>
  <c r="I227" i="2"/>
  <c r="E227" i="2"/>
  <c r="V226" i="2"/>
  <c r="I226" i="2"/>
  <c r="E226" i="2"/>
  <c r="V225" i="2"/>
  <c r="I225" i="2"/>
  <c r="E225" i="2"/>
  <c r="V224" i="2"/>
  <c r="I224" i="2"/>
  <c r="E224" i="2"/>
  <c r="V223" i="2"/>
  <c r="I223" i="2"/>
  <c r="E223" i="2"/>
  <c r="V222" i="2"/>
  <c r="I222" i="2"/>
  <c r="E222" i="2"/>
  <c r="V221" i="2"/>
  <c r="I221" i="2"/>
  <c r="E221" i="2"/>
  <c r="V220" i="2"/>
  <c r="I220" i="2"/>
  <c r="E220" i="2"/>
  <c r="V219" i="2"/>
  <c r="I219" i="2"/>
  <c r="E219" i="2"/>
  <c r="V218" i="2"/>
  <c r="I218" i="2"/>
  <c r="E218" i="2"/>
  <c r="V217" i="2"/>
  <c r="I217" i="2"/>
  <c r="E217" i="2"/>
  <c r="V216" i="2"/>
  <c r="I216" i="2"/>
  <c r="E216" i="2"/>
  <c r="V215" i="2"/>
  <c r="I215" i="2"/>
  <c r="E215" i="2"/>
  <c r="V214" i="2"/>
  <c r="I214" i="2"/>
  <c r="E214" i="2"/>
  <c r="V213" i="2"/>
  <c r="I213" i="2"/>
  <c r="E213" i="2"/>
  <c r="V212" i="2"/>
  <c r="I212" i="2"/>
  <c r="E212" i="2"/>
  <c r="V211" i="2"/>
  <c r="I211" i="2"/>
  <c r="E211" i="2"/>
  <c r="V210" i="2"/>
  <c r="I210" i="2"/>
  <c r="E210" i="2"/>
  <c r="V209" i="2"/>
  <c r="I209" i="2"/>
  <c r="E209" i="2"/>
  <c r="V208" i="2"/>
  <c r="I208" i="2"/>
  <c r="E208" i="2"/>
  <c r="V207" i="2"/>
  <c r="I207" i="2"/>
  <c r="E207" i="2"/>
  <c r="V206" i="2"/>
  <c r="I206" i="2"/>
  <c r="E206" i="2"/>
  <c r="V205" i="2"/>
  <c r="I205" i="2"/>
  <c r="E205" i="2"/>
  <c r="V204" i="2"/>
  <c r="I204" i="2"/>
  <c r="E204" i="2"/>
  <c r="V203" i="2"/>
  <c r="I203" i="2"/>
  <c r="E203" i="2"/>
  <c r="V202" i="2"/>
  <c r="I202" i="2"/>
  <c r="E202" i="2"/>
  <c r="V201" i="2"/>
  <c r="I201" i="2"/>
  <c r="E201" i="2"/>
  <c r="V200" i="2"/>
  <c r="I200" i="2"/>
  <c r="E200" i="2"/>
  <c r="V199" i="2"/>
  <c r="I199" i="2"/>
  <c r="E199" i="2"/>
  <c r="V198" i="2"/>
  <c r="I198" i="2"/>
  <c r="E198" i="2"/>
  <c r="V197" i="2"/>
  <c r="I197" i="2"/>
  <c r="E197" i="2"/>
  <c r="V196" i="2"/>
  <c r="I196" i="2"/>
  <c r="E196" i="2"/>
  <c r="V195" i="2"/>
  <c r="I195" i="2"/>
  <c r="E195" i="2"/>
  <c r="V194" i="2"/>
  <c r="I194" i="2"/>
  <c r="E194" i="2"/>
  <c r="V193" i="2"/>
  <c r="I193" i="2"/>
  <c r="E193" i="2"/>
  <c r="V192" i="2"/>
  <c r="I192" i="2"/>
  <c r="E192" i="2"/>
  <c r="V191" i="2"/>
  <c r="I191" i="2"/>
  <c r="E191" i="2"/>
  <c r="V190" i="2"/>
  <c r="I190" i="2"/>
  <c r="E190" i="2"/>
  <c r="I189" i="2"/>
  <c r="E189" i="2"/>
  <c r="V188" i="2"/>
  <c r="I188" i="2"/>
  <c r="E188" i="2"/>
  <c r="V187" i="2"/>
  <c r="I187" i="2"/>
  <c r="E187" i="2"/>
  <c r="I186" i="2"/>
  <c r="E186" i="2"/>
  <c r="V185" i="2"/>
  <c r="I185" i="2"/>
  <c r="E185" i="2"/>
  <c r="V184" i="2"/>
  <c r="I184" i="2"/>
  <c r="E184" i="2"/>
  <c r="V183" i="2"/>
  <c r="I183" i="2"/>
  <c r="E183" i="2"/>
  <c r="V182" i="2"/>
  <c r="I182" i="2"/>
  <c r="E182" i="2"/>
  <c r="V181" i="2"/>
  <c r="I181" i="2"/>
  <c r="E181" i="2"/>
  <c r="V180" i="2"/>
  <c r="I180" i="2"/>
  <c r="E180" i="2"/>
  <c r="I179" i="2"/>
  <c r="E179" i="2"/>
  <c r="I178" i="2"/>
  <c r="E178" i="2"/>
  <c r="V177" i="2"/>
  <c r="I177" i="2"/>
  <c r="E177" i="2"/>
  <c r="V176" i="2"/>
  <c r="I176" i="2"/>
  <c r="E176" i="2"/>
  <c r="I175" i="2"/>
  <c r="E175" i="2"/>
  <c r="V174" i="2"/>
  <c r="I174" i="2"/>
  <c r="E174" i="2"/>
  <c r="V173" i="2"/>
  <c r="I173" i="2"/>
  <c r="E173" i="2"/>
  <c r="V172" i="2"/>
  <c r="I172" i="2"/>
  <c r="E172" i="2"/>
  <c r="V171" i="2"/>
  <c r="I171" i="2"/>
  <c r="E171" i="2"/>
  <c r="V170" i="2"/>
  <c r="I170" i="2"/>
  <c r="E170" i="2"/>
  <c r="V169" i="2"/>
  <c r="I169" i="2"/>
  <c r="E169" i="2"/>
  <c r="V168" i="2"/>
  <c r="I168" i="2"/>
  <c r="E168" i="2"/>
  <c r="I167" i="2"/>
  <c r="E167" i="2"/>
  <c r="V166" i="2"/>
  <c r="I166" i="2"/>
  <c r="E166" i="2"/>
  <c r="V165" i="2"/>
  <c r="I165" i="2"/>
  <c r="E165" i="2"/>
  <c r="V164" i="2"/>
  <c r="I164" i="2"/>
  <c r="E164" i="2"/>
  <c r="V163" i="2"/>
  <c r="I163" i="2"/>
  <c r="E163" i="2"/>
  <c r="V162" i="2"/>
  <c r="I162" i="2"/>
  <c r="E162" i="2"/>
  <c r="V161" i="2"/>
  <c r="I161" i="2"/>
  <c r="E161" i="2"/>
  <c r="V160" i="2"/>
  <c r="I160" i="2"/>
  <c r="E160" i="2"/>
  <c r="V159" i="2"/>
  <c r="I159" i="2"/>
  <c r="E159" i="2"/>
  <c r="V158" i="2"/>
  <c r="I158" i="2"/>
  <c r="E158" i="2"/>
  <c r="V157" i="2"/>
  <c r="I157" i="2"/>
  <c r="E157" i="2"/>
  <c r="V156" i="2"/>
  <c r="I156" i="2"/>
  <c r="E156" i="2"/>
  <c r="V155" i="2"/>
  <c r="I155" i="2"/>
  <c r="E155" i="2"/>
  <c r="V154" i="2"/>
  <c r="I154" i="2"/>
  <c r="E154" i="2"/>
  <c r="V153" i="2"/>
  <c r="I153" i="2"/>
  <c r="E153" i="2"/>
  <c r="I152" i="2"/>
  <c r="E152" i="2"/>
  <c r="I151" i="2"/>
  <c r="E151" i="2"/>
  <c r="I150" i="2"/>
  <c r="E150" i="2"/>
  <c r="I149" i="2"/>
  <c r="E149" i="2"/>
  <c r="I148" i="2"/>
  <c r="E148" i="2"/>
  <c r="I147" i="2"/>
  <c r="E147" i="2"/>
  <c r="I146" i="2"/>
  <c r="E146" i="2"/>
  <c r="I145" i="2"/>
  <c r="E145" i="2"/>
  <c r="I144" i="2"/>
  <c r="E144" i="2"/>
  <c r="I143" i="2"/>
  <c r="E143" i="2"/>
  <c r="I142" i="2"/>
  <c r="E142" i="2"/>
  <c r="I141" i="2"/>
  <c r="E141" i="2"/>
  <c r="I140" i="2"/>
  <c r="E140" i="2"/>
  <c r="I139" i="2"/>
  <c r="E139" i="2"/>
  <c r="I138" i="2"/>
  <c r="E138" i="2"/>
  <c r="I137" i="2"/>
  <c r="E137" i="2"/>
  <c r="I136" i="2"/>
  <c r="E136" i="2"/>
  <c r="I135" i="2"/>
  <c r="E135" i="2"/>
  <c r="I134" i="2"/>
  <c r="E134" i="2"/>
  <c r="I133" i="2"/>
  <c r="E133" i="2"/>
  <c r="I132" i="2"/>
  <c r="E132" i="2"/>
  <c r="I131" i="2"/>
  <c r="E131" i="2"/>
  <c r="I130" i="2"/>
  <c r="E130" i="2"/>
  <c r="I129" i="2"/>
  <c r="E129" i="2"/>
  <c r="I128" i="2"/>
  <c r="E128" i="2"/>
  <c r="I127" i="2"/>
  <c r="E127" i="2"/>
  <c r="I126" i="2"/>
  <c r="E126" i="2"/>
  <c r="I125" i="2"/>
  <c r="E125" i="2"/>
  <c r="I124" i="2"/>
  <c r="E124" i="2"/>
  <c r="I123" i="2"/>
  <c r="E123" i="2"/>
  <c r="I122" i="2"/>
  <c r="E122" i="2"/>
  <c r="I121" i="2"/>
  <c r="E121" i="2"/>
  <c r="I120" i="2"/>
  <c r="E120" i="2"/>
  <c r="I119" i="2"/>
  <c r="E119" i="2"/>
  <c r="I118" i="2"/>
  <c r="E118" i="2"/>
  <c r="I117" i="2"/>
  <c r="E117" i="2"/>
  <c r="I116" i="2"/>
  <c r="E116" i="2"/>
  <c r="I115" i="2"/>
  <c r="E115" i="2"/>
  <c r="I114" i="2"/>
  <c r="E114" i="2"/>
  <c r="I113" i="2"/>
  <c r="E113" i="2"/>
  <c r="I112" i="2"/>
  <c r="E112" i="2"/>
  <c r="I111" i="2"/>
  <c r="E111" i="2"/>
  <c r="I110" i="2"/>
  <c r="E110" i="2"/>
  <c r="I109" i="2"/>
  <c r="E109" i="2"/>
  <c r="I108" i="2"/>
  <c r="E108" i="2"/>
  <c r="I107" i="2"/>
  <c r="E107" i="2"/>
  <c r="I106" i="2"/>
  <c r="E106" i="2"/>
  <c r="I105" i="2"/>
  <c r="E105" i="2"/>
  <c r="I104" i="2"/>
  <c r="E104" i="2"/>
  <c r="I103" i="2"/>
  <c r="E103" i="2"/>
  <c r="I102" i="2"/>
  <c r="E102" i="2"/>
  <c r="I101" i="2"/>
  <c r="E101" i="2"/>
  <c r="I100" i="2"/>
  <c r="E100" i="2"/>
  <c r="I99" i="2"/>
  <c r="E99" i="2"/>
  <c r="I98" i="2"/>
  <c r="E98" i="2"/>
  <c r="I97" i="2"/>
  <c r="E97" i="2"/>
  <c r="I96" i="2"/>
  <c r="E96" i="2"/>
  <c r="I95" i="2"/>
  <c r="E95" i="2"/>
  <c r="I94" i="2"/>
  <c r="E94" i="2"/>
  <c r="I93" i="2"/>
  <c r="E93" i="2"/>
  <c r="I92" i="2"/>
  <c r="E92" i="2"/>
  <c r="I91" i="2"/>
  <c r="E91" i="2"/>
  <c r="I90" i="2"/>
  <c r="E90" i="2"/>
  <c r="I89" i="2"/>
  <c r="E89" i="2"/>
  <c r="I88" i="2"/>
  <c r="E88" i="2"/>
  <c r="I87" i="2"/>
  <c r="E87" i="2"/>
  <c r="I86" i="2"/>
  <c r="E86" i="2"/>
  <c r="I85" i="2"/>
  <c r="E85" i="2"/>
  <c r="V84" i="2"/>
  <c r="I84" i="2"/>
  <c r="E84" i="2"/>
  <c r="V83" i="2"/>
  <c r="I83" i="2"/>
  <c r="E83" i="2"/>
  <c r="I82" i="2"/>
  <c r="E82" i="2"/>
  <c r="V81" i="2"/>
  <c r="I81" i="2"/>
  <c r="E81" i="2"/>
  <c r="V80" i="2"/>
  <c r="I80" i="2"/>
  <c r="E80" i="2"/>
  <c r="I79" i="2"/>
  <c r="E79" i="2"/>
  <c r="V78" i="2"/>
  <c r="I78" i="2"/>
  <c r="E78" i="2"/>
  <c r="V77" i="2"/>
  <c r="I77" i="2"/>
  <c r="E77" i="2"/>
  <c r="V76" i="2"/>
  <c r="I76" i="2"/>
  <c r="E76" i="2"/>
  <c r="V75" i="2"/>
  <c r="I75" i="2"/>
  <c r="E75" i="2"/>
  <c r="I74" i="2"/>
  <c r="E74" i="2"/>
  <c r="V73" i="2"/>
  <c r="I73" i="2"/>
  <c r="E73" i="2"/>
  <c r="I72" i="2"/>
  <c r="E72" i="2"/>
  <c r="V71" i="2"/>
  <c r="I71" i="2"/>
  <c r="E71" i="2"/>
  <c r="V70" i="2"/>
  <c r="I70" i="2"/>
  <c r="E70" i="2"/>
  <c r="I69" i="2"/>
  <c r="E69" i="2"/>
  <c r="V68" i="2"/>
  <c r="I68" i="2"/>
  <c r="E68" i="2"/>
  <c r="V67" i="2"/>
  <c r="I67" i="2"/>
  <c r="E67" i="2"/>
  <c r="V66" i="2"/>
  <c r="I66" i="2"/>
  <c r="E66" i="2"/>
  <c r="V65" i="2"/>
  <c r="I65" i="2"/>
  <c r="E65" i="2"/>
  <c r="V64" i="2"/>
  <c r="I64" i="2"/>
  <c r="E64" i="2"/>
  <c r="V63" i="2"/>
  <c r="I63" i="2"/>
  <c r="E63" i="2"/>
  <c r="V62" i="2"/>
  <c r="I62" i="2"/>
  <c r="E62" i="2"/>
  <c r="V61" i="2"/>
  <c r="I61" i="2"/>
  <c r="E61" i="2"/>
  <c r="V60" i="2"/>
  <c r="I60" i="2"/>
  <c r="E60" i="2"/>
  <c r="V59" i="2"/>
  <c r="I59" i="2"/>
  <c r="E59" i="2"/>
  <c r="V58" i="2"/>
  <c r="I58" i="2"/>
  <c r="E58" i="2"/>
  <c r="V57" i="2"/>
  <c r="I57" i="2"/>
  <c r="E57" i="2"/>
  <c r="V56" i="2"/>
  <c r="I56" i="2"/>
  <c r="E56" i="2"/>
  <c r="V55" i="2"/>
  <c r="I55" i="2"/>
  <c r="E55" i="2"/>
  <c r="V54" i="2"/>
  <c r="I54" i="2"/>
  <c r="E54" i="2"/>
  <c r="V53" i="2"/>
  <c r="I53" i="2"/>
  <c r="E53" i="2"/>
  <c r="V52" i="2"/>
  <c r="I52" i="2"/>
  <c r="E52" i="2"/>
  <c r="V51" i="2"/>
  <c r="I51" i="2"/>
  <c r="E51" i="2"/>
  <c r="I50" i="2"/>
  <c r="E50" i="2"/>
  <c r="I49" i="2"/>
  <c r="E49" i="2"/>
  <c r="V48" i="2"/>
  <c r="I48" i="2"/>
  <c r="E48" i="2"/>
  <c r="V47" i="2"/>
  <c r="I47" i="2"/>
  <c r="E47" i="2"/>
  <c r="V46" i="2"/>
  <c r="I46" i="2"/>
  <c r="E46" i="2"/>
  <c r="V45" i="2"/>
  <c r="I45" i="2"/>
  <c r="E45" i="2"/>
  <c r="V44" i="2"/>
  <c r="I44" i="2"/>
  <c r="E44" i="2"/>
  <c r="V43" i="2"/>
  <c r="I43" i="2"/>
  <c r="E43" i="2"/>
  <c r="V42" i="2"/>
  <c r="I42" i="2"/>
  <c r="E42" i="2"/>
  <c r="V41" i="2"/>
  <c r="I41" i="2"/>
  <c r="E41" i="2"/>
  <c r="I40" i="2"/>
  <c r="E40" i="2"/>
  <c r="V39" i="2"/>
  <c r="I39" i="2"/>
  <c r="E39" i="2"/>
  <c r="V38" i="2"/>
  <c r="I38" i="2"/>
  <c r="E38" i="2"/>
  <c r="I37" i="2"/>
  <c r="E37" i="2"/>
  <c r="V36" i="2"/>
  <c r="I36" i="2"/>
  <c r="E36" i="2"/>
  <c r="V35" i="2"/>
  <c r="I35" i="2"/>
  <c r="E35" i="2"/>
  <c r="V34" i="2"/>
  <c r="I34" i="2"/>
  <c r="E34" i="2"/>
  <c r="V33" i="2"/>
  <c r="I33" i="2"/>
  <c r="E33" i="2"/>
  <c r="V32" i="2"/>
  <c r="I32" i="2"/>
  <c r="E32" i="2"/>
  <c r="V31" i="2"/>
  <c r="I31" i="2"/>
  <c r="E31" i="2"/>
  <c r="V30" i="2"/>
  <c r="I30" i="2"/>
  <c r="E30" i="2"/>
  <c r="I29" i="2"/>
  <c r="E29" i="2"/>
  <c r="V28" i="2"/>
  <c r="I28" i="2"/>
  <c r="E28" i="2"/>
  <c r="I27" i="2"/>
  <c r="E27" i="2"/>
  <c r="I26" i="2"/>
  <c r="E26" i="2"/>
  <c r="V25" i="2"/>
  <c r="I25" i="2"/>
  <c r="E25" i="2"/>
  <c r="V24" i="2"/>
  <c r="I24" i="2"/>
  <c r="E24" i="2"/>
  <c r="V23" i="2"/>
  <c r="I23" i="2"/>
  <c r="E23" i="2"/>
  <c r="V22" i="2"/>
  <c r="I22" i="2"/>
  <c r="E22" i="2"/>
  <c r="V21" i="2"/>
  <c r="I21" i="2"/>
  <c r="E21" i="2"/>
  <c r="V20" i="2"/>
  <c r="I20" i="2"/>
  <c r="E20" i="2"/>
  <c r="V19" i="2"/>
  <c r="I19" i="2"/>
  <c r="E19" i="2"/>
  <c r="V18" i="2"/>
  <c r="I18" i="2"/>
  <c r="E18" i="2"/>
  <c r="V17" i="2"/>
  <c r="I17" i="2"/>
  <c r="E17" i="2"/>
  <c r="V16" i="2"/>
  <c r="I16" i="2"/>
  <c r="E16" i="2"/>
  <c r="V15" i="2"/>
  <c r="I15" i="2"/>
  <c r="E15" i="2"/>
  <c r="V14" i="2"/>
  <c r="I14" i="2"/>
  <c r="E14" i="2"/>
  <c r="V13" i="2"/>
  <c r="I13" i="2"/>
  <c r="E13" i="2"/>
  <c r="I12" i="2"/>
  <c r="E12" i="2"/>
  <c r="V11" i="2"/>
  <c r="I11" i="2"/>
  <c r="E11" i="2"/>
  <c r="V10" i="2"/>
  <c r="I10" i="2"/>
  <c r="E10" i="2"/>
  <c r="I9" i="2"/>
  <c r="E9" i="2"/>
  <c r="V8" i="2"/>
  <c r="I8" i="2"/>
  <c r="E8" i="2"/>
  <c r="V7" i="2"/>
  <c r="I7" i="2"/>
  <c r="E7" i="2"/>
  <c r="I6" i="2"/>
  <c r="E6" i="2"/>
  <c r="V5" i="2"/>
  <c r="I5" i="2"/>
  <c r="E5" i="2"/>
  <c r="V4" i="2"/>
  <c r="I4" i="2"/>
  <c r="E4" i="2"/>
  <c r="V3" i="2"/>
  <c r="I3" i="2"/>
  <c r="E3" i="2"/>
  <c r="V2" i="2"/>
  <c r="I2" i="2"/>
  <c r="E2" i="2"/>
  <c r="V245" i="1"/>
  <c r="I245" i="1"/>
  <c r="E245" i="1"/>
  <c r="V244" i="1"/>
  <c r="I244" i="1"/>
  <c r="E244" i="1"/>
  <c r="V243" i="1"/>
  <c r="I243" i="1"/>
  <c r="E243" i="1"/>
  <c r="V242" i="1"/>
  <c r="I242" i="1"/>
  <c r="E242" i="1"/>
  <c r="V241" i="1"/>
  <c r="I241" i="1"/>
  <c r="E241" i="1"/>
  <c r="V240" i="1"/>
  <c r="I240" i="1"/>
  <c r="E240" i="1"/>
  <c r="V239" i="1"/>
  <c r="I239" i="1"/>
  <c r="E239" i="1"/>
  <c r="AO238" i="1"/>
  <c r="AN238" i="1"/>
  <c r="V238" i="1"/>
  <c r="I238" i="1"/>
  <c r="E238" i="1"/>
  <c r="AO237" i="1"/>
  <c r="AN237" i="1"/>
  <c r="V237" i="1"/>
  <c r="I237" i="1"/>
  <c r="E237" i="1"/>
  <c r="AN236" i="1"/>
  <c r="V236" i="1"/>
  <c r="I236" i="1"/>
  <c r="E236" i="1"/>
  <c r="V235" i="1"/>
  <c r="I235" i="1"/>
  <c r="E235" i="1"/>
  <c r="V234" i="1"/>
  <c r="I234" i="1"/>
  <c r="E234" i="1"/>
  <c r="V233" i="1"/>
  <c r="I233" i="1"/>
  <c r="E233" i="1"/>
  <c r="V232" i="1"/>
  <c r="I232" i="1"/>
  <c r="E232" i="1"/>
  <c r="V231" i="1"/>
  <c r="I231" i="1"/>
  <c r="E231" i="1"/>
  <c r="V230" i="1"/>
  <c r="I230" i="1"/>
  <c r="E230" i="1"/>
  <c r="V229" i="1"/>
  <c r="I229" i="1"/>
  <c r="E229" i="1"/>
  <c r="V228" i="1"/>
  <c r="I228" i="1"/>
  <c r="E228" i="1"/>
  <c r="AO227" i="1"/>
  <c r="AN227" i="1"/>
  <c r="V227" i="1"/>
  <c r="I227" i="1"/>
  <c r="E227" i="1"/>
  <c r="AO226" i="1"/>
  <c r="AN226" i="1"/>
  <c r="V226" i="1"/>
  <c r="I226" i="1"/>
  <c r="E226" i="1"/>
  <c r="AO225" i="1"/>
  <c r="AN225" i="1"/>
  <c r="V225" i="1"/>
  <c r="I225" i="1"/>
  <c r="E225" i="1"/>
  <c r="V224" i="1"/>
  <c r="I224" i="1"/>
  <c r="E224" i="1"/>
  <c r="V223" i="1"/>
  <c r="I223" i="1"/>
  <c r="E223" i="1"/>
  <c r="V222" i="1"/>
  <c r="I222" i="1"/>
  <c r="E222" i="1"/>
  <c r="V221" i="1"/>
  <c r="I221" i="1"/>
  <c r="E221" i="1"/>
  <c r="V220" i="1"/>
  <c r="I220" i="1"/>
  <c r="E220" i="1"/>
  <c r="V219" i="1"/>
  <c r="I219" i="1"/>
  <c r="E219" i="1"/>
  <c r="V218" i="1"/>
  <c r="I218" i="1"/>
  <c r="E218" i="1"/>
  <c r="V217" i="1"/>
  <c r="I217" i="1"/>
  <c r="E217" i="1"/>
  <c r="AO216" i="1"/>
  <c r="AN216" i="1"/>
  <c r="V216" i="1"/>
  <c r="I216" i="1"/>
  <c r="E216" i="1"/>
  <c r="AO215" i="1"/>
  <c r="AN215" i="1"/>
  <c r="V215" i="1"/>
  <c r="I215" i="1"/>
  <c r="E215" i="1"/>
  <c r="AO214" i="1"/>
  <c r="AN214" i="1"/>
  <c r="V214" i="1"/>
  <c r="I214" i="1"/>
  <c r="E214" i="1"/>
  <c r="V213" i="1"/>
  <c r="I213" i="1"/>
  <c r="E213" i="1"/>
  <c r="V212" i="1"/>
  <c r="I212" i="1"/>
  <c r="E212" i="1"/>
  <c r="V211" i="1"/>
  <c r="I211" i="1"/>
  <c r="E211" i="1"/>
  <c r="V210" i="1"/>
  <c r="I210" i="1"/>
  <c r="E210" i="1"/>
  <c r="V209" i="1"/>
  <c r="I209" i="1"/>
  <c r="E209" i="1"/>
  <c r="V208" i="1"/>
  <c r="I208" i="1"/>
  <c r="E208" i="1"/>
  <c r="V207" i="1"/>
  <c r="I207" i="1"/>
  <c r="E207" i="1"/>
  <c r="AO206" i="1"/>
  <c r="AN206" i="1"/>
  <c r="V206" i="1"/>
  <c r="I206" i="1"/>
  <c r="E206" i="1"/>
  <c r="AO205" i="1"/>
  <c r="AN205" i="1"/>
  <c r="V205" i="1"/>
  <c r="I205" i="1"/>
  <c r="E205" i="1"/>
  <c r="AO204" i="1"/>
  <c r="AN204" i="1"/>
  <c r="V204" i="1"/>
  <c r="I204" i="1"/>
  <c r="E204" i="1"/>
  <c r="V203" i="1"/>
  <c r="I203" i="1"/>
  <c r="E203" i="1"/>
  <c r="V202" i="1"/>
  <c r="I202" i="1"/>
  <c r="E202" i="1"/>
  <c r="V201" i="1"/>
  <c r="I201" i="1"/>
  <c r="E201" i="1"/>
  <c r="V200" i="1"/>
  <c r="I200" i="1"/>
  <c r="E200" i="1"/>
  <c r="AO199" i="1"/>
  <c r="AN199" i="1"/>
  <c r="V199" i="1"/>
  <c r="I199" i="1"/>
  <c r="E199" i="1"/>
  <c r="AO198" i="1"/>
  <c r="AN198" i="1"/>
  <c r="V198" i="1"/>
  <c r="I198" i="1"/>
  <c r="E198" i="1"/>
  <c r="AO197" i="1"/>
  <c r="AN197" i="1"/>
  <c r="V197" i="1"/>
  <c r="I197" i="1"/>
  <c r="E197" i="1"/>
  <c r="AO196" i="1"/>
  <c r="AN196" i="1"/>
  <c r="V196" i="1"/>
  <c r="I196" i="1"/>
  <c r="E196" i="1"/>
  <c r="AO195" i="1"/>
  <c r="AN195" i="1"/>
  <c r="V195" i="1"/>
  <c r="I195" i="1"/>
  <c r="E195" i="1"/>
  <c r="AO194" i="1"/>
  <c r="AN194" i="1"/>
  <c r="V194" i="1"/>
  <c r="I194" i="1"/>
  <c r="E194" i="1"/>
  <c r="AO193" i="1"/>
  <c r="AN193" i="1"/>
  <c r="V193" i="1"/>
  <c r="I193" i="1"/>
  <c r="E193" i="1"/>
  <c r="AO192" i="1"/>
  <c r="AN192" i="1"/>
  <c r="V192" i="1"/>
  <c r="I192" i="1"/>
  <c r="E192" i="1"/>
  <c r="AO191" i="1"/>
  <c r="AN191" i="1"/>
  <c r="V191" i="1"/>
  <c r="I191" i="1"/>
  <c r="E191" i="1"/>
  <c r="AO190" i="1"/>
  <c r="AN190" i="1"/>
  <c r="V190" i="1"/>
  <c r="I190" i="1"/>
  <c r="E190" i="1"/>
  <c r="AO189" i="1"/>
  <c r="AN189" i="1"/>
  <c r="V189" i="1"/>
  <c r="I189" i="1"/>
  <c r="E189" i="1"/>
  <c r="AO188" i="1"/>
  <c r="AN188" i="1"/>
  <c r="V188" i="1"/>
  <c r="I188" i="1"/>
  <c r="E188" i="1"/>
  <c r="AO187" i="1"/>
  <c r="AN187" i="1"/>
  <c r="V187" i="1"/>
  <c r="I187" i="1"/>
  <c r="E187" i="1"/>
  <c r="AO186" i="1"/>
  <c r="AN186" i="1"/>
  <c r="V186" i="1"/>
  <c r="I186" i="1"/>
  <c r="E186" i="1"/>
  <c r="V185" i="1"/>
  <c r="I185" i="1"/>
  <c r="E185" i="1"/>
  <c r="AO184" i="1"/>
  <c r="AN184" i="1"/>
  <c r="V184" i="1"/>
  <c r="I184" i="1"/>
  <c r="E184" i="1"/>
  <c r="AO183" i="1"/>
  <c r="AN183" i="1"/>
  <c r="V183" i="1"/>
  <c r="I183" i="1"/>
  <c r="E183" i="1"/>
  <c r="AO182" i="1"/>
  <c r="AN182" i="1"/>
  <c r="V182" i="1"/>
  <c r="I182" i="1"/>
  <c r="E182" i="1"/>
  <c r="AO181" i="1"/>
  <c r="AN181" i="1"/>
  <c r="V181" i="1"/>
  <c r="I181" i="1"/>
  <c r="E181" i="1"/>
  <c r="AO180" i="1"/>
  <c r="AN180" i="1"/>
  <c r="V180" i="1"/>
  <c r="I180" i="1"/>
  <c r="E180" i="1"/>
  <c r="AO179" i="1"/>
  <c r="AN179" i="1"/>
  <c r="V179" i="1"/>
  <c r="I179" i="1"/>
  <c r="E179" i="1"/>
  <c r="AO178" i="1"/>
  <c r="AN178" i="1"/>
  <c r="V178" i="1"/>
  <c r="I178" i="1"/>
  <c r="E178" i="1"/>
  <c r="AO177" i="1"/>
  <c r="AN177" i="1"/>
  <c r="V177" i="1"/>
  <c r="I177" i="1"/>
  <c r="E177" i="1"/>
  <c r="AO176" i="1"/>
  <c r="AN176" i="1"/>
  <c r="V176" i="1"/>
  <c r="I176" i="1"/>
  <c r="E176" i="1"/>
  <c r="AO175" i="1"/>
  <c r="AN175" i="1"/>
  <c r="V175" i="1"/>
  <c r="I175" i="1"/>
  <c r="E175" i="1"/>
  <c r="AO174" i="1"/>
  <c r="AN174" i="1"/>
  <c r="V174" i="1"/>
  <c r="I174" i="1"/>
  <c r="E174" i="1"/>
  <c r="V173" i="1"/>
  <c r="I173" i="1"/>
  <c r="E173" i="1"/>
  <c r="AO172" i="1"/>
  <c r="AN172" i="1"/>
  <c r="V172" i="1"/>
  <c r="I172" i="1"/>
  <c r="E172" i="1"/>
  <c r="AO171" i="1"/>
  <c r="AN171" i="1"/>
  <c r="V171" i="1"/>
  <c r="I171" i="1"/>
  <c r="E171" i="1"/>
  <c r="AO170" i="1"/>
  <c r="AN170" i="1"/>
  <c r="V170" i="1"/>
  <c r="I170" i="1"/>
  <c r="E170" i="1"/>
  <c r="AO169" i="1"/>
  <c r="AN169" i="1"/>
  <c r="V169" i="1"/>
  <c r="I169" i="1"/>
  <c r="E169" i="1"/>
  <c r="AO168" i="1"/>
  <c r="AN168" i="1"/>
  <c r="V168" i="1"/>
  <c r="I168" i="1"/>
  <c r="E168" i="1"/>
  <c r="AO167" i="1"/>
  <c r="AN167" i="1"/>
  <c r="V167" i="1"/>
  <c r="I167" i="1"/>
  <c r="E167" i="1"/>
  <c r="AO166" i="1"/>
  <c r="AN166" i="1"/>
  <c r="V166" i="1"/>
  <c r="I166" i="1"/>
  <c r="E166" i="1"/>
  <c r="AO165" i="1"/>
  <c r="AN165" i="1"/>
  <c r="V165" i="1"/>
  <c r="I165" i="1"/>
  <c r="E165" i="1"/>
  <c r="AO164" i="1"/>
  <c r="AN164" i="1"/>
  <c r="V164" i="1"/>
  <c r="I164" i="1"/>
  <c r="E164" i="1"/>
  <c r="AO163" i="1"/>
  <c r="AN163" i="1"/>
  <c r="V163" i="1"/>
  <c r="I163" i="1"/>
  <c r="E163" i="1"/>
  <c r="AO162" i="1"/>
  <c r="AN162" i="1"/>
  <c r="V162" i="1"/>
  <c r="I162" i="1"/>
  <c r="E162" i="1"/>
  <c r="AO161" i="1"/>
  <c r="AN161" i="1"/>
  <c r="V161" i="1"/>
  <c r="I161" i="1"/>
  <c r="E161" i="1"/>
  <c r="AO160" i="1"/>
  <c r="AN160" i="1"/>
  <c r="V160" i="1"/>
  <c r="I160" i="1"/>
  <c r="E160" i="1"/>
  <c r="AO159" i="1"/>
  <c r="AN159" i="1"/>
  <c r="V159" i="1"/>
  <c r="I159" i="1"/>
  <c r="E159" i="1"/>
  <c r="AO158" i="1"/>
  <c r="AN158" i="1"/>
  <c r="V158" i="1"/>
  <c r="I158" i="1"/>
  <c r="E158" i="1"/>
  <c r="AO157" i="1"/>
  <c r="AN157" i="1"/>
  <c r="V157" i="1"/>
  <c r="I157" i="1"/>
  <c r="E157" i="1"/>
  <c r="AO156" i="1"/>
  <c r="AN156" i="1"/>
  <c r="V156" i="1"/>
  <c r="I156" i="1"/>
  <c r="E156" i="1"/>
  <c r="AO155" i="1"/>
  <c r="AN155" i="1"/>
  <c r="V155" i="1"/>
  <c r="I155" i="1"/>
  <c r="E155" i="1"/>
  <c r="AO154" i="1"/>
  <c r="AN154" i="1"/>
  <c r="V154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AO120" i="1"/>
  <c r="AN120" i="1"/>
  <c r="I120" i="1"/>
  <c r="E120" i="1"/>
  <c r="AO119" i="1"/>
  <c r="AN119" i="1"/>
  <c r="I119" i="1"/>
  <c r="E119" i="1"/>
  <c r="AO118" i="1"/>
  <c r="AN118" i="1"/>
  <c r="I118" i="1"/>
  <c r="E118" i="1"/>
  <c r="AO117" i="1"/>
  <c r="AN117" i="1"/>
  <c r="I117" i="1"/>
  <c r="E117" i="1"/>
  <c r="AO116" i="1"/>
  <c r="AN116" i="1"/>
  <c r="I116" i="1"/>
  <c r="E116" i="1"/>
  <c r="AO115" i="1"/>
  <c r="AN115" i="1"/>
  <c r="I115" i="1"/>
  <c r="E115" i="1"/>
  <c r="AO114" i="1"/>
  <c r="AN114" i="1"/>
  <c r="I114" i="1"/>
  <c r="E114" i="1"/>
  <c r="AO113" i="1"/>
  <c r="AN113" i="1"/>
  <c r="I113" i="1"/>
  <c r="E113" i="1"/>
  <c r="AO112" i="1"/>
  <c r="AN112" i="1"/>
  <c r="I112" i="1"/>
  <c r="E112" i="1"/>
  <c r="AO111" i="1"/>
  <c r="AN111" i="1"/>
  <c r="I111" i="1"/>
  <c r="E111" i="1"/>
  <c r="AO110" i="1"/>
  <c r="AN110" i="1"/>
  <c r="I110" i="1"/>
  <c r="E110" i="1"/>
  <c r="AO109" i="1"/>
  <c r="AN109" i="1"/>
  <c r="I109" i="1"/>
  <c r="E109" i="1"/>
  <c r="AO108" i="1"/>
  <c r="AN108" i="1"/>
  <c r="I108" i="1"/>
  <c r="E108" i="1"/>
  <c r="AO107" i="1"/>
  <c r="AN107" i="1"/>
  <c r="I107" i="1"/>
  <c r="E107" i="1"/>
  <c r="AO106" i="1"/>
  <c r="AN106" i="1"/>
  <c r="I106" i="1"/>
  <c r="E106" i="1"/>
  <c r="AO105" i="1"/>
  <c r="AN105" i="1"/>
  <c r="I105" i="1"/>
  <c r="E105" i="1"/>
  <c r="AO104" i="1"/>
  <c r="AN104" i="1"/>
  <c r="I104" i="1"/>
  <c r="E104" i="1"/>
  <c r="AO103" i="1"/>
  <c r="AN103" i="1"/>
  <c r="I103" i="1"/>
  <c r="E103" i="1"/>
  <c r="AO102" i="1"/>
  <c r="AN102" i="1"/>
  <c r="I102" i="1"/>
  <c r="E102" i="1"/>
  <c r="AO101" i="1"/>
  <c r="AN101" i="1"/>
  <c r="I101" i="1"/>
  <c r="E101" i="1"/>
  <c r="AO100" i="1"/>
  <c r="AN100" i="1"/>
  <c r="I100" i="1"/>
  <c r="E100" i="1"/>
  <c r="AO99" i="1"/>
  <c r="AN99" i="1"/>
  <c r="I99" i="1"/>
  <c r="E99" i="1"/>
  <c r="AO98" i="1"/>
  <c r="AN98" i="1"/>
  <c r="I98" i="1"/>
  <c r="E98" i="1"/>
  <c r="AO97" i="1"/>
  <c r="AN97" i="1"/>
  <c r="I97" i="1"/>
  <c r="E97" i="1"/>
  <c r="AO96" i="1"/>
  <c r="AN96" i="1"/>
  <c r="I96" i="1"/>
  <c r="E96" i="1"/>
  <c r="AO95" i="1"/>
  <c r="AN95" i="1"/>
  <c r="I95" i="1"/>
  <c r="E95" i="1"/>
  <c r="AO94" i="1"/>
  <c r="AN94" i="1"/>
  <c r="I94" i="1"/>
  <c r="E94" i="1"/>
  <c r="AO93" i="1"/>
  <c r="AN93" i="1"/>
  <c r="I93" i="1"/>
  <c r="E93" i="1"/>
  <c r="AO92" i="1"/>
  <c r="AN92" i="1"/>
  <c r="I92" i="1"/>
  <c r="E92" i="1"/>
  <c r="AO91" i="1"/>
  <c r="AN91" i="1"/>
  <c r="I91" i="1"/>
  <c r="E91" i="1"/>
  <c r="AO90" i="1"/>
  <c r="AN90" i="1"/>
  <c r="I90" i="1"/>
  <c r="E90" i="1"/>
  <c r="AO89" i="1"/>
  <c r="AN89" i="1"/>
  <c r="I89" i="1"/>
  <c r="E89" i="1"/>
  <c r="AO88" i="1"/>
  <c r="AN88" i="1"/>
  <c r="I88" i="1"/>
  <c r="E88" i="1"/>
  <c r="AO87" i="1"/>
  <c r="AN87" i="1"/>
  <c r="I87" i="1"/>
  <c r="E87" i="1"/>
  <c r="AO86" i="1"/>
  <c r="AN86" i="1"/>
  <c r="I86" i="1"/>
  <c r="E86" i="1"/>
  <c r="V85" i="1"/>
  <c r="I85" i="1"/>
  <c r="E85" i="1"/>
  <c r="V84" i="1"/>
  <c r="I84" i="1"/>
  <c r="E84" i="1"/>
  <c r="V83" i="1"/>
  <c r="I83" i="1"/>
  <c r="E83" i="1"/>
  <c r="V82" i="1"/>
  <c r="I82" i="1"/>
  <c r="E82" i="1"/>
  <c r="V81" i="1"/>
  <c r="I81" i="1"/>
  <c r="E81" i="1"/>
  <c r="V80" i="1"/>
  <c r="I80" i="1"/>
  <c r="E80" i="1"/>
  <c r="V79" i="1"/>
  <c r="I79" i="1"/>
  <c r="E79" i="1"/>
  <c r="V78" i="1"/>
  <c r="I78" i="1"/>
  <c r="E78" i="1"/>
  <c r="V77" i="1"/>
  <c r="I77" i="1"/>
  <c r="E77" i="1"/>
  <c r="V76" i="1"/>
  <c r="I76" i="1"/>
  <c r="E76" i="1"/>
  <c r="V75" i="1"/>
  <c r="I75" i="1"/>
  <c r="E75" i="1"/>
  <c r="V74" i="1"/>
  <c r="I74" i="1"/>
  <c r="E74" i="1"/>
  <c r="V73" i="1"/>
  <c r="I73" i="1"/>
  <c r="E73" i="1"/>
  <c r="V72" i="1"/>
  <c r="I72" i="1"/>
  <c r="E72" i="1"/>
  <c r="V71" i="1"/>
  <c r="I71" i="1"/>
  <c r="E71" i="1"/>
  <c r="V70" i="1"/>
  <c r="I70" i="1"/>
  <c r="E70" i="1"/>
  <c r="V69" i="1"/>
  <c r="I69" i="1"/>
  <c r="E69" i="1"/>
  <c r="V68" i="1"/>
  <c r="I68" i="1"/>
  <c r="E68" i="1"/>
  <c r="V67" i="1"/>
  <c r="I67" i="1"/>
  <c r="E67" i="1"/>
  <c r="V66" i="1"/>
  <c r="I66" i="1"/>
  <c r="E66" i="1"/>
  <c r="V65" i="1"/>
  <c r="I65" i="1"/>
  <c r="E65" i="1"/>
  <c r="V64" i="1"/>
  <c r="I64" i="1"/>
  <c r="E64" i="1"/>
  <c r="V63" i="1"/>
  <c r="I63" i="1"/>
  <c r="E63" i="1"/>
  <c r="V62" i="1"/>
  <c r="I62" i="1"/>
  <c r="E62" i="1"/>
  <c r="V61" i="1"/>
  <c r="I61" i="1"/>
  <c r="E61" i="1"/>
  <c r="V60" i="1"/>
  <c r="I60" i="1"/>
  <c r="E60" i="1"/>
  <c r="V59" i="1"/>
  <c r="I59" i="1"/>
  <c r="E59" i="1"/>
  <c r="V58" i="1"/>
  <c r="I58" i="1"/>
  <c r="E58" i="1"/>
  <c r="V57" i="1"/>
  <c r="I57" i="1"/>
  <c r="E57" i="1"/>
  <c r="V56" i="1"/>
  <c r="I56" i="1"/>
  <c r="E56" i="1"/>
  <c r="V55" i="1"/>
  <c r="I55" i="1"/>
  <c r="E55" i="1"/>
  <c r="V54" i="1"/>
  <c r="I54" i="1"/>
  <c r="E54" i="1"/>
  <c r="V53" i="1"/>
  <c r="I53" i="1"/>
  <c r="E53" i="1"/>
  <c r="V52" i="1"/>
  <c r="I52" i="1"/>
  <c r="E52" i="1"/>
  <c r="V51" i="1"/>
  <c r="I51" i="1"/>
  <c r="E51" i="1"/>
  <c r="V50" i="1"/>
  <c r="I50" i="1"/>
  <c r="E50" i="1"/>
  <c r="V49" i="1"/>
  <c r="I49" i="1"/>
  <c r="E49" i="1"/>
  <c r="V48" i="1"/>
  <c r="I48" i="1"/>
  <c r="E48" i="1"/>
  <c r="V47" i="1"/>
  <c r="I47" i="1"/>
  <c r="E47" i="1"/>
  <c r="V46" i="1"/>
  <c r="I46" i="1"/>
  <c r="E46" i="1"/>
  <c r="V45" i="1"/>
  <c r="I45" i="1"/>
  <c r="E45" i="1"/>
  <c r="V44" i="1"/>
  <c r="I44" i="1"/>
  <c r="E44" i="1"/>
  <c r="V43" i="1"/>
  <c r="I43" i="1"/>
  <c r="E43" i="1"/>
  <c r="AO42" i="1"/>
  <c r="AN42" i="1"/>
  <c r="V42" i="1"/>
  <c r="I42" i="1"/>
  <c r="E42" i="1"/>
  <c r="AO41" i="1"/>
  <c r="AN41" i="1"/>
  <c r="V41" i="1"/>
  <c r="I41" i="1"/>
  <c r="E41" i="1"/>
  <c r="AO40" i="1"/>
  <c r="AN40" i="1"/>
  <c r="V40" i="1"/>
  <c r="I40" i="1"/>
  <c r="E40" i="1"/>
  <c r="AO39" i="1"/>
  <c r="AN39" i="1"/>
  <c r="V39" i="1"/>
  <c r="I39" i="1"/>
  <c r="E39" i="1"/>
  <c r="AO38" i="1"/>
  <c r="AN38" i="1"/>
  <c r="V38" i="1"/>
  <c r="I38" i="1"/>
  <c r="E38" i="1"/>
  <c r="AO37" i="1"/>
  <c r="AN37" i="1"/>
  <c r="V37" i="1"/>
  <c r="I37" i="1"/>
  <c r="E37" i="1"/>
  <c r="AO36" i="1"/>
  <c r="AN36" i="1"/>
  <c r="V36" i="1"/>
  <c r="I36" i="1"/>
  <c r="E36" i="1"/>
  <c r="AO35" i="1"/>
  <c r="AN35" i="1"/>
  <c r="V35" i="1"/>
  <c r="I35" i="1"/>
  <c r="E35" i="1"/>
  <c r="AO34" i="1"/>
  <c r="AN34" i="1"/>
  <c r="V34" i="1"/>
  <c r="I34" i="1"/>
  <c r="E34" i="1"/>
  <c r="AO33" i="1"/>
  <c r="AN33" i="1"/>
  <c r="V33" i="1"/>
  <c r="I33" i="1"/>
  <c r="E33" i="1"/>
  <c r="AO32" i="1"/>
  <c r="AN32" i="1"/>
  <c r="V32" i="1"/>
  <c r="I32" i="1"/>
  <c r="E32" i="1"/>
  <c r="AO31" i="1"/>
  <c r="AN31" i="1"/>
  <c r="V31" i="1"/>
  <c r="I31" i="1"/>
  <c r="E31" i="1"/>
  <c r="AO30" i="1"/>
  <c r="AN30" i="1"/>
  <c r="V30" i="1"/>
  <c r="I30" i="1"/>
  <c r="E30" i="1"/>
  <c r="AO29" i="1"/>
  <c r="AN29" i="1"/>
  <c r="V29" i="1"/>
  <c r="I29" i="1"/>
  <c r="E29" i="1"/>
  <c r="AO28" i="1"/>
  <c r="AN28" i="1"/>
  <c r="V28" i="1"/>
  <c r="I28" i="1"/>
  <c r="E28" i="1"/>
  <c r="V27" i="1"/>
  <c r="I27" i="1"/>
  <c r="E27" i="1"/>
  <c r="AO26" i="1"/>
  <c r="AN26" i="1"/>
  <c r="V26" i="1"/>
  <c r="I26" i="1"/>
  <c r="E26" i="1"/>
  <c r="AO25" i="1"/>
  <c r="AN25" i="1"/>
  <c r="V25" i="1"/>
  <c r="I25" i="1"/>
  <c r="E25" i="1"/>
  <c r="AO24" i="1"/>
  <c r="AN24" i="1"/>
  <c r="V24" i="1"/>
  <c r="I24" i="1"/>
  <c r="E24" i="1"/>
  <c r="AO23" i="1"/>
  <c r="AN23" i="1"/>
  <c r="V23" i="1"/>
  <c r="I23" i="1"/>
  <c r="E23" i="1"/>
  <c r="AO22" i="1"/>
  <c r="AN22" i="1"/>
  <c r="V22" i="1"/>
  <c r="I22" i="1"/>
  <c r="E22" i="1"/>
  <c r="AO21" i="1"/>
  <c r="AN21" i="1"/>
  <c r="V21" i="1"/>
  <c r="I21" i="1"/>
  <c r="E21" i="1"/>
  <c r="AO20" i="1"/>
  <c r="AN20" i="1"/>
  <c r="V20" i="1"/>
  <c r="I20" i="1"/>
  <c r="E20" i="1"/>
  <c r="V19" i="1"/>
  <c r="I19" i="1"/>
  <c r="E19" i="1"/>
  <c r="AO18" i="1"/>
  <c r="AN18" i="1"/>
  <c r="V18" i="1"/>
  <c r="I18" i="1"/>
  <c r="E18" i="1"/>
  <c r="AO17" i="1"/>
  <c r="AN17" i="1"/>
  <c r="V17" i="1"/>
  <c r="I17" i="1"/>
  <c r="E17" i="1"/>
  <c r="AO16" i="1"/>
  <c r="AN16" i="1"/>
  <c r="V16" i="1"/>
  <c r="I16" i="1"/>
  <c r="E16" i="1"/>
  <c r="AO15" i="1"/>
  <c r="AN15" i="1"/>
  <c r="V15" i="1"/>
  <c r="I15" i="1"/>
  <c r="E15" i="1"/>
  <c r="AO14" i="1"/>
  <c r="AN14" i="1"/>
  <c r="V14" i="1"/>
  <c r="I14" i="1"/>
  <c r="E14" i="1"/>
  <c r="AO13" i="1"/>
  <c r="AN13" i="1"/>
  <c r="V13" i="1"/>
  <c r="I13" i="1"/>
  <c r="E13" i="1"/>
  <c r="AO12" i="1"/>
  <c r="AN12" i="1"/>
  <c r="V12" i="1"/>
  <c r="I12" i="1"/>
  <c r="E12" i="1"/>
  <c r="AO11" i="1"/>
  <c r="AN11" i="1"/>
  <c r="V11" i="1"/>
  <c r="I11" i="1"/>
  <c r="E11" i="1"/>
  <c r="AO10" i="1"/>
  <c r="AN10" i="1"/>
  <c r="V10" i="1"/>
  <c r="I10" i="1"/>
  <c r="E10" i="1"/>
  <c r="AO9" i="1"/>
  <c r="AN9" i="1"/>
  <c r="V9" i="1"/>
  <c r="I9" i="1"/>
  <c r="E9" i="1"/>
  <c r="AO8" i="1"/>
  <c r="AN8" i="1"/>
  <c r="V8" i="1"/>
  <c r="I8" i="1"/>
  <c r="E8" i="1"/>
  <c r="AO7" i="1"/>
  <c r="AN7" i="1"/>
  <c r="V7" i="1"/>
  <c r="I7" i="1"/>
  <c r="E7" i="1"/>
  <c r="AO6" i="1"/>
  <c r="AN6" i="1"/>
  <c r="V6" i="1"/>
  <c r="I6" i="1"/>
  <c r="E6" i="1"/>
  <c r="V5" i="1"/>
  <c r="I5" i="1"/>
  <c r="E5" i="1"/>
  <c r="AO4" i="1"/>
  <c r="AN4" i="1"/>
  <c r="V4" i="1"/>
  <c r="I4" i="1"/>
  <c r="E4" i="1"/>
  <c r="AO3" i="1"/>
  <c r="AN3" i="1"/>
  <c r="V3" i="1"/>
  <c r="I3" i="1"/>
  <c r="E3" i="1"/>
  <c r="AO2" i="1"/>
  <c r="AN2" i="1"/>
  <c r="V2" i="1"/>
  <c r="I2" i="1"/>
  <c r="E2" i="1"/>
  <c r="AO6" i="3" l="1"/>
  <c r="AO9" i="3"/>
  <c r="AO13" i="3"/>
  <c r="AO19" i="3"/>
  <c r="AO31" i="3"/>
  <c r="AO55" i="3"/>
  <c r="AO59" i="3"/>
  <c r="AO66" i="3"/>
  <c r="AO72" i="3"/>
  <c r="AO75" i="3"/>
  <c r="AO85" i="3"/>
  <c r="AN123" i="3"/>
  <c r="AN11" i="3"/>
  <c r="AN14" i="3"/>
  <c r="AN23" i="3"/>
  <c r="AN26" i="3"/>
  <c r="AN29" i="3"/>
  <c r="AN36" i="3"/>
  <c r="AN42" i="3"/>
  <c r="AN51" i="3"/>
  <c r="AN57" i="3"/>
  <c r="AN61" i="3"/>
  <c r="AN77" i="3"/>
  <c r="AN87" i="3"/>
  <c r="AN91" i="3"/>
  <c r="AN100" i="3"/>
  <c r="AN107" i="3"/>
  <c r="AN116" i="3"/>
  <c r="AN118" i="3"/>
  <c r="AN120" i="3"/>
  <c r="AN122" i="3"/>
  <c r="AN124" i="3"/>
  <c r="AN1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ID#AAABGBFuIcs
Arial Shogren    (2024-02-28 19:03:59)
units in uM</t>
        </r>
      </text>
    </comment>
    <comment ref="AJ1" authorId="0" shapeId="0" xr:uid="{00000000-0006-0000-0000-000002000000}">
      <text>
        <r>
          <rPr>
            <sz val="12"/>
            <color theme="1"/>
            <rFont val="Calibri"/>
            <scheme val="minor"/>
          </rPr>
          <t>======
ID#AAABGBFuIco
Arial Shogren    (2024-02-28 19:03:59)
ppm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d9iut6MxgwQeOqRyARGn8kAHuSg=="/>
    </ext>
  </extLst>
</comments>
</file>

<file path=xl/sharedStrings.xml><?xml version="1.0" encoding="utf-8"?>
<sst xmlns="http://schemas.openxmlformats.org/spreadsheetml/2006/main" count="4030" uniqueCount="744">
  <si>
    <t>season</t>
  </si>
  <si>
    <t>sortchem</t>
  </si>
  <si>
    <t>watershed</t>
  </si>
  <si>
    <t>site</t>
  </si>
  <si>
    <t>siteID</t>
  </si>
  <si>
    <t>sampledate</t>
  </si>
  <si>
    <t>sampletime</t>
  </si>
  <si>
    <t>Year</t>
  </si>
  <si>
    <t>period</t>
  </si>
  <si>
    <t>x</t>
  </si>
  <si>
    <t>y</t>
  </si>
  <si>
    <t>Area_km2</t>
  </si>
  <si>
    <t>temp</t>
  </si>
  <si>
    <t>spcond</t>
  </si>
  <si>
    <t>ph</t>
  </si>
  <si>
    <t>o2</t>
  </si>
  <si>
    <t>turbidity</t>
  </si>
  <si>
    <t>doc</t>
  </si>
  <si>
    <t>tdn</t>
  </si>
  <si>
    <t>no3</t>
  </si>
  <si>
    <t>nh4</t>
  </si>
  <si>
    <t>don</t>
  </si>
  <si>
    <t>srp</t>
  </si>
  <si>
    <t>pp</t>
  </si>
  <si>
    <t>tdp</t>
  </si>
  <si>
    <t>suva</t>
  </si>
  <si>
    <t>spectralratio</t>
  </si>
  <si>
    <t>abs254</t>
  </si>
  <si>
    <t>acetate</t>
  </si>
  <si>
    <t>formate</t>
  </si>
  <si>
    <t>no2</t>
  </si>
  <si>
    <t>so4</t>
  </si>
  <si>
    <t>po4</t>
  </si>
  <si>
    <t>Al</t>
  </si>
  <si>
    <t>As</t>
  </si>
  <si>
    <t>B</t>
  </si>
  <si>
    <t>Ba</t>
  </si>
  <si>
    <t>Br</t>
  </si>
  <si>
    <t>Ca</t>
  </si>
  <si>
    <t>Ca.Na</t>
  </si>
  <si>
    <t>Ca.Ba</t>
  </si>
  <si>
    <t>Cd</t>
  </si>
  <si>
    <t>Cl</t>
  </si>
  <si>
    <t>Co</t>
  </si>
  <si>
    <t>Cr</t>
  </si>
  <si>
    <t>Cu</t>
  </si>
  <si>
    <t>F</t>
  </si>
  <si>
    <t>Fe</t>
  </si>
  <si>
    <t>K</t>
  </si>
  <si>
    <t>Mg</t>
  </si>
  <si>
    <t>Mn</t>
  </si>
  <si>
    <t>Mo</t>
  </si>
  <si>
    <t>Na</t>
  </si>
  <si>
    <t>Ni</t>
  </si>
  <si>
    <t>Li</t>
  </si>
  <si>
    <t>P</t>
  </si>
  <si>
    <t>Pb</t>
  </si>
  <si>
    <t>S</t>
  </si>
  <si>
    <t>Se</t>
  </si>
  <si>
    <t>Si</t>
  </si>
  <si>
    <t>Sr</t>
  </si>
  <si>
    <t>Ti</t>
  </si>
  <si>
    <t>V</t>
  </si>
  <si>
    <t>Zn</t>
  </si>
  <si>
    <t>Early</t>
  </si>
  <si>
    <t>2018-4001</t>
  </si>
  <si>
    <t>OKS</t>
  </si>
  <si>
    <t>bd</t>
  </si>
  <si>
    <t>2018-4002</t>
  </si>
  <si>
    <t>2018-4003</t>
  </si>
  <si>
    <t>2018-4004</t>
  </si>
  <si>
    <t>2018-4005</t>
  </si>
  <si>
    <t>2018-4006</t>
  </si>
  <si>
    <t>2018-4007</t>
  </si>
  <si>
    <t>2018-4008</t>
  </si>
  <si>
    <t>2018-4009</t>
  </si>
  <si>
    <t>2018-4010</t>
  </si>
  <si>
    <t>2018-4011</t>
  </si>
  <si>
    <t>2018-4012</t>
  </si>
  <si>
    <t>2018-4013</t>
  </si>
  <si>
    <t>2018-4014</t>
  </si>
  <si>
    <t>2018-4015</t>
  </si>
  <si>
    <t>2018-4016</t>
  </si>
  <si>
    <t>2018-4017</t>
  </si>
  <si>
    <t>2018-4018</t>
  </si>
  <si>
    <t>2018-4019</t>
  </si>
  <si>
    <t>2018-4020</t>
  </si>
  <si>
    <t>2018-4021</t>
  </si>
  <si>
    <t>2018-4022</t>
  </si>
  <si>
    <t>2018-4023</t>
  </si>
  <si>
    <t>2018-4024</t>
  </si>
  <si>
    <t>2018-4025</t>
  </si>
  <si>
    <t>2018-4026</t>
  </si>
  <si>
    <t>2018-4027</t>
  </si>
  <si>
    <t>2018-4028</t>
  </si>
  <si>
    <t>2018-4029</t>
  </si>
  <si>
    <t>2018-4030</t>
  </si>
  <si>
    <t>2018-4031</t>
  </si>
  <si>
    <t>2018-4032</t>
  </si>
  <si>
    <t>2018-4033</t>
  </si>
  <si>
    <t>2018-4034</t>
  </si>
  <si>
    <t>2018-4035</t>
  </si>
  <si>
    <t>2018-4036</t>
  </si>
  <si>
    <t>2018-4037</t>
  </si>
  <si>
    <t>2018-4038</t>
  </si>
  <si>
    <t>2018-4039</t>
  </si>
  <si>
    <t>2018-4040</t>
  </si>
  <si>
    <t>2018-4041</t>
  </si>
  <si>
    <t>2018-4042</t>
  </si>
  <si>
    <t>Late</t>
  </si>
  <si>
    <t>2018-4101</t>
  </si>
  <si>
    <t>2018-4102</t>
  </si>
  <si>
    <t>2018-4103</t>
  </si>
  <si>
    <t>2018-4104</t>
  </si>
  <si>
    <t>2018-4105</t>
  </si>
  <si>
    <t>2018-4106</t>
  </si>
  <si>
    <t>2018-4107</t>
  </si>
  <si>
    <t>2018-4108</t>
  </si>
  <si>
    <t>2018-4109</t>
  </si>
  <si>
    <t>2018-4110</t>
  </si>
  <si>
    <t>2018-4111</t>
  </si>
  <si>
    <t>2018-4112</t>
  </si>
  <si>
    <t>2018-4113</t>
  </si>
  <si>
    <t>2018-4114</t>
  </si>
  <si>
    <t>2018-4115</t>
  </si>
  <si>
    <t>2018-4116</t>
  </si>
  <si>
    <t>2018-4117</t>
  </si>
  <si>
    <t>2018-4118</t>
  </si>
  <si>
    <t>2018-4119</t>
  </si>
  <si>
    <t>2018-4120</t>
  </si>
  <si>
    <t>2018-4121</t>
  </si>
  <si>
    <t>2018-4122</t>
  </si>
  <si>
    <t>2018-4123</t>
  </si>
  <si>
    <t>2018-4124</t>
  </si>
  <si>
    <t>2018-4125</t>
  </si>
  <si>
    <t>2018-4126</t>
  </si>
  <si>
    <t>2018-4127</t>
  </si>
  <si>
    <t>2018-4128</t>
  </si>
  <si>
    <t>2018-4129</t>
  </si>
  <si>
    <t>2018-4130</t>
  </si>
  <si>
    <t>2018-4131</t>
  </si>
  <si>
    <t>2018-4132</t>
  </si>
  <si>
    <t>2018-4133</t>
  </si>
  <si>
    <t>2018-4134</t>
  </si>
  <si>
    <t>2018-4135</t>
  </si>
  <si>
    <t>2018-4136</t>
  </si>
  <si>
    <t>2018-4137</t>
  </si>
  <si>
    <t>2018-4138</t>
  </si>
  <si>
    <t>2018-4139</t>
  </si>
  <si>
    <t>2018-4140</t>
  </si>
  <si>
    <t>2018-4141</t>
  </si>
  <si>
    <t>2018-4142</t>
  </si>
  <si>
    <t>2018-4201</t>
  </si>
  <si>
    <t>TC</t>
  </si>
  <si>
    <t>2018-4202</t>
  </si>
  <si>
    <t>2018-4203</t>
  </si>
  <si>
    <t>2018-4204</t>
  </si>
  <si>
    <t>2018-4205</t>
  </si>
  <si>
    <t>2018-4206</t>
  </si>
  <si>
    <t>2018-4207</t>
  </si>
  <si>
    <t>2018-4208</t>
  </si>
  <si>
    <t>2018-4209</t>
  </si>
  <si>
    <t>2018-4210</t>
  </si>
  <si>
    <t>2018-4211</t>
  </si>
  <si>
    <t>2018-4212</t>
  </si>
  <si>
    <t>2018-4213</t>
  </si>
  <si>
    <t>2018-4214</t>
  </si>
  <si>
    <t>2018-4215</t>
  </si>
  <si>
    <t>2018-4216</t>
  </si>
  <si>
    <t>2018-4217</t>
  </si>
  <si>
    <t>2018-4219</t>
  </si>
  <si>
    <t>2018-4220</t>
  </si>
  <si>
    <t>2018-4221</t>
  </si>
  <si>
    <t>2018-4222</t>
  </si>
  <si>
    <t>2018-4223</t>
  </si>
  <si>
    <t>2018-4224</t>
  </si>
  <si>
    <t>2018-4225</t>
  </si>
  <si>
    <t>2018-4226</t>
  </si>
  <si>
    <t>2018-4227</t>
  </si>
  <si>
    <t>2018-4228</t>
  </si>
  <si>
    <t>2018-4229</t>
  </si>
  <si>
    <t>2018-4230</t>
  </si>
  <si>
    <t>2018-4231</t>
  </si>
  <si>
    <t>2018-4232</t>
  </si>
  <si>
    <t>2018-4233</t>
  </si>
  <si>
    <t>2018-4234</t>
  </si>
  <si>
    <t>2018-4235</t>
  </si>
  <si>
    <t>2018-4236</t>
  </si>
  <si>
    <t>2018-4301</t>
  </si>
  <si>
    <t>2018-4302</t>
  </si>
  <si>
    <t>2018-4303</t>
  </si>
  <si>
    <t>2018-4304</t>
  </si>
  <si>
    <t>2018-4305</t>
  </si>
  <si>
    <t>2018-4306</t>
  </si>
  <si>
    <t>2018-4307</t>
  </si>
  <si>
    <t>2018-4308</t>
  </si>
  <si>
    <t>2018-4309</t>
  </si>
  <si>
    <t>2018-4311</t>
  </si>
  <si>
    <t>2018-4312</t>
  </si>
  <si>
    <t>2018-4313</t>
  </si>
  <si>
    <t>2018-4315</t>
  </si>
  <si>
    <t>2018-4317</t>
  </si>
  <si>
    <t>2018-4318</t>
  </si>
  <si>
    <t>2018-4319</t>
  </si>
  <si>
    <t>2018-4320</t>
  </si>
  <si>
    <t>2018-4321</t>
  </si>
  <si>
    <t>2018-4322</t>
  </si>
  <si>
    <t>2018-4323</t>
  </si>
  <si>
    <t>2018-4324</t>
  </si>
  <si>
    <t>2018-4325</t>
  </si>
  <si>
    <t>2018-4326</t>
  </si>
  <si>
    <t>2018-4327</t>
  </si>
  <si>
    <t>2018-4328</t>
  </si>
  <si>
    <t>2018-4329</t>
  </si>
  <si>
    <t>2018-4330</t>
  </si>
  <si>
    <t>2018-4331</t>
  </si>
  <si>
    <t>2018-4332</t>
  </si>
  <si>
    <t>2018-4333</t>
  </si>
  <si>
    <t>2018-4334</t>
  </si>
  <si>
    <t>2018-4335</t>
  </si>
  <si>
    <t>2018-4336</t>
  </si>
  <si>
    <t>2018-4401</t>
  </si>
  <si>
    <t>KUP</t>
  </si>
  <si>
    <t>2018-4402</t>
  </si>
  <si>
    <t>2018-4403</t>
  </si>
  <si>
    <t>2018-4404</t>
  </si>
  <si>
    <t>2018-4405</t>
  </si>
  <si>
    <t>2018-4406</t>
  </si>
  <si>
    <t>2018-4407</t>
  </si>
  <si>
    <t>2018-4408</t>
  </si>
  <si>
    <t>2018-4409</t>
  </si>
  <si>
    <t>2018-4410</t>
  </si>
  <si>
    <t>2018-4411</t>
  </si>
  <si>
    <t>2018-4412</t>
  </si>
  <si>
    <t>2018-4413</t>
  </si>
  <si>
    <t>2018-4414</t>
  </si>
  <si>
    <t>2018-4415</t>
  </si>
  <si>
    <t>2018-4416</t>
  </si>
  <si>
    <t>2018-4417</t>
  </si>
  <si>
    <t>2018-4418</t>
  </si>
  <si>
    <t>2018-4419</t>
  </si>
  <si>
    <t>2018-4420</t>
  </si>
  <si>
    <t>2018-4421</t>
  </si>
  <si>
    <t>2018-4422</t>
  </si>
  <si>
    <t>2018-4423</t>
  </si>
  <si>
    <t>2018-4424</t>
  </si>
  <si>
    <t>2018-4425</t>
  </si>
  <si>
    <t>2018-4426</t>
  </si>
  <si>
    <t>2018-4427</t>
  </si>
  <si>
    <t>2018-4428</t>
  </si>
  <si>
    <t>2018-4429</t>
  </si>
  <si>
    <t>2018-4430</t>
  </si>
  <si>
    <t>2018-4431</t>
  </si>
  <si>
    <t>2018-4432</t>
  </si>
  <si>
    <t>2018-4433</t>
  </si>
  <si>
    <t>2018-4434</t>
  </si>
  <si>
    <t>2018-4435</t>
  </si>
  <si>
    <t>2018-4436</t>
  </si>
  <si>
    <t>2018-4437</t>
  </si>
  <si>
    <t>2018-4438</t>
  </si>
  <si>
    <t>2018-4439</t>
  </si>
  <si>
    <t>2018-4440</t>
  </si>
  <si>
    <t>2018-4441</t>
  </si>
  <si>
    <t>2018-4442</t>
  </si>
  <si>
    <t>2018-4443</t>
  </si>
  <si>
    <t>2018-4444</t>
  </si>
  <si>
    <t>2018-4445</t>
  </si>
  <si>
    <t>2018-4446</t>
  </si>
  <si>
    <t>2018-4501</t>
  </si>
  <si>
    <t>2018-4502</t>
  </si>
  <si>
    <t>2018-4503</t>
  </si>
  <si>
    <t>2018-4504</t>
  </si>
  <si>
    <t>2018-4505</t>
  </si>
  <si>
    <t>2018-4506</t>
  </si>
  <si>
    <t>-bd</t>
  </si>
  <si>
    <t>2018-4507</t>
  </si>
  <si>
    <t>2018-4508</t>
  </si>
  <si>
    <t>2018-4509</t>
  </si>
  <si>
    <t>2018-4510</t>
  </si>
  <si>
    <t>2018-4511</t>
  </si>
  <si>
    <t>2018-4512</t>
  </si>
  <si>
    <t>2018-4513</t>
  </si>
  <si>
    <t>2018-4514</t>
  </si>
  <si>
    <t>2018-4515</t>
  </si>
  <si>
    <t>2018-4516</t>
  </si>
  <si>
    <t>2018-4517</t>
  </si>
  <si>
    <t>2018-4518</t>
  </si>
  <si>
    <t>2018-4519</t>
  </si>
  <si>
    <t>2018-4520</t>
  </si>
  <si>
    <t>2018-4521</t>
  </si>
  <si>
    <t>2018-4522</t>
  </si>
  <si>
    <t>2018-4523</t>
  </si>
  <si>
    <t>2018-4524</t>
  </si>
  <si>
    <t>2018-4525</t>
  </si>
  <si>
    <t>2018-4526</t>
  </si>
  <si>
    <t>2018-4527</t>
  </si>
  <si>
    <t>2018-4528</t>
  </si>
  <si>
    <t>2018-4529</t>
  </si>
  <si>
    <t>2018-4530</t>
  </si>
  <si>
    <t>2018-4531</t>
  </si>
  <si>
    <t>2018-4532</t>
  </si>
  <si>
    <t>2018-4533</t>
  </si>
  <si>
    <t>2018-4534</t>
  </si>
  <si>
    <t>2018-4535</t>
  </si>
  <si>
    <t>2018-4536</t>
  </si>
  <si>
    <t>2018-4537</t>
  </si>
  <si>
    <t>2018-4538</t>
  </si>
  <si>
    <t>2018-4539</t>
  </si>
  <si>
    <t>2018-4540</t>
  </si>
  <si>
    <t>2018-4541</t>
  </si>
  <si>
    <t>2018-4542</t>
  </si>
  <si>
    <t>2018-4543</t>
  </si>
  <si>
    <t>2018-4544</t>
  </si>
  <si>
    <t>2018-4545</t>
  </si>
  <si>
    <t>2018-4546</t>
  </si>
  <si>
    <t>2017-4001</t>
  </si>
  <si>
    <t>2017-4002</t>
  </si>
  <si>
    <t>2017-4003</t>
  </si>
  <si>
    <t>2017-4004</t>
  </si>
  <si>
    <t>2017-4005</t>
  </si>
  <si>
    <t>2017-4006</t>
  </si>
  <si>
    <t>2017-4007</t>
  </si>
  <si>
    <t>2017-4008</t>
  </si>
  <si>
    <t>2017-4009</t>
  </si>
  <si>
    <t>2017-4010</t>
  </si>
  <si>
    <t>2017-4011</t>
  </si>
  <si>
    <t>2017-4012</t>
  </si>
  <si>
    <t>2017-4013</t>
  </si>
  <si>
    <t>2017-4014</t>
  </si>
  <si>
    <t>2017-4015</t>
  </si>
  <si>
    <t>2017-4016</t>
  </si>
  <si>
    <t>2017-4017</t>
  </si>
  <si>
    <t>2017-4018</t>
  </si>
  <si>
    <t>2017-4019</t>
  </si>
  <si>
    <t>2017-4020</t>
  </si>
  <si>
    <t>2017-4021</t>
  </si>
  <si>
    <t>2017-4022</t>
  </si>
  <si>
    <t>2017-4023</t>
  </si>
  <si>
    <t>2017-4024</t>
  </si>
  <si>
    <t>2017-4025</t>
  </si>
  <si>
    <t>2017-4026</t>
  </si>
  <si>
    <t>2017-4027</t>
  </si>
  <si>
    <t>2017-4028</t>
  </si>
  <si>
    <t>2017-4029</t>
  </si>
  <si>
    <t>2017-4030</t>
  </si>
  <si>
    <t>2017-4031</t>
  </si>
  <si>
    <t>2017-4032</t>
  </si>
  <si>
    <t>2017-4033</t>
  </si>
  <si>
    <t>2017-4034</t>
  </si>
  <si>
    <t>2017-4035</t>
  </si>
  <si>
    <t>2017-4036</t>
  </si>
  <si>
    <t>2017-4037</t>
  </si>
  <si>
    <t>2017-4038</t>
  </si>
  <si>
    <t>2017-4039</t>
  </si>
  <si>
    <t>2017-4040</t>
  </si>
  <si>
    <t>2017-4041</t>
  </si>
  <si>
    <t>2017-4042</t>
  </si>
  <si>
    <t>2017-4101</t>
  </si>
  <si>
    <t>2017-4102</t>
  </si>
  <si>
    <t>2017-4103</t>
  </si>
  <si>
    <t>2017-4104</t>
  </si>
  <si>
    <t>2017-4105</t>
  </si>
  <si>
    <t>2017-4106</t>
  </si>
  <si>
    <t>2017-4107</t>
  </si>
  <si>
    <t>2017-4108</t>
  </si>
  <si>
    <t>2017-4109</t>
  </si>
  <si>
    <t>2017-4110</t>
  </si>
  <si>
    <t>2017-4111</t>
  </si>
  <si>
    <t>2017-4112</t>
  </si>
  <si>
    <t>2017-4113</t>
  </si>
  <si>
    <t>2017-4114</t>
  </si>
  <si>
    <t>2017-4115</t>
  </si>
  <si>
    <t>2017-4116</t>
  </si>
  <si>
    <t>2017-4117</t>
  </si>
  <si>
    <t>2017-4118</t>
  </si>
  <si>
    <t>2017-4119</t>
  </si>
  <si>
    <t>2017-4120</t>
  </si>
  <si>
    <t>2017-4121</t>
  </si>
  <si>
    <t>2017-4122</t>
  </si>
  <si>
    <t>2017-4123</t>
  </si>
  <si>
    <t>2017-4124</t>
  </si>
  <si>
    <t>2017-4125</t>
  </si>
  <si>
    <t>2017-4126</t>
  </si>
  <si>
    <t>2017-4127</t>
  </si>
  <si>
    <t>2017-4128</t>
  </si>
  <si>
    <t>2017-4129</t>
  </si>
  <si>
    <t>2017-4130</t>
  </si>
  <si>
    <t>2017-4132</t>
  </si>
  <si>
    <t>2017-4134</t>
  </si>
  <si>
    <t>2017-4135</t>
  </si>
  <si>
    <t>2017-4136</t>
  </si>
  <si>
    <t>2017-4137</t>
  </si>
  <si>
    <t>2017-4138</t>
  </si>
  <si>
    <t>2017-4139</t>
  </si>
  <si>
    <t>2017-4140</t>
  </si>
  <si>
    <t>2017-4141</t>
  </si>
  <si>
    <t>2017-4201</t>
  </si>
  <si>
    <t>2017-4202</t>
  </si>
  <si>
    <t>2017-4203</t>
  </si>
  <si>
    <t>2017-4204</t>
  </si>
  <si>
    <t>2017-4205</t>
  </si>
  <si>
    <t>2017-4206</t>
  </si>
  <si>
    <t>2017-4207</t>
  </si>
  <si>
    <t>2017-4208</t>
  </si>
  <si>
    <t>2017-4209</t>
  </si>
  <si>
    <t>2017-4210</t>
  </si>
  <si>
    <t>2017-4211</t>
  </si>
  <si>
    <t>2017-4212</t>
  </si>
  <si>
    <t>2017-4213</t>
  </si>
  <si>
    <t>2017-4214</t>
  </si>
  <si>
    <t>2017-4215</t>
  </si>
  <si>
    <t>2017-4216</t>
  </si>
  <si>
    <t>2017-4220</t>
  </si>
  <si>
    <t>2017-4221</t>
  </si>
  <si>
    <t>2017-4222</t>
  </si>
  <si>
    <t>2017-4223</t>
  </si>
  <si>
    <t>2017-4224</t>
  </si>
  <si>
    <t>2017-4225</t>
  </si>
  <si>
    <t>2017-4226</t>
  </si>
  <si>
    <t>2017-4227</t>
  </si>
  <si>
    <t>2017-4228</t>
  </si>
  <si>
    <t>2017-4229</t>
  </si>
  <si>
    <t>2017-4230</t>
  </si>
  <si>
    <t>2017-4231</t>
  </si>
  <si>
    <t>2017-4232</t>
  </si>
  <si>
    <t>2017-4233</t>
  </si>
  <si>
    <t>2017-4234</t>
  </si>
  <si>
    <t>2017-4235</t>
  </si>
  <si>
    <t>2017-4236</t>
  </si>
  <si>
    <t>2017-4301</t>
  </si>
  <si>
    <t>2017-4302</t>
  </si>
  <si>
    <t>2017-4303</t>
  </si>
  <si>
    <t>2017-4304</t>
  </si>
  <si>
    <t>2017-4305</t>
  </si>
  <si>
    <t>2017-4306</t>
  </si>
  <si>
    <t>2017-4307</t>
  </si>
  <si>
    <t>2017-4308</t>
  </si>
  <si>
    <t>2017-4309</t>
  </si>
  <si>
    <t>2017-4310</t>
  </si>
  <si>
    <t>2017-4311</t>
  </si>
  <si>
    <t>2017-4312</t>
  </si>
  <si>
    <t>2017-4313</t>
  </si>
  <si>
    <t>2017-4315</t>
  </si>
  <si>
    <t>2017-4316</t>
  </si>
  <si>
    <t>2017-4320</t>
  </si>
  <si>
    <t>2017-4321</t>
  </si>
  <si>
    <t>2017-4322</t>
  </si>
  <si>
    <t>2017-4323</t>
  </si>
  <si>
    <t>2017-4324</t>
  </si>
  <si>
    <t>2017-4325</t>
  </si>
  <si>
    <t>2017-4326</t>
  </si>
  <si>
    <t>2017-4327</t>
  </si>
  <si>
    <t>2017-4328</t>
  </si>
  <si>
    <t>2017-4330</t>
  </si>
  <si>
    <t>2017-4331</t>
  </si>
  <si>
    <t>2017-4332</t>
  </si>
  <si>
    <t>2017-4333</t>
  </si>
  <si>
    <t>2017-4334</t>
  </si>
  <si>
    <t>2017-4335</t>
  </si>
  <si>
    <t>2017-4336</t>
  </si>
  <si>
    <t>2017-4401</t>
  </si>
  <si>
    <t>2017-4402</t>
  </si>
  <si>
    <t>2017-4403</t>
  </si>
  <si>
    <t>2017-4404</t>
  </si>
  <si>
    <t>2017-4405</t>
  </si>
  <si>
    <t>2017-4406</t>
  </si>
  <si>
    <t>2017-4407</t>
  </si>
  <si>
    <t>2017-4408</t>
  </si>
  <si>
    <t>2017-4409</t>
  </si>
  <si>
    <t>2017-4410</t>
  </si>
  <si>
    <t>2017-4411</t>
  </si>
  <si>
    <t>2017-4412</t>
  </si>
  <si>
    <t>2017-4413</t>
  </si>
  <si>
    <t>2017-4414</t>
  </si>
  <si>
    <t>2017-4415</t>
  </si>
  <si>
    <t>2017-4416</t>
  </si>
  <si>
    <t>2017-4417</t>
  </si>
  <si>
    <t>2017-4418</t>
  </si>
  <si>
    <t>2017-4419</t>
  </si>
  <si>
    <t>2017-4420</t>
  </si>
  <si>
    <t>2017-4421</t>
  </si>
  <si>
    <t>2017-4422</t>
  </si>
  <si>
    <t>2017-4424</t>
  </si>
  <si>
    <t>2017-4425</t>
  </si>
  <si>
    <t>2017-4428</t>
  </si>
  <si>
    <t>2017-4429</t>
  </si>
  <si>
    <t>2017-4430</t>
  </si>
  <si>
    <t>2017-4431</t>
  </si>
  <si>
    <t>2017-4433</t>
  </si>
  <si>
    <t>2017-4434</t>
  </si>
  <si>
    <t>2017-4436</t>
  </si>
  <si>
    <t>2017-4437</t>
  </si>
  <si>
    <t>2017-4439</t>
  </si>
  <si>
    <t>2017-4440</t>
  </si>
  <si>
    <t>2017-4441</t>
  </si>
  <si>
    <t>2017-4442</t>
  </si>
  <si>
    <t>2017-4443</t>
  </si>
  <si>
    <t>2017-4444</t>
  </si>
  <si>
    <t>2017-4501</t>
  </si>
  <si>
    <t>2017-4502</t>
  </si>
  <si>
    <t>2017-4503</t>
  </si>
  <si>
    <t>2017-4504</t>
  </si>
  <si>
    <t>2017-4505</t>
  </si>
  <si>
    <t>2017-4506</t>
  </si>
  <si>
    <t>2017-4507</t>
  </si>
  <si>
    <t>2017-4508</t>
  </si>
  <si>
    <t>2017-4509</t>
  </si>
  <si>
    <t>2017-4510</t>
  </si>
  <si>
    <t>2017-4511</t>
  </si>
  <si>
    <t>2017-4512</t>
  </si>
  <si>
    <t>2017-4513</t>
  </si>
  <si>
    <t>2017-4514</t>
  </si>
  <si>
    <t>2017-4515</t>
  </si>
  <si>
    <t>2017-4516</t>
  </si>
  <si>
    <t>2017-4517</t>
  </si>
  <si>
    <t>2017-4518</t>
  </si>
  <si>
    <t>2017-4519</t>
  </si>
  <si>
    <t>2017-4520</t>
  </si>
  <si>
    <t>2017-4521</t>
  </si>
  <si>
    <t>2017-4522</t>
  </si>
  <si>
    <t>2017-4524</t>
  </si>
  <si>
    <t>2017-4525</t>
  </si>
  <si>
    <t>2017-4526</t>
  </si>
  <si>
    <t>2017-4527</t>
  </si>
  <si>
    <t>2017-4528</t>
  </si>
  <si>
    <t>2017-4529</t>
  </si>
  <si>
    <t>2017-4530</t>
  </si>
  <si>
    <t>2017-4531</t>
  </si>
  <si>
    <t>2017-4533</t>
  </si>
  <si>
    <t>2017-4534</t>
  </si>
  <si>
    <t>2017-4535</t>
  </si>
  <si>
    <t>2017-4536</t>
  </si>
  <si>
    <t>2017-4537</t>
  </si>
  <si>
    <t>2017-4538</t>
  </si>
  <si>
    <t>2017-4539</t>
  </si>
  <si>
    <t>2017-4540</t>
  </si>
  <si>
    <t>2017-4541</t>
  </si>
  <si>
    <t>2017-4542</t>
  </si>
  <si>
    <t>2017-4543</t>
  </si>
  <si>
    <t>2017-4544</t>
  </si>
  <si>
    <t>2017-4547</t>
  </si>
  <si>
    <t>2016-3143</t>
  </si>
  <si>
    <t>2016-3101</t>
  </si>
  <si>
    <t>2016-3102</t>
  </si>
  <si>
    <t>2016-3103</t>
  </si>
  <si>
    <t>2016-3104</t>
  </si>
  <si>
    <t>2016-3125</t>
  </si>
  <si>
    <t>2016-3126</t>
  </si>
  <si>
    <t>2016-3127</t>
  </si>
  <si>
    <t>2016-3122</t>
  </si>
  <si>
    <t>2016-3123</t>
  </si>
  <si>
    <t>2016-3124</t>
  </si>
  <si>
    <t>2016-3106</t>
  </si>
  <si>
    <t>2016-3107</t>
  </si>
  <si>
    <t>2016-3108</t>
  </si>
  <si>
    <t>2016-3105</t>
  </si>
  <si>
    <t>2016-3128</t>
  </si>
  <si>
    <t>2016-3129</t>
  </si>
  <si>
    <t>2016-3130</t>
  </si>
  <si>
    <t>2016-3131</t>
  </si>
  <si>
    <t>2016-3134</t>
  </si>
  <si>
    <t>2016-3109</t>
  </si>
  <si>
    <t>2016-3110</t>
  </si>
  <si>
    <t>2016-3111</t>
  </si>
  <si>
    <t>2016-3112</t>
  </si>
  <si>
    <t>2016-3132</t>
  </si>
  <si>
    <t>2016-3113</t>
  </si>
  <si>
    <t>2016-3114</t>
  </si>
  <si>
    <t>2016-3133</t>
  </si>
  <si>
    <t>2016-3115</t>
  </si>
  <si>
    <t>2016-3116</t>
  </si>
  <si>
    <t>2016-3117</t>
  </si>
  <si>
    <t>2016-3135</t>
  </si>
  <si>
    <t>2016-3039</t>
  </si>
  <si>
    <t>2016-3118</t>
  </si>
  <si>
    <t>2016-3136</t>
  </si>
  <si>
    <t>2016-3137</t>
  </si>
  <si>
    <t>2016-3119</t>
  </si>
  <si>
    <t>2016-3120</t>
  </si>
  <si>
    <t>2016-3139</t>
  </si>
  <si>
    <t>2016-3138</t>
  </si>
  <si>
    <t>2016-3140</t>
  </si>
  <si>
    <t>2016-3121</t>
  </si>
  <si>
    <t>2016-3141</t>
  </si>
  <si>
    <t>2016-0138</t>
  </si>
  <si>
    <t>2016-0139</t>
  </si>
  <si>
    <t>2016-0140</t>
  </si>
  <si>
    <t>2016-0141</t>
  </si>
  <si>
    <t>2016-0142</t>
  </si>
  <si>
    <t>2016-0143</t>
  </si>
  <si>
    <t>2016-0144</t>
  </si>
  <si>
    <t>2016-0145</t>
  </si>
  <si>
    <t>2016-0146</t>
  </si>
  <si>
    <t>2016-0147</t>
  </si>
  <si>
    <t>2016-0148</t>
  </si>
  <si>
    <t>2016-0149</t>
  </si>
  <si>
    <t>2016-0150</t>
  </si>
  <si>
    <t>2016-0151</t>
  </si>
  <si>
    <t>2016-0152</t>
  </si>
  <si>
    <t>2016-0153</t>
  </si>
  <si>
    <t>2016-0154</t>
  </si>
  <si>
    <t>2016-0155</t>
  </si>
  <si>
    <t>2016-0156</t>
  </si>
  <si>
    <t>2016-0157</t>
  </si>
  <si>
    <t>2016-0158</t>
  </si>
  <si>
    <t>2016-0159</t>
  </si>
  <si>
    <t>2016-0160</t>
  </si>
  <si>
    <t>2016-0161</t>
  </si>
  <si>
    <t>2016-0162</t>
  </si>
  <si>
    <t>2016-0183</t>
  </si>
  <si>
    <t>2016-0184</t>
  </si>
  <si>
    <t>2016-0185</t>
  </si>
  <si>
    <t>2016-0186</t>
  </si>
  <si>
    <t>2016-0163</t>
  </si>
  <si>
    <t>2016-0164</t>
  </si>
  <si>
    <t>2016-0165</t>
  </si>
  <si>
    <t>2016-0166</t>
  </si>
  <si>
    <t>2016-0167</t>
  </si>
  <si>
    <t>2016-0168</t>
  </si>
  <si>
    <t>2016-0169</t>
  </si>
  <si>
    <t>2016-0170</t>
  </si>
  <si>
    <t>2016-0171</t>
  </si>
  <si>
    <t>2016-0172</t>
  </si>
  <si>
    <t>2016-0173</t>
  </si>
  <si>
    <t>2016-0174</t>
  </si>
  <si>
    <t>2016-0187</t>
  </si>
  <si>
    <t>2016-3001</t>
  </si>
  <si>
    <t>2016-3005</t>
  </si>
  <si>
    <t>2016-3004</t>
  </si>
  <si>
    <t>2016-3006</t>
  </si>
  <si>
    <t>2016-3003</t>
  </si>
  <si>
    <t>2016-3002</t>
  </si>
  <si>
    <t>2016-3010</t>
  </si>
  <si>
    <t>2016-3008</t>
  </si>
  <si>
    <t>2016-3009</t>
  </si>
  <si>
    <t>2016-3011</t>
  </si>
  <si>
    <t>2016-3007</t>
  </si>
  <si>
    <t>2016-3014</t>
  </si>
  <si>
    <t>2016-3038</t>
  </si>
  <si>
    <t>2016-3012</t>
  </si>
  <si>
    <t>2016-3013</t>
  </si>
  <si>
    <t>2016-3037</t>
  </si>
  <si>
    <t>2016-3015</t>
  </si>
  <si>
    <t>2016-3016</t>
  </si>
  <si>
    <t>2016-3019</t>
  </si>
  <si>
    <t>2016-3017</t>
  </si>
  <si>
    <t>2016-3018</t>
  </si>
  <si>
    <t>2016-3033</t>
  </si>
  <si>
    <t>2016-3032</t>
  </si>
  <si>
    <t>2016-3031</t>
  </si>
  <si>
    <t>2016-3030</t>
  </si>
  <si>
    <t>2016-3034</t>
  </si>
  <si>
    <t>2016-3035</t>
  </si>
  <si>
    <t>2016-3027</t>
  </si>
  <si>
    <t>2016-3029</t>
  </si>
  <si>
    <t>2016-3028</t>
  </si>
  <si>
    <t>2016-3023</t>
  </si>
  <si>
    <t>2016-3020</t>
  </si>
  <si>
    <t>2016-3026</t>
  </si>
  <si>
    <t>2016-3021</t>
  </si>
  <si>
    <t>2016-3025</t>
  </si>
  <si>
    <t>2016-3024</t>
  </si>
  <si>
    <t>2016-3022</t>
  </si>
  <si>
    <t>TFS Water Chemistry 2016-2018</t>
  </si>
  <si>
    <t>Parameter</t>
  </si>
  <si>
    <t>Value</t>
  </si>
  <si>
    <t>Units</t>
  </si>
  <si>
    <t>Early = June, Late = August</t>
  </si>
  <si>
    <t>Unique bottle assession number</t>
  </si>
  <si>
    <t>Year-sampleID</t>
  </si>
  <si>
    <t>Oks = Oksrukuyik; Kup = Kuparuk; TC = Trevor Creek</t>
  </si>
  <si>
    <t>Unique site number</t>
  </si>
  <si>
    <t>Watershed + site number</t>
  </si>
  <si>
    <t>Date of synoptic sampling</t>
  </si>
  <si>
    <t>M/D/YYYY</t>
  </si>
  <si>
    <t>Time of sampling</t>
  </si>
  <si>
    <t>decimal degrees</t>
  </si>
  <si>
    <t>Year of sampling</t>
  </si>
  <si>
    <t>YYYY</t>
  </si>
  <si>
    <t>season + year</t>
  </si>
  <si>
    <t>Site latitude</t>
  </si>
  <si>
    <t>Decimal degrees</t>
  </si>
  <si>
    <t>Site longitude</t>
  </si>
  <si>
    <t>Area_km</t>
  </si>
  <si>
    <t>Subcatchment area</t>
  </si>
  <si>
    <t>km2</t>
  </si>
  <si>
    <t>Water temperature at sampling site</t>
  </si>
  <si>
    <t>ºC</t>
  </si>
  <si>
    <t>Specific conductivity</t>
  </si>
  <si>
    <t>µS/cm</t>
  </si>
  <si>
    <t>pH</t>
  </si>
  <si>
    <t>Dissolved oygen</t>
  </si>
  <si>
    <t>mg O2/L</t>
  </si>
  <si>
    <t>Turbidity</t>
  </si>
  <si>
    <t>NTU</t>
  </si>
  <si>
    <t>Dissolved organic carbon</t>
  </si>
  <si>
    <t>µM</t>
  </si>
  <si>
    <t>Total dissolved nitrogen</t>
  </si>
  <si>
    <t>Nitrate</t>
  </si>
  <si>
    <t xml:space="preserve">Ammonium </t>
  </si>
  <si>
    <t>Soluble Reactive Phosphorous</t>
  </si>
  <si>
    <t>Particulate Phosphorous</t>
  </si>
  <si>
    <t xml:space="preserve">Total Dissolved Phosphorous </t>
  </si>
  <si>
    <t>SUVA 254</t>
  </si>
  <si>
    <r>
      <rPr>
        <sz val="12"/>
        <color rgb="FF222222"/>
        <rFont val="Arial"/>
        <family val="2"/>
      </rPr>
      <t>mg‐C</t>
    </r>
    <r>
      <rPr>
        <vertAlign val="superscript"/>
        <sz val="12"/>
        <color rgb="FF222222"/>
        <rFont val="Arial"/>
        <family val="2"/>
      </rPr>
      <t>−1</t>
    </r>
    <r>
      <rPr>
        <sz val="12"/>
        <color rgb="FF222222"/>
        <rFont val="Arial"/>
        <family val="2"/>
      </rPr>
      <t> m</t>
    </r>
    <r>
      <rPr>
        <vertAlign val="superscript"/>
        <sz val="12"/>
        <color rgb="FF222222"/>
        <rFont val="Arial"/>
        <family val="2"/>
      </rPr>
      <t>−1</t>
    </r>
  </si>
  <si>
    <t xml:space="preserve">Absorbance at 254 </t>
  </si>
  <si>
    <t>A</t>
  </si>
  <si>
    <t>Spectral Slope Ratio (Sr)</t>
  </si>
  <si>
    <t>unitless</t>
  </si>
  <si>
    <t>Acetate</t>
  </si>
  <si>
    <t>ppm</t>
  </si>
  <si>
    <t>Formate</t>
  </si>
  <si>
    <t>Nitrite</t>
  </si>
  <si>
    <t>Sulfate</t>
  </si>
  <si>
    <t>Phosphate</t>
  </si>
  <si>
    <t>Aluminum</t>
  </si>
  <si>
    <t>Arsenic</t>
  </si>
  <si>
    <t>Boron</t>
  </si>
  <si>
    <t>Barium</t>
  </si>
  <si>
    <t>Bromide</t>
  </si>
  <si>
    <t>Calcium</t>
  </si>
  <si>
    <t>Cadmium</t>
  </si>
  <si>
    <t>Chloride</t>
  </si>
  <si>
    <t>Cobalt</t>
  </si>
  <si>
    <t>Chromium</t>
  </si>
  <si>
    <t>Copper</t>
  </si>
  <si>
    <t>Floride</t>
  </si>
  <si>
    <t>Iron</t>
  </si>
  <si>
    <t>Potassium</t>
  </si>
  <si>
    <t>Magnesium</t>
  </si>
  <si>
    <t>Manganese</t>
  </si>
  <si>
    <t>Molybdenum</t>
  </si>
  <si>
    <t>Sodium</t>
  </si>
  <si>
    <t>Nickel</t>
  </si>
  <si>
    <t>Lithium</t>
  </si>
  <si>
    <t>Phosphorous</t>
  </si>
  <si>
    <t>Lead</t>
  </si>
  <si>
    <t>Supfur</t>
  </si>
  <si>
    <t>Selenium</t>
  </si>
  <si>
    <t>Silica</t>
  </si>
  <si>
    <t>Strontium</t>
  </si>
  <si>
    <t>Titanium</t>
  </si>
  <si>
    <t>Virilium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</si>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</sst>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"/>
    <numFmt numFmtId="165" formatCode="0.0000"/>
    <numFmt numFmtId="166" formatCode="0.000"/>
    <numFmt numFmtId="167" formatCode="0.000000"/>
  </numFmts>
  <fonts count="13" x14ac:knownFonts="1">
    <font>
      <sz val="12"/>
      <color theme="1"/>
      <name val="Calibri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22222"/>
      <name val="Arial"/>
      <family val="2"/>
    </font>
    <font>
      <vertAlign val="superscript"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165" fontId="2" fillId="0" borderId="2" xfId="0" applyNumberFormat="1" applyFont="1" applyBorder="1"/>
    <xf numFmtId="165" fontId="3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2" fillId="0" borderId="1" xfId="0" applyFont="1" applyBorder="1"/>
    <xf numFmtId="14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/>
    <xf numFmtId="14" fontId="4" fillId="0" borderId="0" xfId="0" applyNumberFormat="1" applyFont="1"/>
    <xf numFmtId="20" fontId="4" fillId="0" borderId="0" xfId="0" applyNumberFormat="1" applyFont="1"/>
    <xf numFmtId="21" fontId="2" fillId="0" borderId="2" xfId="0" applyNumberFormat="1" applyFont="1" applyBorder="1"/>
    <xf numFmtId="167" fontId="2" fillId="0" borderId="2" xfId="0" applyNumberFormat="1" applyFont="1" applyBorder="1" applyAlignment="1">
      <alignment horizontal="center"/>
    </xf>
    <xf numFmtId="21" fontId="4" fillId="0" borderId="0" xfId="0" applyNumberFormat="1" applyFont="1"/>
    <xf numFmtId="0" fontId="5" fillId="0" borderId="0" xfId="0" applyFont="1"/>
    <xf numFmtId="0" fontId="9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6" xfId="0" applyFont="1" applyBorder="1"/>
    <xf numFmtId="0" fontId="10" fillId="0" borderId="4" xfId="0" applyFont="1" applyBorder="1"/>
    <xf numFmtId="0" fontId="10" fillId="0" borderId="0" xfId="0" applyFont="1" applyAlignment="1">
      <alignment horizontal="center" vertical="center"/>
    </xf>
    <xf numFmtId="16" fontId="9" fillId="0" borderId="0" xfId="0" applyNumberFormat="1" applyFont="1"/>
    <xf numFmtId="0" fontId="11" fillId="0" borderId="0" xfId="0" applyFont="1"/>
    <xf numFmtId="167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/>
  </cellXfs>
  <cellStyles count="1">
    <cellStyle name="Normal" xfId="0" builtinId="0"/>
  </cellStyles>
  <dxfs count="4">
    <dxf>
      <font>
        <color theme="1"/>
      </font>
      <numFmt numFmtId="168" formatCode="&quot;bd&quot;"/>
      <fill>
        <patternFill patternType="none"/>
      </fill>
    </dxf>
    <dxf>
      <font>
        <color theme="1"/>
      </font>
      <numFmt numFmtId="168" formatCode="&quot;bd&quot;"/>
      <fill>
        <patternFill patternType="none"/>
      </fill>
    </dxf>
    <dxf>
      <font>
        <color theme="1"/>
      </font>
      <numFmt numFmtId="168" formatCode="&quot;bd&quot;"/>
      <fill>
        <patternFill patternType="none"/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alshogren/Desktop/TFS%20Synoptic%20Database%20w%20corrected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Synop"/>
      <sheetName val="Sheet1"/>
      <sheetName val="db_2017"/>
      <sheetName val="Sheet4"/>
      <sheetName val="db_2017_corr"/>
      <sheetName val="2016db"/>
      <sheetName val="DOCcomp"/>
      <sheetName val="UVMnuts"/>
      <sheetName val="UVMions"/>
      <sheetName val="BYUions"/>
      <sheetName val="BYUICP"/>
      <sheetName val="SiteList"/>
      <sheetName val="gis"/>
      <sheetName val="GISID"/>
      <sheetName val="fieldsheets"/>
      <sheetName val="sortchems"/>
      <sheetName val="scan"/>
      <sheetName val="MSUV"/>
      <sheetName val="Areas"/>
      <sheetName val="Quickcorr"/>
      <sheetName val="Meta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00"/>
  <sheetViews>
    <sheetView workbookViewId="0"/>
  </sheetViews>
  <sheetFormatPr baseColWidth="10" defaultColWidth="11.1640625" defaultRowHeight="15" customHeight="1" x14ac:dyDescent="0.2"/>
  <cols>
    <col min="1" max="1" width="6.33203125" customWidth="1"/>
    <col min="2" max="2" width="15.1640625" customWidth="1"/>
    <col min="3" max="3" width="9.33203125" customWidth="1"/>
    <col min="4" max="5" width="5.6640625" customWidth="1"/>
    <col min="6" max="6" width="10.1640625" customWidth="1"/>
    <col min="7" max="7" width="10.33203125" customWidth="1"/>
    <col min="8" max="8" width="7.5" customWidth="1"/>
    <col min="9" max="9" width="10.5" customWidth="1"/>
    <col min="10" max="10" width="10.1640625" customWidth="1"/>
    <col min="11" max="11" width="11.83203125" customWidth="1"/>
    <col min="12" max="17" width="11.1640625" customWidth="1"/>
    <col min="18" max="18" width="4.1640625" customWidth="1"/>
    <col min="19" max="19" width="5.6640625" customWidth="1"/>
    <col min="20" max="22" width="7.1640625" customWidth="1"/>
    <col min="23" max="23" width="6.1640625" customWidth="1"/>
    <col min="24" max="24" width="12.1640625" customWidth="1"/>
    <col min="25" max="25" width="4.6640625" customWidth="1"/>
    <col min="26" max="26" width="5" customWidth="1"/>
    <col min="27" max="27" width="11.5" customWidth="1"/>
    <col min="28" max="28" width="7" customWidth="1"/>
    <col min="29" max="33" width="8.83203125" customWidth="1"/>
    <col min="34" max="37" width="10.83203125" customWidth="1"/>
    <col min="38" max="38" width="8.83203125" customWidth="1"/>
    <col min="39" max="42" width="10.83203125" customWidth="1"/>
    <col min="43" max="43" width="8.83203125" customWidth="1"/>
    <col min="44" max="46" width="10.83203125" customWidth="1"/>
    <col min="47" max="47" width="8.83203125" customWidth="1"/>
    <col min="48" max="54" width="10.83203125" customWidth="1"/>
    <col min="55" max="55" width="8.83203125" customWidth="1"/>
    <col min="56" max="64" width="10.83203125" customWidth="1"/>
    <col min="65" max="76" width="10.5" customWidth="1"/>
    <col min="77" max="84" width="10.83203125" customWidth="1"/>
  </cols>
  <sheetData>
    <row r="1" spans="1:8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8" t="s">
        <v>33</v>
      </c>
      <c r="AI1" s="8" t="s">
        <v>34</v>
      </c>
      <c r="AJ1" s="9" t="s">
        <v>35</v>
      </c>
      <c r="AK1" s="8" t="s">
        <v>36</v>
      </c>
      <c r="AL1" s="7" t="s">
        <v>37</v>
      </c>
      <c r="AM1" s="9" t="s">
        <v>38</v>
      </c>
      <c r="AN1" s="9" t="s">
        <v>39</v>
      </c>
      <c r="AO1" s="9" t="s">
        <v>40</v>
      </c>
      <c r="AP1" s="8" t="s">
        <v>41</v>
      </c>
      <c r="AQ1" s="7" t="s">
        <v>42</v>
      </c>
      <c r="AR1" s="8" t="s">
        <v>43</v>
      </c>
      <c r="AS1" s="8" t="s">
        <v>44</v>
      </c>
      <c r="AT1" s="9" t="s">
        <v>45</v>
      </c>
      <c r="AU1" s="7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8" t="s">
        <v>51</v>
      </c>
      <c r="BA1" s="9" t="s">
        <v>52</v>
      </c>
      <c r="BB1" s="8" t="s">
        <v>53</v>
      </c>
      <c r="BC1" s="7" t="s">
        <v>54</v>
      </c>
      <c r="BD1" s="9" t="s">
        <v>55</v>
      </c>
      <c r="BE1" s="8" t="s">
        <v>56</v>
      </c>
      <c r="BF1" s="9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9" t="s">
        <v>63</v>
      </c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</row>
    <row r="2" spans="1:84" ht="15.75" customHeight="1" x14ac:dyDescent="0.2">
      <c r="A2" s="10" t="s">
        <v>64</v>
      </c>
      <c r="B2" s="11" t="s">
        <v>65</v>
      </c>
      <c r="C2" s="11" t="s">
        <v>66</v>
      </c>
      <c r="D2" s="12">
        <v>1</v>
      </c>
      <c r="E2" s="12" t="str">
        <f t="shared" ref="E2:E245" si="0">C2&amp;""&amp;D2</f>
        <v>OKS1</v>
      </c>
      <c r="F2" s="10">
        <v>43255</v>
      </c>
      <c r="G2" s="10"/>
      <c r="H2" s="11">
        <v>2018</v>
      </c>
      <c r="I2" s="12" t="str">
        <f t="shared" ref="I2:I245" si="1">A2&amp;""&amp;H2</f>
        <v>Early2018</v>
      </c>
      <c r="J2" s="11">
        <v>68.590710000000001</v>
      </c>
      <c r="K2" s="11">
        <v>-149.25739999999999</v>
      </c>
      <c r="L2" s="11">
        <v>1.3473250000000001</v>
      </c>
      <c r="M2" s="11"/>
      <c r="N2" s="11"/>
      <c r="O2" s="11"/>
      <c r="P2" s="11"/>
      <c r="Q2" s="11"/>
      <c r="R2" s="13">
        <v>437.62599444411262</v>
      </c>
      <c r="S2" s="12">
        <v>12.626359785933232</v>
      </c>
      <c r="T2" s="11">
        <v>1.274</v>
      </c>
      <c r="U2" s="11"/>
      <c r="V2" s="14">
        <f t="shared" ref="V2:V85" si="2">S2-T2</f>
        <v>11.352359785933231</v>
      </c>
      <c r="W2" s="11">
        <v>2.9000000000000005E-2</v>
      </c>
      <c r="X2" s="11">
        <v>0.67626557680294563</v>
      </c>
      <c r="Y2" s="12">
        <v>0.21243756644607897</v>
      </c>
      <c r="Z2" s="15"/>
      <c r="AA2" s="15"/>
      <c r="AB2" s="15"/>
      <c r="AC2" s="16"/>
      <c r="AD2" s="16"/>
      <c r="AE2" s="16"/>
      <c r="AF2" s="16"/>
      <c r="AG2" s="16"/>
      <c r="AH2" s="17">
        <v>2.2800000000000001E-2</v>
      </c>
      <c r="AI2" s="17" t="s">
        <v>67</v>
      </c>
      <c r="AJ2" s="17" t="s">
        <v>67</v>
      </c>
      <c r="AK2" s="17">
        <v>5.7000000000000002E-3</v>
      </c>
      <c r="AL2" s="16"/>
      <c r="AM2" s="17">
        <v>0.66579999999999995</v>
      </c>
      <c r="AN2" s="17">
        <f t="shared" ref="AN2:AN4" si="3">AM2/BA2</f>
        <v>4.9947486871717928</v>
      </c>
      <c r="AO2" s="17">
        <f t="shared" ref="AO2:AO4" si="4">AM2/AK2</f>
        <v>116.80701754385963</v>
      </c>
      <c r="AP2" s="17" t="s">
        <v>67</v>
      </c>
      <c r="AQ2" s="16"/>
      <c r="AR2" s="17" t="s">
        <v>67</v>
      </c>
      <c r="AS2" s="17" t="s">
        <v>67</v>
      </c>
      <c r="AT2" s="17" t="s">
        <v>67</v>
      </c>
      <c r="AU2" s="16"/>
      <c r="AV2" s="17">
        <v>0.32740000000000002</v>
      </c>
      <c r="AW2" s="17">
        <v>0.29730000000000001</v>
      </c>
      <c r="AX2" s="17">
        <v>0.21379999999999999</v>
      </c>
      <c r="AY2" s="17">
        <v>7.7899999999999997E-2</v>
      </c>
      <c r="AZ2" s="17" t="s">
        <v>67</v>
      </c>
      <c r="BA2" s="17">
        <v>0.1333</v>
      </c>
      <c r="BB2" s="17" t="s">
        <v>67</v>
      </c>
      <c r="BC2" s="16"/>
      <c r="BD2" s="17">
        <v>1.52E-2</v>
      </c>
      <c r="BE2" s="17" t="s">
        <v>67</v>
      </c>
      <c r="BF2" s="17">
        <v>7.8700000000000006E-2</v>
      </c>
      <c r="BG2" s="17" t="s">
        <v>67</v>
      </c>
      <c r="BH2" s="17">
        <v>0.161</v>
      </c>
      <c r="BI2" s="17">
        <v>1.8E-3</v>
      </c>
      <c r="BJ2" s="17" t="s">
        <v>67</v>
      </c>
      <c r="BK2" s="17">
        <v>1.2999999999999999E-3</v>
      </c>
      <c r="BL2" s="17" t="s">
        <v>67</v>
      </c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 ht="15.75" customHeight="1" x14ac:dyDescent="0.2">
      <c r="A3" s="10" t="s">
        <v>64</v>
      </c>
      <c r="B3" s="11" t="s">
        <v>68</v>
      </c>
      <c r="C3" s="11" t="s">
        <v>66</v>
      </c>
      <c r="D3" s="12">
        <v>2</v>
      </c>
      <c r="E3" s="12" t="str">
        <f t="shared" si="0"/>
        <v>OKS2</v>
      </c>
      <c r="F3" s="10">
        <v>43255</v>
      </c>
      <c r="G3" s="10"/>
      <c r="H3" s="11">
        <v>2018</v>
      </c>
      <c r="I3" s="12" t="str">
        <f t="shared" si="1"/>
        <v>Early2018</v>
      </c>
      <c r="J3" s="11">
        <v>68.600200000000001</v>
      </c>
      <c r="K3" s="11">
        <v>-149.22871000000001</v>
      </c>
      <c r="L3" s="11">
        <v>2.3438249999999998</v>
      </c>
      <c r="M3" s="11"/>
      <c r="N3" s="11"/>
      <c r="O3" s="11"/>
      <c r="P3" s="11"/>
      <c r="Q3" s="11"/>
      <c r="R3" s="13">
        <v>401.31131139671533</v>
      </c>
      <c r="S3" s="12">
        <v>11.372198316094257</v>
      </c>
      <c r="T3" s="11">
        <v>2.2050000000000001</v>
      </c>
      <c r="U3" s="11"/>
      <c r="V3" s="14">
        <f t="shared" si="2"/>
        <v>9.1671983160942574</v>
      </c>
      <c r="W3" s="11">
        <v>6.5000000000000002E-2</v>
      </c>
      <c r="X3" s="11">
        <v>0.14902800653171441</v>
      </c>
      <c r="Y3" s="12">
        <v>0.40194515060674779</v>
      </c>
      <c r="Z3" s="15"/>
      <c r="AA3" s="15"/>
      <c r="AB3" s="15"/>
      <c r="AC3" s="16">
        <v>2.8984999999999999</v>
      </c>
      <c r="AD3" s="16">
        <v>6.0199999999999997E-2</v>
      </c>
      <c r="AE3" s="16">
        <v>4.0500000000000001E-2</v>
      </c>
      <c r="AF3" s="16">
        <v>2.2746</v>
      </c>
      <c r="AG3" s="16">
        <v>4.6899999999999997E-2</v>
      </c>
      <c r="AH3" s="17">
        <v>1.03E-2</v>
      </c>
      <c r="AI3" s="17" t="s">
        <v>67</v>
      </c>
      <c r="AJ3" s="17">
        <v>7.6E-3</v>
      </c>
      <c r="AK3" s="17">
        <v>8.6E-3</v>
      </c>
      <c r="AL3" s="16">
        <v>6.8599999999999994E-2</v>
      </c>
      <c r="AM3" s="17">
        <v>1.425</v>
      </c>
      <c r="AN3" s="17">
        <f t="shared" si="3"/>
        <v>7.1392785571142285</v>
      </c>
      <c r="AO3" s="17">
        <f t="shared" si="4"/>
        <v>165.69767441860466</v>
      </c>
      <c r="AP3" s="17" t="s">
        <v>67</v>
      </c>
      <c r="AQ3" s="16">
        <v>10.4466</v>
      </c>
      <c r="AR3" s="17" t="s">
        <v>67</v>
      </c>
      <c r="AS3" s="17">
        <v>1.2999999999999999E-3</v>
      </c>
      <c r="AT3" s="17" t="s">
        <v>67</v>
      </c>
      <c r="AU3" s="16">
        <v>0.62270000000000003</v>
      </c>
      <c r="AV3" s="17">
        <v>0.14630000000000001</v>
      </c>
      <c r="AW3" s="17">
        <v>0.28260000000000002</v>
      </c>
      <c r="AX3" s="17">
        <v>0.3206</v>
      </c>
      <c r="AY3" s="17">
        <v>1.6E-2</v>
      </c>
      <c r="AZ3" s="17" t="s">
        <v>67</v>
      </c>
      <c r="BA3" s="17">
        <v>0.1996</v>
      </c>
      <c r="BB3" s="17" t="s">
        <v>67</v>
      </c>
      <c r="BC3" s="16"/>
      <c r="BD3" s="17">
        <v>9.5999999999999992E-3</v>
      </c>
      <c r="BE3" s="17" t="s">
        <v>67</v>
      </c>
      <c r="BF3" s="17">
        <v>0.1048</v>
      </c>
      <c r="BG3" s="17" t="s">
        <v>67</v>
      </c>
      <c r="BH3" s="17">
        <v>0.26050000000000001</v>
      </c>
      <c r="BI3" s="17">
        <v>2.8E-3</v>
      </c>
      <c r="BJ3" s="17" t="s">
        <v>67</v>
      </c>
      <c r="BK3" s="17">
        <v>1.5E-3</v>
      </c>
      <c r="BL3" s="17" t="s">
        <v>67</v>
      </c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</row>
    <row r="4" spans="1:84" ht="15.75" customHeight="1" x14ac:dyDescent="0.2">
      <c r="A4" s="10" t="s">
        <v>64</v>
      </c>
      <c r="B4" s="11" t="s">
        <v>69</v>
      </c>
      <c r="C4" s="11" t="s">
        <v>66</v>
      </c>
      <c r="D4" s="12">
        <v>3</v>
      </c>
      <c r="E4" s="12" t="str">
        <f t="shared" si="0"/>
        <v>OKS3</v>
      </c>
      <c r="F4" s="10">
        <v>43255</v>
      </c>
      <c r="G4" s="10"/>
      <c r="H4" s="11">
        <v>2018</v>
      </c>
      <c r="I4" s="12" t="str">
        <f t="shared" si="1"/>
        <v>Early2018</v>
      </c>
      <c r="J4" s="11">
        <v>68.626829999999998</v>
      </c>
      <c r="K4" s="11">
        <v>-149.20525000000001</v>
      </c>
      <c r="L4" s="11">
        <v>9.1814499999999999</v>
      </c>
      <c r="M4" s="11"/>
      <c r="N4" s="11"/>
      <c r="O4" s="11"/>
      <c r="P4" s="11"/>
      <c r="Q4" s="11"/>
      <c r="R4" s="13">
        <v>499.22357088362787</v>
      </c>
      <c r="S4" s="12">
        <v>11.211552914339601</v>
      </c>
      <c r="T4" s="11">
        <v>0.83800000000000008</v>
      </c>
      <c r="U4" s="11"/>
      <c r="V4" s="14">
        <f t="shared" si="2"/>
        <v>10.373552914339601</v>
      </c>
      <c r="W4" s="11">
        <v>3.0000000000000006E-2</v>
      </c>
      <c r="X4" s="11">
        <v>0.22377030503133469</v>
      </c>
      <c r="Y4" s="12">
        <v>0.28182806931896642</v>
      </c>
      <c r="Z4" s="15"/>
      <c r="AA4" s="15"/>
      <c r="AB4" s="15"/>
      <c r="AC4" s="16"/>
      <c r="AD4" s="16"/>
      <c r="AE4" s="16"/>
      <c r="AF4" s="16"/>
      <c r="AG4" s="16"/>
      <c r="AH4" s="17">
        <v>2.2200000000000001E-2</v>
      </c>
      <c r="AI4" s="17" t="s">
        <v>67</v>
      </c>
      <c r="AJ4" s="17" t="s">
        <v>67</v>
      </c>
      <c r="AK4" s="17">
        <v>8.2000000000000007E-3</v>
      </c>
      <c r="AL4" s="16"/>
      <c r="AM4" s="17">
        <v>1.978</v>
      </c>
      <c r="AN4" s="17">
        <f t="shared" si="3"/>
        <v>9.8407960199004965</v>
      </c>
      <c r="AO4" s="17">
        <f t="shared" si="4"/>
        <v>241.21951219512192</v>
      </c>
      <c r="AP4" s="17" t="s">
        <v>67</v>
      </c>
      <c r="AQ4" s="16"/>
      <c r="AR4" s="17" t="s">
        <v>67</v>
      </c>
      <c r="AS4" s="17">
        <v>3.5000000000000001E-3</v>
      </c>
      <c r="AT4" s="17" t="s">
        <v>67</v>
      </c>
      <c r="AU4" s="16"/>
      <c r="AV4" s="17">
        <v>0.18990000000000001</v>
      </c>
      <c r="AW4" s="17">
        <v>0.38840000000000002</v>
      </c>
      <c r="AX4" s="17">
        <v>0.40379999999999999</v>
      </c>
      <c r="AY4" s="17">
        <v>3.61E-2</v>
      </c>
      <c r="AZ4" s="17" t="s">
        <v>67</v>
      </c>
      <c r="BA4" s="17">
        <v>0.20100000000000001</v>
      </c>
      <c r="BB4" s="17" t="s">
        <v>67</v>
      </c>
      <c r="BC4" s="16"/>
      <c r="BD4" s="17" t="s">
        <v>67</v>
      </c>
      <c r="BE4" s="17" t="s">
        <v>67</v>
      </c>
      <c r="BF4" s="17">
        <v>0.14080000000000001</v>
      </c>
      <c r="BG4" s="17" t="s">
        <v>67</v>
      </c>
      <c r="BH4" s="17">
        <v>0.33729999999999999</v>
      </c>
      <c r="BI4" s="17">
        <v>3.8E-3</v>
      </c>
      <c r="BJ4" s="17" t="s">
        <v>67</v>
      </c>
      <c r="BK4" s="17">
        <v>1.9E-3</v>
      </c>
      <c r="BL4" s="17" t="s">
        <v>67</v>
      </c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 ht="15.75" customHeight="1" x14ac:dyDescent="0.2">
      <c r="A5" s="10" t="s">
        <v>64</v>
      </c>
      <c r="B5" s="11" t="s">
        <v>70</v>
      </c>
      <c r="C5" s="11" t="s">
        <v>66</v>
      </c>
      <c r="D5" s="12">
        <v>4</v>
      </c>
      <c r="E5" s="12" t="str">
        <f t="shared" si="0"/>
        <v>OKS4</v>
      </c>
      <c r="F5" s="10">
        <v>43255</v>
      </c>
      <c r="G5" s="10"/>
      <c r="H5" s="11">
        <v>2018</v>
      </c>
      <c r="I5" s="12" t="str">
        <f t="shared" si="1"/>
        <v>Early2018</v>
      </c>
      <c r="J5" s="11">
        <v>68.626919999999998</v>
      </c>
      <c r="K5" s="11">
        <v>-149.20248000000001</v>
      </c>
      <c r="L5" s="11">
        <v>13.8675</v>
      </c>
      <c r="M5" s="11"/>
      <c r="N5" s="11"/>
      <c r="O5" s="11"/>
      <c r="P5" s="11"/>
      <c r="Q5" s="11"/>
      <c r="R5" s="13">
        <v>367.21118835446708</v>
      </c>
      <c r="S5" s="12">
        <v>9.5797338333581035</v>
      </c>
      <c r="T5" s="11">
        <v>1.345</v>
      </c>
      <c r="U5" s="11"/>
      <c r="V5" s="14">
        <f t="shared" si="2"/>
        <v>8.2347338333581028</v>
      </c>
      <c r="W5" s="11">
        <v>3.4000000000000002E-2</v>
      </c>
      <c r="X5" s="11">
        <v>0.10649053601246307</v>
      </c>
      <c r="Y5" s="12">
        <v>0.11273238578280642</v>
      </c>
      <c r="Z5" s="15"/>
      <c r="AA5" s="15"/>
      <c r="AB5" s="15"/>
      <c r="AC5" s="16"/>
      <c r="AD5" s="16"/>
      <c r="AE5" s="16"/>
      <c r="AF5" s="16"/>
      <c r="AG5" s="16"/>
      <c r="AH5" s="17"/>
      <c r="AI5" s="17"/>
      <c r="AJ5" s="17"/>
      <c r="AK5" s="17"/>
      <c r="AL5" s="16"/>
      <c r="AM5" s="17"/>
      <c r="AN5" s="17"/>
      <c r="AO5" s="17"/>
      <c r="AP5" s="17"/>
      <c r="AQ5" s="16"/>
      <c r="AR5" s="17"/>
      <c r="AS5" s="17"/>
      <c r="AT5" s="17"/>
      <c r="AU5" s="16"/>
      <c r="AV5" s="17"/>
      <c r="AW5" s="17"/>
      <c r="AX5" s="17"/>
      <c r="AY5" s="17"/>
      <c r="AZ5" s="17"/>
      <c r="BA5" s="17"/>
      <c r="BB5" s="17"/>
      <c r="BC5" s="16"/>
      <c r="BD5" s="17"/>
      <c r="BE5" s="17"/>
      <c r="BF5" s="17"/>
      <c r="BG5" s="17"/>
      <c r="BH5" s="17"/>
      <c r="BI5" s="17"/>
      <c r="BJ5" s="17"/>
      <c r="BK5" s="17"/>
      <c r="BL5" s="17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</row>
    <row r="6" spans="1:84" ht="15.75" customHeight="1" x14ac:dyDescent="0.2">
      <c r="A6" s="10" t="s">
        <v>64</v>
      </c>
      <c r="B6" s="11" t="s">
        <v>71</v>
      </c>
      <c r="C6" s="11" t="s">
        <v>66</v>
      </c>
      <c r="D6" s="12">
        <v>5</v>
      </c>
      <c r="E6" s="12" t="str">
        <f t="shared" si="0"/>
        <v>OKS5</v>
      </c>
      <c r="F6" s="10">
        <v>43255</v>
      </c>
      <c r="G6" s="10"/>
      <c r="H6" s="11">
        <v>2018</v>
      </c>
      <c r="I6" s="12" t="str">
        <f t="shared" si="1"/>
        <v>Early2018</v>
      </c>
      <c r="J6" s="11">
        <v>68.621750000000006</v>
      </c>
      <c r="K6" s="11">
        <v>-149.14242999999999</v>
      </c>
      <c r="L6" s="11">
        <v>0.75019999999999998</v>
      </c>
      <c r="M6" s="11"/>
      <c r="N6" s="11"/>
      <c r="O6" s="11"/>
      <c r="P6" s="11"/>
      <c r="Q6" s="11"/>
      <c r="R6" s="13">
        <v>227.32481469588745</v>
      </c>
      <c r="S6" s="12">
        <v>4.5771796559105047</v>
      </c>
      <c r="T6" s="11">
        <v>7.9999999999999932E-3</v>
      </c>
      <c r="U6" s="11"/>
      <c r="V6" s="14">
        <f t="shared" si="2"/>
        <v>4.5691796559105047</v>
      </c>
      <c r="W6" s="11">
        <v>2.8000000000000004E-2</v>
      </c>
      <c r="X6" s="11">
        <v>0.15775913324973534</v>
      </c>
      <c r="Y6" s="12">
        <v>0.1430223457670988</v>
      </c>
      <c r="Z6" s="15"/>
      <c r="AA6" s="15"/>
      <c r="AB6" s="15"/>
      <c r="AC6" s="16"/>
      <c r="AD6" s="16"/>
      <c r="AE6" s="16"/>
      <c r="AF6" s="16"/>
      <c r="AG6" s="16"/>
      <c r="AH6" s="17">
        <v>8.0999999999999996E-3</v>
      </c>
      <c r="AI6" s="17">
        <v>1.26E-2</v>
      </c>
      <c r="AJ6" s="17">
        <v>1.2999999999999999E-3</v>
      </c>
      <c r="AK6" s="17">
        <v>7.3000000000000001E-3</v>
      </c>
      <c r="AL6" s="16"/>
      <c r="AM6" s="17">
        <v>2.6840000000000002</v>
      </c>
      <c r="AN6" s="17">
        <f t="shared" ref="AN6:AN18" si="5">AM6/BA6</f>
        <v>16.764522173641478</v>
      </c>
      <c r="AO6" s="17">
        <f t="shared" ref="AO6:AO18" si="6">AM6/AK6</f>
        <v>367.67123287671234</v>
      </c>
      <c r="AP6" s="17" t="s">
        <v>67</v>
      </c>
      <c r="AQ6" s="16"/>
      <c r="AR6" s="17" t="s">
        <v>67</v>
      </c>
      <c r="AS6" s="17" t="s">
        <v>67</v>
      </c>
      <c r="AT6" s="17" t="s">
        <v>67</v>
      </c>
      <c r="AU6" s="16"/>
      <c r="AV6" s="17">
        <v>7.5800000000000006E-2</v>
      </c>
      <c r="AW6" s="17">
        <v>0.315</v>
      </c>
      <c r="AX6" s="17">
        <v>0.63539999999999996</v>
      </c>
      <c r="AY6" s="17">
        <v>4.5900000000000003E-2</v>
      </c>
      <c r="AZ6" s="17" t="s">
        <v>67</v>
      </c>
      <c r="BA6" s="17">
        <v>0.16009999999999999</v>
      </c>
      <c r="BB6" s="17">
        <v>2.5000000000000001E-3</v>
      </c>
      <c r="BC6" s="16"/>
      <c r="BD6" s="17">
        <v>2.2700000000000001E-2</v>
      </c>
      <c r="BE6" s="17" t="s">
        <v>67</v>
      </c>
      <c r="BF6" s="17">
        <v>1.5529999999999999</v>
      </c>
      <c r="BG6" s="17" t="s">
        <v>67</v>
      </c>
      <c r="BH6" s="17">
        <v>0.12559999999999999</v>
      </c>
      <c r="BI6" s="17">
        <v>4.4999999999999997E-3</v>
      </c>
      <c r="BJ6" s="17" t="s">
        <v>67</v>
      </c>
      <c r="BK6" s="17">
        <v>2.8999999999999998E-3</v>
      </c>
      <c r="BL6" s="17" t="s">
        <v>67</v>
      </c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</row>
    <row r="7" spans="1:84" ht="15.75" customHeight="1" x14ac:dyDescent="0.2">
      <c r="A7" s="10" t="s">
        <v>64</v>
      </c>
      <c r="B7" s="11" t="s">
        <v>72</v>
      </c>
      <c r="C7" s="11" t="s">
        <v>66</v>
      </c>
      <c r="D7" s="12">
        <v>6</v>
      </c>
      <c r="E7" s="12" t="str">
        <f t="shared" si="0"/>
        <v>OKS6</v>
      </c>
      <c r="F7" s="10">
        <v>43255</v>
      </c>
      <c r="G7" s="10"/>
      <c r="H7" s="11">
        <v>2018</v>
      </c>
      <c r="I7" s="12" t="str">
        <f t="shared" si="1"/>
        <v>Early2018</v>
      </c>
      <c r="J7" s="11">
        <v>68.633200000000002</v>
      </c>
      <c r="K7" s="11">
        <v>-149.17027999999999</v>
      </c>
      <c r="L7" s="11">
        <v>4.2671000000000001</v>
      </c>
      <c r="M7" s="11"/>
      <c r="N7" s="11"/>
      <c r="O7" s="11"/>
      <c r="P7" s="11"/>
      <c r="Q7" s="11"/>
      <c r="R7" s="13">
        <v>508.92252349877123</v>
      </c>
      <c r="S7" s="12">
        <v>11.45040726168534</v>
      </c>
      <c r="T7" s="11">
        <v>0.20199999999999999</v>
      </c>
      <c r="U7" s="11"/>
      <c r="V7" s="14">
        <f t="shared" si="2"/>
        <v>11.24840726168534</v>
      </c>
      <c r="W7" s="11">
        <v>2.9000000000000005E-2</v>
      </c>
      <c r="X7" s="11">
        <v>0.11724495847678602</v>
      </c>
      <c r="Y7" s="12">
        <v>0.22867104892656212</v>
      </c>
      <c r="Z7" s="15"/>
      <c r="AA7" s="15"/>
      <c r="AB7" s="15"/>
      <c r="AC7" s="16">
        <v>4.3348000000000004</v>
      </c>
      <c r="AD7" s="16"/>
      <c r="AE7" s="16"/>
      <c r="AF7" s="16">
        <v>271.19299999999998</v>
      </c>
      <c r="AG7" s="16">
        <v>2.3300000000000001E-2</v>
      </c>
      <c r="AH7" s="17">
        <v>4.8999999999999998E-3</v>
      </c>
      <c r="AI7" s="17" t="s">
        <v>67</v>
      </c>
      <c r="AJ7" s="17">
        <v>1.09E-2</v>
      </c>
      <c r="AK7" s="17">
        <v>1.6E-2</v>
      </c>
      <c r="AL7" s="16">
        <v>5.7999999999999996E-3</v>
      </c>
      <c r="AM7" s="17">
        <v>11.01</v>
      </c>
      <c r="AN7" s="17">
        <f t="shared" si="5"/>
        <v>10.082417582417582</v>
      </c>
      <c r="AO7" s="17">
        <f t="shared" si="6"/>
        <v>688.125</v>
      </c>
      <c r="AP7" s="17" t="s">
        <v>67</v>
      </c>
      <c r="AQ7" s="16">
        <v>15.8742</v>
      </c>
      <c r="AR7" s="17" t="s">
        <v>67</v>
      </c>
      <c r="AS7" s="17" t="s">
        <v>67</v>
      </c>
      <c r="AT7" s="17" t="s">
        <v>67</v>
      </c>
      <c r="AU7" s="16">
        <v>1.1572</v>
      </c>
      <c r="AV7" s="17">
        <v>7.9100000000000004E-2</v>
      </c>
      <c r="AW7" s="17">
        <v>0.60699999999999998</v>
      </c>
      <c r="AX7" s="17">
        <v>2.84</v>
      </c>
      <c r="AY7" s="17">
        <v>4.5699999999999998E-2</v>
      </c>
      <c r="AZ7" s="17" t="s">
        <v>67</v>
      </c>
      <c r="BA7" s="17">
        <v>1.0920000000000001</v>
      </c>
      <c r="BB7" s="17">
        <v>5.5999999999999999E-3</v>
      </c>
      <c r="BC7" s="16"/>
      <c r="BD7" s="17" t="s">
        <v>67</v>
      </c>
      <c r="BE7" s="17" t="s">
        <v>67</v>
      </c>
      <c r="BF7" s="17">
        <v>8.77</v>
      </c>
      <c r="BG7" s="17" t="s">
        <v>67</v>
      </c>
      <c r="BH7" s="17">
        <v>0.3926</v>
      </c>
      <c r="BI7" s="17">
        <v>2.2200000000000001E-2</v>
      </c>
      <c r="BJ7" s="17" t="s">
        <v>67</v>
      </c>
      <c r="BK7" s="17">
        <v>6.4999999999999997E-3</v>
      </c>
      <c r="BL7" s="17">
        <v>8.0000000000000004E-4</v>
      </c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</row>
    <row r="8" spans="1:84" ht="15.75" customHeight="1" x14ac:dyDescent="0.2">
      <c r="A8" s="10" t="s">
        <v>64</v>
      </c>
      <c r="B8" s="11" t="s">
        <v>73</v>
      </c>
      <c r="C8" s="11" t="s">
        <v>66</v>
      </c>
      <c r="D8" s="12">
        <v>7</v>
      </c>
      <c r="E8" s="12" t="str">
        <f t="shared" si="0"/>
        <v>OKS7</v>
      </c>
      <c r="F8" s="10">
        <v>43255</v>
      </c>
      <c r="G8" s="10"/>
      <c r="H8" s="11">
        <v>2018</v>
      </c>
      <c r="I8" s="12" t="str">
        <f t="shared" si="1"/>
        <v>Early2018</v>
      </c>
      <c r="J8" s="11">
        <v>68.635279999999995</v>
      </c>
      <c r="K8" s="11">
        <v>-149.20160000000001</v>
      </c>
      <c r="L8" s="11">
        <v>7.7169499999999998</v>
      </c>
      <c r="M8" s="11"/>
      <c r="N8" s="11"/>
      <c r="O8" s="11"/>
      <c r="P8" s="11"/>
      <c r="Q8" s="11"/>
      <c r="R8" s="13">
        <v>483.1475056610646</v>
      </c>
      <c r="S8" s="12">
        <v>11.539184983707647</v>
      </c>
      <c r="T8" s="11">
        <v>0.41599999999999998</v>
      </c>
      <c r="U8" s="11"/>
      <c r="V8" s="14">
        <f t="shared" si="2"/>
        <v>11.123184983707647</v>
      </c>
      <c r="W8" s="11">
        <v>2.7000000000000003E-2</v>
      </c>
      <c r="X8" s="11">
        <v>0.15257064688059294</v>
      </c>
      <c r="Y8" s="12">
        <v>0.24769330012298785</v>
      </c>
      <c r="Z8" s="15"/>
      <c r="AA8" s="15"/>
      <c r="AB8" s="15"/>
      <c r="AC8" s="16"/>
      <c r="AD8" s="16"/>
      <c r="AE8" s="16"/>
      <c r="AF8" s="16"/>
      <c r="AG8" s="16"/>
      <c r="AH8" s="17">
        <v>1.38E-2</v>
      </c>
      <c r="AI8" s="17">
        <v>1.0999999999999999E-2</v>
      </c>
      <c r="AJ8" s="17">
        <v>2.8999999999999998E-3</v>
      </c>
      <c r="AK8" s="17">
        <v>1.9099999999999999E-2</v>
      </c>
      <c r="AL8" s="16"/>
      <c r="AM8" s="17">
        <v>9.3569999999999993</v>
      </c>
      <c r="AN8" s="17">
        <f t="shared" si="5"/>
        <v>9.8640101201771024</v>
      </c>
      <c r="AO8" s="17">
        <f t="shared" si="6"/>
        <v>489.89528795811515</v>
      </c>
      <c r="AP8" s="17" t="s">
        <v>67</v>
      </c>
      <c r="AQ8" s="16"/>
      <c r="AR8" s="17" t="s">
        <v>67</v>
      </c>
      <c r="AS8" s="17" t="s">
        <v>67</v>
      </c>
      <c r="AT8" s="17" t="s">
        <v>67</v>
      </c>
      <c r="AU8" s="16"/>
      <c r="AV8" s="17">
        <v>0.15790000000000001</v>
      </c>
      <c r="AW8" s="17">
        <v>0.58209999999999995</v>
      </c>
      <c r="AX8" s="17">
        <v>2.6549999999999998</v>
      </c>
      <c r="AY8" s="17">
        <v>7.4999999999999997E-2</v>
      </c>
      <c r="AZ8" s="17" t="s">
        <v>67</v>
      </c>
      <c r="BA8" s="17">
        <v>0.9486</v>
      </c>
      <c r="BB8" s="17" t="s">
        <v>67</v>
      </c>
      <c r="BC8" s="16"/>
      <c r="BD8" s="17">
        <v>7.6E-3</v>
      </c>
      <c r="BE8" s="17" t="s">
        <v>67</v>
      </c>
      <c r="BF8" s="17">
        <v>6.99</v>
      </c>
      <c r="BG8" s="17" t="s">
        <v>67</v>
      </c>
      <c r="BH8" s="17">
        <v>0.33650000000000002</v>
      </c>
      <c r="BI8" s="17">
        <v>1.9599999999999999E-2</v>
      </c>
      <c r="BJ8" s="17">
        <v>5.9999999999999995E-4</v>
      </c>
      <c r="BK8" s="17">
        <v>7.1999999999999998E-3</v>
      </c>
      <c r="BL8" s="17" t="s">
        <v>67</v>
      </c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</row>
    <row r="9" spans="1:84" ht="15.75" customHeight="1" x14ac:dyDescent="0.2">
      <c r="A9" s="10" t="s">
        <v>64</v>
      </c>
      <c r="B9" s="11" t="s">
        <v>74</v>
      </c>
      <c r="C9" s="11" t="s">
        <v>66</v>
      </c>
      <c r="D9" s="12">
        <v>8</v>
      </c>
      <c r="E9" s="12" t="str">
        <f t="shared" si="0"/>
        <v>OKS8</v>
      </c>
      <c r="F9" s="10">
        <v>43255</v>
      </c>
      <c r="G9" s="10"/>
      <c r="H9" s="11">
        <v>2018</v>
      </c>
      <c r="I9" s="12" t="str">
        <f t="shared" si="1"/>
        <v>Early2018</v>
      </c>
      <c r="J9" s="11">
        <v>68.636880000000005</v>
      </c>
      <c r="K9" s="11">
        <v>-149.21639999999999</v>
      </c>
      <c r="L9" s="11">
        <v>8.0510999999999999</v>
      </c>
      <c r="M9" s="11"/>
      <c r="N9" s="11"/>
      <c r="O9" s="11"/>
      <c r="P9" s="11"/>
      <c r="Q9" s="11"/>
      <c r="R9" s="13">
        <v>474.43280193709865</v>
      </c>
      <c r="S9" s="12">
        <v>11.581460089432559</v>
      </c>
      <c r="T9" s="11">
        <v>0.33299999999999996</v>
      </c>
      <c r="U9" s="11"/>
      <c r="V9" s="14">
        <f t="shared" si="2"/>
        <v>11.248460089432559</v>
      </c>
      <c r="W9" s="11">
        <v>2.9000000000000005E-2</v>
      </c>
      <c r="X9" s="11">
        <v>0.11389245609762771</v>
      </c>
      <c r="Y9" s="12">
        <v>0.22703743235741877</v>
      </c>
      <c r="Z9" s="15"/>
      <c r="AA9" s="15"/>
      <c r="AB9" s="15"/>
      <c r="AC9" s="16"/>
      <c r="AD9" s="16"/>
      <c r="AE9" s="16"/>
      <c r="AF9" s="16"/>
      <c r="AG9" s="16"/>
      <c r="AH9" s="17">
        <v>6.4999999999999997E-3</v>
      </c>
      <c r="AI9" s="17">
        <v>1.11E-2</v>
      </c>
      <c r="AJ9" s="17">
        <v>3.3E-3</v>
      </c>
      <c r="AK9" s="17">
        <v>2.01E-2</v>
      </c>
      <c r="AL9" s="16"/>
      <c r="AM9" s="17">
        <v>9.2669999999999995</v>
      </c>
      <c r="AN9" s="17">
        <f t="shared" si="5"/>
        <v>9.9892206532284149</v>
      </c>
      <c r="AO9" s="17">
        <f t="shared" si="6"/>
        <v>461.04477611940297</v>
      </c>
      <c r="AP9" s="17">
        <v>4.0000000000000002E-4</v>
      </c>
      <c r="AQ9" s="16"/>
      <c r="AR9" s="17" t="s">
        <v>67</v>
      </c>
      <c r="AS9" s="17" t="s">
        <v>67</v>
      </c>
      <c r="AT9" s="17">
        <v>2.3999999999999998E-3</v>
      </c>
      <c r="AU9" s="16"/>
      <c r="AV9" s="17">
        <v>0.15870000000000001</v>
      </c>
      <c r="AW9" s="17">
        <v>0.5222</v>
      </c>
      <c r="AX9" s="17">
        <v>2.6379999999999999</v>
      </c>
      <c r="AY9" s="17">
        <v>6.5199999999999994E-2</v>
      </c>
      <c r="AZ9" s="17" t="s">
        <v>67</v>
      </c>
      <c r="BA9" s="17">
        <v>0.92769999999999997</v>
      </c>
      <c r="BB9" s="17" t="s">
        <v>67</v>
      </c>
      <c r="BC9" s="16"/>
      <c r="BD9" s="17">
        <v>1.24E-2</v>
      </c>
      <c r="BE9" s="17" t="s">
        <v>67</v>
      </c>
      <c r="BF9" s="17">
        <v>6.9889999999999999</v>
      </c>
      <c r="BG9" s="17" t="s">
        <v>67</v>
      </c>
      <c r="BH9" s="17">
        <v>0.3548</v>
      </c>
      <c r="BI9" s="17">
        <v>1.9300000000000001E-2</v>
      </c>
      <c r="BJ9" s="17" t="s">
        <v>67</v>
      </c>
      <c r="BK9" s="17">
        <v>6.4000000000000003E-3</v>
      </c>
      <c r="BL9" s="17" t="s">
        <v>67</v>
      </c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</row>
    <row r="10" spans="1:84" ht="15.75" customHeight="1" x14ac:dyDescent="0.2">
      <c r="A10" s="10" t="s">
        <v>64</v>
      </c>
      <c r="B10" s="11" t="s">
        <v>75</v>
      </c>
      <c r="C10" s="11" t="s">
        <v>66</v>
      </c>
      <c r="D10" s="12">
        <v>9</v>
      </c>
      <c r="E10" s="12" t="str">
        <f t="shared" si="0"/>
        <v>OKS9</v>
      </c>
      <c r="F10" s="10">
        <v>43255</v>
      </c>
      <c r="G10" s="10"/>
      <c r="H10" s="11">
        <v>2018</v>
      </c>
      <c r="I10" s="12" t="str">
        <f t="shared" si="1"/>
        <v>Early2018</v>
      </c>
      <c r="J10" s="11">
        <v>68.635739999999998</v>
      </c>
      <c r="K10" s="11">
        <v>-149.25376</v>
      </c>
      <c r="L10" s="11">
        <v>1.4641500000000001</v>
      </c>
      <c r="M10" s="11"/>
      <c r="N10" s="11"/>
      <c r="O10" s="11"/>
      <c r="P10" s="11"/>
      <c r="Q10" s="11"/>
      <c r="R10" s="13">
        <v>418.49465662185304</v>
      </c>
      <c r="S10" s="12">
        <v>11.438429315063281</v>
      </c>
      <c r="T10" s="11">
        <v>1.3459999999999999</v>
      </c>
      <c r="U10" s="11"/>
      <c r="V10" s="14">
        <f t="shared" si="2"/>
        <v>10.092429315063281</v>
      </c>
      <c r="W10" s="11">
        <v>5.800000000000001E-2</v>
      </c>
      <c r="X10" s="11">
        <v>0.17020279529562832</v>
      </c>
      <c r="Y10" s="12">
        <v>0.33325813957771167</v>
      </c>
      <c r="Z10" s="15"/>
      <c r="AA10" s="15"/>
      <c r="AB10" s="15"/>
      <c r="AC10" s="16"/>
      <c r="AD10" s="16"/>
      <c r="AE10" s="16"/>
      <c r="AF10" s="16"/>
      <c r="AG10" s="16"/>
      <c r="AH10" s="17">
        <v>6.6699999999999995E-2</v>
      </c>
      <c r="AI10" s="17">
        <v>1.4200000000000001E-2</v>
      </c>
      <c r="AJ10" s="17" t="s">
        <v>67</v>
      </c>
      <c r="AK10" s="17">
        <v>9.7999999999999997E-3</v>
      </c>
      <c r="AL10" s="16"/>
      <c r="AM10" s="17">
        <v>2.028</v>
      </c>
      <c r="AN10" s="17">
        <f t="shared" si="5"/>
        <v>11.16125481563016</v>
      </c>
      <c r="AO10" s="17">
        <f t="shared" si="6"/>
        <v>206.9387755102041</v>
      </c>
      <c r="AP10" s="17" t="s">
        <v>67</v>
      </c>
      <c r="AQ10" s="16"/>
      <c r="AR10" s="17">
        <v>1.5E-3</v>
      </c>
      <c r="AS10" s="17" t="s">
        <v>67</v>
      </c>
      <c r="AT10" s="17" t="s">
        <v>67</v>
      </c>
      <c r="AU10" s="16"/>
      <c r="AV10" s="17">
        <v>5.0099999999999999E-2</v>
      </c>
      <c r="AW10" s="17">
        <v>0.48049999999999998</v>
      </c>
      <c r="AX10" s="17">
        <v>0.39650000000000002</v>
      </c>
      <c r="AY10" s="17">
        <v>5.5999999999999999E-3</v>
      </c>
      <c r="AZ10" s="17" t="s">
        <v>67</v>
      </c>
      <c r="BA10" s="17">
        <v>0.1817</v>
      </c>
      <c r="BB10" s="17" t="s">
        <v>67</v>
      </c>
      <c r="BC10" s="16"/>
      <c r="BD10" s="17">
        <v>2.7400000000000001E-2</v>
      </c>
      <c r="BE10" s="17" t="s">
        <v>67</v>
      </c>
      <c r="BF10" s="17">
        <v>0.22009999999999999</v>
      </c>
      <c r="BG10" s="17" t="s">
        <v>67</v>
      </c>
      <c r="BH10" s="17">
        <v>0.39119999999999999</v>
      </c>
      <c r="BI10" s="17">
        <v>3.5999999999999999E-3</v>
      </c>
      <c r="BJ10" s="17">
        <v>1.4E-3</v>
      </c>
      <c r="BK10" s="17">
        <v>1.5E-3</v>
      </c>
      <c r="BL10" s="17" t="s">
        <v>67</v>
      </c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</row>
    <row r="11" spans="1:84" ht="15.75" customHeight="1" x14ac:dyDescent="0.2">
      <c r="A11" s="10" t="s">
        <v>64</v>
      </c>
      <c r="B11" s="11" t="s">
        <v>76</v>
      </c>
      <c r="C11" s="11" t="s">
        <v>66</v>
      </c>
      <c r="D11" s="12">
        <v>10</v>
      </c>
      <c r="E11" s="12" t="str">
        <f t="shared" si="0"/>
        <v>OKS10</v>
      </c>
      <c r="F11" s="10">
        <v>43255</v>
      </c>
      <c r="G11" s="10"/>
      <c r="H11" s="11">
        <v>2018</v>
      </c>
      <c r="I11" s="12" t="str">
        <f t="shared" si="1"/>
        <v>Early2018</v>
      </c>
      <c r="J11" s="11">
        <v>68.648210000000006</v>
      </c>
      <c r="K11" s="11">
        <v>-149.22189</v>
      </c>
      <c r="L11" s="11">
        <v>5.8199500000000004</v>
      </c>
      <c r="M11" s="11"/>
      <c r="N11" s="11"/>
      <c r="O11" s="11"/>
      <c r="P11" s="11"/>
      <c r="Q11" s="11"/>
      <c r="R11" s="13">
        <v>454.25569966796314</v>
      </c>
      <c r="S11" s="12">
        <v>9.7960414576505546</v>
      </c>
      <c r="T11" s="11">
        <v>0.23899999999999999</v>
      </c>
      <c r="U11" s="11"/>
      <c r="V11" s="14">
        <f t="shared" si="2"/>
        <v>9.5570414576505538</v>
      </c>
      <c r="W11" s="11">
        <v>4.7E-2</v>
      </c>
      <c r="X11" s="11">
        <v>0.28455499357891639</v>
      </c>
      <c r="Y11" s="12">
        <v>0.30945321025780714</v>
      </c>
      <c r="Z11" s="15"/>
      <c r="AA11" s="15"/>
      <c r="AB11" s="15"/>
      <c r="AC11" s="16">
        <v>4.0735000000000001</v>
      </c>
      <c r="AD11" s="16">
        <v>0.1391</v>
      </c>
      <c r="AE11" s="16"/>
      <c r="AF11" s="16">
        <v>2.6246999999999998</v>
      </c>
      <c r="AG11" s="16">
        <v>0.1236</v>
      </c>
      <c r="AH11" s="17">
        <v>2.7300000000000001E-2</v>
      </c>
      <c r="AI11" s="17" t="s">
        <v>67</v>
      </c>
      <c r="AJ11" s="17">
        <v>1.03E-2</v>
      </c>
      <c r="AK11" s="17">
        <v>7.0000000000000001E-3</v>
      </c>
      <c r="AL11" s="16"/>
      <c r="AM11" s="17">
        <v>1.042</v>
      </c>
      <c r="AN11" s="17">
        <f t="shared" si="5"/>
        <v>7.0405405405405412</v>
      </c>
      <c r="AO11" s="17">
        <f t="shared" si="6"/>
        <v>148.85714285714286</v>
      </c>
      <c r="AP11" s="17" t="s">
        <v>67</v>
      </c>
      <c r="AQ11" s="16">
        <v>8.3579000000000008</v>
      </c>
      <c r="AR11" s="17" t="s">
        <v>67</v>
      </c>
      <c r="AS11" s="17">
        <v>8.9999999999999998E-4</v>
      </c>
      <c r="AT11" s="17" t="s">
        <v>67</v>
      </c>
      <c r="AU11" s="16">
        <v>0.60899999999999999</v>
      </c>
      <c r="AV11" s="17">
        <v>0.1232</v>
      </c>
      <c r="AW11" s="17">
        <v>0.27239999999999998</v>
      </c>
      <c r="AX11" s="17">
        <v>0.247</v>
      </c>
      <c r="AY11" s="17">
        <v>2.7099999999999999E-2</v>
      </c>
      <c r="AZ11" s="17">
        <v>1.5E-3</v>
      </c>
      <c r="BA11" s="17">
        <v>0.14799999999999999</v>
      </c>
      <c r="BB11" s="17" t="s">
        <v>67</v>
      </c>
      <c r="BC11" s="16"/>
      <c r="BD11" s="17" t="s">
        <v>67</v>
      </c>
      <c r="BE11" s="17">
        <v>4.7999999999999996E-3</v>
      </c>
      <c r="BF11" s="17">
        <v>0.1037</v>
      </c>
      <c r="BG11" s="17">
        <v>1.2500000000000001E-2</v>
      </c>
      <c r="BH11" s="17">
        <v>0.2477</v>
      </c>
      <c r="BI11" s="17">
        <v>2.0999999999999999E-3</v>
      </c>
      <c r="BJ11" s="17" t="s">
        <v>67</v>
      </c>
      <c r="BK11" s="17">
        <v>1.1000000000000001E-3</v>
      </c>
      <c r="BL11" s="17">
        <v>1E-3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</row>
    <row r="12" spans="1:84" ht="15.75" customHeight="1" x14ac:dyDescent="0.2">
      <c r="A12" s="10" t="s">
        <v>64</v>
      </c>
      <c r="B12" s="11" t="s">
        <v>77</v>
      </c>
      <c r="C12" s="11" t="s">
        <v>66</v>
      </c>
      <c r="D12" s="12">
        <v>13</v>
      </c>
      <c r="E12" s="12" t="str">
        <f t="shared" si="0"/>
        <v>OKS13</v>
      </c>
      <c r="F12" s="10">
        <v>43255</v>
      </c>
      <c r="G12" s="10"/>
      <c r="H12" s="11">
        <v>2018</v>
      </c>
      <c r="I12" s="12" t="str">
        <f t="shared" si="1"/>
        <v>Early2018</v>
      </c>
      <c r="J12" s="11">
        <v>68.655119999999997</v>
      </c>
      <c r="K12" s="11">
        <v>-149.21804</v>
      </c>
      <c r="L12" s="11">
        <v>5.9024999999999999</v>
      </c>
      <c r="M12" s="11"/>
      <c r="N12" s="11"/>
      <c r="O12" s="11"/>
      <c r="P12" s="11"/>
      <c r="Q12" s="11"/>
      <c r="R12" s="13">
        <v>472.75137674800402</v>
      </c>
      <c r="S12" s="12">
        <v>8.9766089916827312</v>
      </c>
      <c r="T12" s="11">
        <v>5.4999999999999993E-2</v>
      </c>
      <c r="U12" s="11"/>
      <c r="V12" s="14">
        <f t="shared" si="2"/>
        <v>8.9216089916827315</v>
      </c>
      <c r="W12" s="11">
        <v>2.4000000000000004E-2</v>
      </c>
      <c r="X12" s="11">
        <v>0.21039635190468908</v>
      </c>
      <c r="Y12" s="12">
        <v>0.24666590963325849</v>
      </c>
      <c r="Z12" s="15"/>
      <c r="AA12" s="15"/>
      <c r="AB12" s="15"/>
      <c r="AC12" s="16"/>
      <c r="AD12" s="16"/>
      <c r="AE12" s="16"/>
      <c r="AF12" s="16"/>
      <c r="AG12" s="16"/>
      <c r="AH12" s="17">
        <v>1.9E-2</v>
      </c>
      <c r="AI12" s="17">
        <v>6.1000000000000004E-3</v>
      </c>
      <c r="AJ12" s="17" t="s">
        <v>67</v>
      </c>
      <c r="AK12" s="17">
        <v>5.7000000000000002E-3</v>
      </c>
      <c r="AL12" s="16"/>
      <c r="AM12" s="17">
        <v>0.39510000000000001</v>
      </c>
      <c r="AN12" s="17">
        <f t="shared" si="5"/>
        <v>4.7487980769230775</v>
      </c>
      <c r="AO12" s="17">
        <f t="shared" si="6"/>
        <v>69.315789473684205</v>
      </c>
      <c r="AP12" s="17" t="s">
        <v>67</v>
      </c>
      <c r="AQ12" s="16"/>
      <c r="AR12" s="17" t="s">
        <v>67</v>
      </c>
      <c r="AS12" s="17" t="s">
        <v>67</v>
      </c>
      <c r="AT12" s="17" t="s">
        <v>67</v>
      </c>
      <c r="AU12" s="16"/>
      <c r="AV12" s="17">
        <v>0.39850000000000002</v>
      </c>
      <c r="AW12" s="17">
        <v>0.19850000000000001</v>
      </c>
      <c r="AX12" s="17">
        <v>0.1368</v>
      </c>
      <c r="AY12" s="17">
        <v>5.1200000000000002E-2</v>
      </c>
      <c r="AZ12" s="17" t="s">
        <v>67</v>
      </c>
      <c r="BA12" s="17">
        <v>8.3199999999999996E-2</v>
      </c>
      <c r="BB12" s="17" t="s">
        <v>67</v>
      </c>
      <c r="BC12" s="16"/>
      <c r="BD12" s="17">
        <v>1.8200000000000001E-2</v>
      </c>
      <c r="BE12" s="17" t="s">
        <v>67</v>
      </c>
      <c r="BF12" s="17">
        <v>4.1399999999999999E-2</v>
      </c>
      <c r="BG12" s="17" t="s">
        <v>67</v>
      </c>
      <c r="BH12" s="17">
        <v>0.10299999999999999</v>
      </c>
      <c r="BI12" s="17">
        <v>1E-3</v>
      </c>
      <c r="BJ12" s="17" t="s">
        <v>67</v>
      </c>
      <c r="BK12" s="17" t="s">
        <v>67</v>
      </c>
      <c r="BL12" s="17" t="s">
        <v>67</v>
      </c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</row>
    <row r="13" spans="1:84" ht="15.75" customHeight="1" x14ac:dyDescent="0.2">
      <c r="A13" s="10" t="s">
        <v>64</v>
      </c>
      <c r="B13" s="11" t="s">
        <v>78</v>
      </c>
      <c r="C13" s="11" t="s">
        <v>66</v>
      </c>
      <c r="D13" s="12">
        <v>14</v>
      </c>
      <c r="E13" s="12" t="str">
        <f t="shared" si="0"/>
        <v>OKS14</v>
      </c>
      <c r="F13" s="10">
        <v>43255</v>
      </c>
      <c r="G13" s="10"/>
      <c r="H13" s="11">
        <v>2018</v>
      </c>
      <c r="I13" s="12" t="str">
        <f t="shared" si="1"/>
        <v>Early2018</v>
      </c>
      <c r="J13" s="11">
        <v>68.669280000000001</v>
      </c>
      <c r="K13" s="11">
        <v>-149.14580000000001</v>
      </c>
      <c r="L13" s="11">
        <v>57.989325000000001</v>
      </c>
      <c r="M13" s="11"/>
      <c r="N13" s="11"/>
      <c r="O13" s="11"/>
      <c r="P13" s="11"/>
      <c r="Q13" s="11"/>
      <c r="R13" s="13">
        <v>440.27116333915166</v>
      </c>
      <c r="S13" s="12">
        <v>9.2781714125204182</v>
      </c>
      <c r="T13" s="11">
        <v>0.50600000000000001</v>
      </c>
      <c r="U13" s="11"/>
      <c r="V13" s="14">
        <f t="shared" si="2"/>
        <v>8.772171412520418</v>
      </c>
      <c r="W13" s="11">
        <v>2.9000000000000005E-2</v>
      </c>
      <c r="X13" s="11">
        <v>0.12804961122957004</v>
      </c>
      <c r="Y13" s="12">
        <v>0.37689554756210719</v>
      </c>
      <c r="Z13" s="15"/>
      <c r="AA13" s="15"/>
      <c r="AB13" s="15"/>
      <c r="AC13" s="16"/>
      <c r="AD13" s="16"/>
      <c r="AE13" s="16"/>
      <c r="AF13" s="16">
        <v>15.4186</v>
      </c>
      <c r="AG13" s="16">
        <v>9.1999999999999998E-3</v>
      </c>
      <c r="AH13" s="17">
        <v>2.0799999999999999E-2</v>
      </c>
      <c r="AI13" s="17" t="s">
        <v>67</v>
      </c>
      <c r="AJ13" s="17" t="s">
        <v>67</v>
      </c>
      <c r="AK13" s="17">
        <v>1.52E-2</v>
      </c>
      <c r="AL13" s="16">
        <v>1.6999999999999999E-3</v>
      </c>
      <c r="AM13" s="17">
        <v>3.125</v>
      </c>
      <c r="AN13" s="17">
        <f t="shared" si="5"/>
        <v>10.805670816044259</v>
      </c>
      <c r="AO13" s="17">
        <f t="shared" si="6"/>
        <v>205.59210526315789</v>
      </c>
      <c r="AP13" s="17" t="s">
        <v>67</v>
      </c>
      <c r="AQ13" s="16">
        <v>10.160600000000001</v>
      </c>
      <c r="AR13" s="17" t="s">
        <v>67</v>
      </c>
      <c r="AS13" s="17">
        <v>1.1000000000000001E-3</v>
      </c>
      <c r="AT13" s="17" t="s">
        <v>67</v>
      </c>
      <c r="AU13" s="16">
        <v>0.76290000000000002</v>
      </c>
      <c r="AV13" s="17">
        <v>0.18140000000000001</v>
      </c>
      <c r="AW13" s="17">
        <v>0.28870000000000001</v>
      </c>
      <c r="AX13" s="17">
        <v>0.56530000000000002</v>
      </c>
      <c r="AY13" s="17">
        <v>2.3E-2</v>
      </c>
      <c r="AZ13" s="17" t="s">
        <v>67</v>
      </c>
      <c r="BA13" s="17">
        <v>0.28920000000000001</v>
      </c>
      <c r="BB13" s="17" t="s">
        <v>67</v>
      </c>
      <c r="BC13" s="16">
        <v>1.2222</v>
      </c>
      <c r="BD13" s="17">
        <v>1.5100000000000001E-2</v>
      </c>
      <c r="BE13" s="17">
        <v>7.9000000000000008E-3</v>
      </c>
      <c r="BF13" s="17">
        <v>0.52259999999999995</v>
      </c>
      <c r="BG13" s="17" t="s">
        <v>67</v>
      </c>
      <c r="BH13" s="17">
        <v>0.31709999999999999</v>
      </c>
      <c r="BI13" s="17">
        <v>5.7000000000000002E-3</v>
      </c>
      <c r="BJ13" s="17" t="s">
        <v>67</v>
      </c>
      <c r="BK13" s="17">
        <v>1.9E-3</v>
      </c>
      <c r="BL13" s="17" t="s">
        <v>67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</row>
    <row r="14" spans="1:84" ht="15.75" customHeight="1" x14ac:dyDescent="0.2">
      <c r="A14" s="10" t="s">
        <v>64</v>
      </c>
      <c r="B14" s="11" t="s">
        <v>79</v>
      </c>
      <c r="C14" s="11" t="s">
        <v>66</v>
      </c>
      <c r="D14" s="12">
        <v>15</v>
      </c>
      <c r="E14" s="12" t="str">
        <f t="shared" si="0"/>
        <v>OKS15</v>
      </c>
      <c r="F14" s="10">
        <v>43255</v>
      </c>
      <c r="G14" s="10"/>
      <c r="H14" s="11">
        <v>2018</v>
      </c>
      <c r="I14" s="12" t="str">
        <f t="shared" si="1"/>
        <v>Early2018</v>
      </c>
      <c r="J14" s="11">
        <v>68.661349999999999</v>
      </c>
      <c r="K14" s="11">
        <v>-149.19540000000001</v>
      </c>
      <c r="L14" s="11">
        <v>50.533625000000001</v>
      </c>
      <c r="M14" s="11"/>
      <c r="N14" s="11"/>
      <c r="O14" s="11"/>
      <c r="P14" s="11"/>
      <c r="Q14" s="11"/>
      <c r="R14" s="13">
        <v>470.18822859389638</v>
      </c>
      <c r="S14" s="12">
        <v>10.790211027281337</v>
      </c>
      <c r="T14" s="11">
        <v>0.88700000000000001</v>
      </c>
      <c r="U14" s="11"/>
      <c r="V14" s="14">
        <f t="shared" si="2"/>
        <v>9.903211027281337</v>
      </c>
      <c r="W14" s="11">
        <v>7.1000000000000008E-2</v>
      </c>
      <c r="X14" s="11">
        <v>0.28433155725455378</v>
      </c>
      <c r="Y14" s="12">
        <v>0.25139718604459116</v>
      </c>
      <c r="Z14" s="15"/>
      <c r="AA14" s="15"/>
      <c r="AB14" s="15"/>
      <c r="AC14" s="16"/>
      <c r="AD14" s="16"/>
      <c r="AE14" s="16"/>
      <c r="AF14" s="16"/>
      <c r="AG14" s="16"/>
      <c r="AH14" s="17">
        <v>2.2599999999999999E-2</v>
      </c>
      <c r="AI14" s="17" t="s">
        <v>67</v>
      </c>
      <c r="AJ14" s="17" t="s">
        <v>67</v>
      </c>
      <c r="AK14" s="17">
        <v>1.3299999999999999E-2</v>
      </c>
      <c r="AL14" s="16"/>
      <c r="AM14" s="17">
        <v>2.8159999999999998</v>
      </c>
      <c r="AN14" s="17">
        <f t="shared" si="5"/>
        <v>12.49889036839769</v>
      </c>
      <c r="AO14" s="17">
        <f t="shared" si="6"/>
        <v>211.72932330827066</v>
      </c>
      <c r="AP14" s="17" t="s">
        <v>67</v>
      </c>
      <c r="AQ14" s="16"/>
      <c r="AR14" s="17" t="s">
        <v>67</v>
      </c>
      <c r="AS14" s="17">
        <v>2.0999999999999999E-3</v>
      </c>
      <c r="AT14" s="17" t="s">
        <v>67</v>
      </c>
      <c r="AU14" s="16"/>
      <c r="AV14" s="17">
        <v>0.13880000000000001</v>
      </c>
      <c r="AW14" s="17">
        <v>0.25090000000000001</v>
      </c>
      <c r="AX14" s="17">
        <v>0.55889999999999995</v>
      </c>
      <c r="AY14" s="17">
        <v>5.3E-3</v>
      </c>
      <c r="AZ14" s="17">
        <v>1.1999999999999999E-3</v>
      </c>
      <c r="BA14" s="17">
        <v>0.2253</v>
      </c>
      <c r="BB14" s="17" t="s">
        <v>67</v>
      </c>
      <c r="BC14" s="16"/>
      <c r="BD14" s="17" t="s">
        <v>67</v>
      </c>
      <c r="BE14" s="17" t="s">
        <v>67</v>
      </c>
      <c r="BF14" s="17">
        <v>0.51160000000000005</v>
      </c>
      <c r="BG14" s="17">
        <v>1.1900000000000001E-2</v>
      </c>
      <c r="BH14" s="17">
        <v>0.31240000000000001</v>
      </c>
      <c r="BI14" s="17">
        <v>5.3E-3</v>
      </c>
      <c r="BJ14" s="17" t="s">
        <v>67</v>
      </c>
      <c r="BK14" s="17">
        <v>1.9E-3</v>
      </c>
      <c r="BL14" s="17" t="s">
        <v>67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</row>
    <row r="15" spans="1:84" ht="15.75" customHeight="1" x14ac:dyDescent="0.2">
      <c r="A15" s="10" t="s">
        <v>64</v>
      </c>
      <c r="B15" s="11" t="s">
        <v>80</v>
      </c>
      <c r="C15" s="11" t="s">
        <v>66</v>
      </c>
      <c r="D15" s="12">
        <v>16</v>
      </c>
      <c r="E15" s="12" t="str">
        <f t="shared" si="0"/>
        <v>OKS16</v>
      </c>
      <c r="F15" s="10">
        <v>43255</v>
      </c>
      <c r="G15" s="10"/>
      <c r="H15" s="11">
        <v>2018</v>
      </c>
      <c r="I15" s="12" t="str">
        <f t="shared" si="1"/>
        <v>Early2018</v>
      </c>
      <c r="J15" s="11">
        <v>68.648110000000003</v>
      </c>
      <c r="K15" s="11">
        <v>-149.21931000000001</v>
      </c>
      <c r="L15" s="11">
        <v>35.683100000000003</v>
      </c>
      <c r="M15" s="11"/>
      <c r="N15" s="11"/>
      <c r="O15" s="11"/>
      <c r="P15" s="11"/>
      <c r="Q15" s="11"/>
      <c r="R15" s="13">
        <v>440.5787411176446</v>
      </c>
      <c r="S15" s="12">
        <v>12.205017898874969</v>
      </c>
      <c r="T15" s="11">
        <v>1.093</v>
      </c>
      <c r="U15" s="11"/>
      <c r="V15" s="14">
        <f t="shared" si="2"/>
        <v>11.112017898874969</v>
      </c>
      <c r="W15" s="11">
        <v>3.8000000000000006E-2</v>
      </c>
      <c r="X15" s="11">
        <v>0.21617470381821904</v>
      </c>
      <c r="Y15" s="12">
        <v>0.17194946044270409</v>
      </c>
      <c r="Z15" s="15"/>
      <c r="AA15" s="15"/>
      <c r="AB15" s="15"/>
      <c r="AC15" s="16"/>
      <c r="AD15" s="16"/>
      <c r="AE15" s="16"/>
      <c r="AF15" s="16"/>
      <c r="AG15" s="16"/>
      <c r="AH15" s="17">
        <v>1.49E-2</v>
      </c>
      <c r="AI15" s="17">
        <v>9.4000000000000004E-3</v>
      </c>
      <c r="AJ15" s="17" t="s">
        <v>67</v>
      </c>
      <c r="AK15" s="17">
        <v>1.6199999999999999E-2</v>
      </c>
      <c r="AL15" s="16"/>
      <c r="AM15" s="17">
        <v>4.7640000000000002</v>
      </c>
      <c r="AN15" s="17">
        <f t="shared" si="5"/>
        <v>15.042627091885066</v>
      </c>
      <c r="AO15" s="17">
        <f t="shared" si="6"/>
        <v>294.07407407407408</v>
      </c>
      <c r="AP15" s="17" t="s">
        <v>67</v>
      </c>
      <c r="AQ15" s="16"/>
      <c r="AR15" s="17">
        <v>2.3E-3</v>
      </c>
      <c r="AS15" s="17" t="s">
        <v>67</v>
      </c>
      <c r="AT15" s="17" t="s">
        <v>67</v>
      </c>
      <c r="AU15" s="16"/>
      <c r="AV15" s="17">
        <v>0.13439999999999999</v>
      </c>
      <c r="AW15" s="17">
        <v>0.40079999999999999</v>
      </c>
      <c r="AX15" s="17">
        <v>0.82550000000000001</v>
      </c>
      <c r="AY15" s="17">
        <v>0.03</v>
      </c>
      <c r="AZ15" s="17" t="s">
        <v>67</v>
      </c>
      <c r="BA15" s="17">
        <v>0.31669999999999998</v>
      </c>
      <c r="BB15" s="17" t="s">
        <v>67</v>
      </c>
      <c r="BC15" s="16"/>
      <c r="BD15" s="17">
        <v>6.7000000000000002E-3</v>
      </c>
      <c r="BE15" s="17" t="s">
        <v>67</v>
      </c>
      <c r="BF15" s="17">
        <v>0.92689999999999995</v>
      </c>
      <c r="BG15" s="17" t="s">
        <v>67</v>
      </c>
      <c r="BH15" s="17">
        <v>0.37309999999999999</v>
      </c>
      <c r="BI15" s="17">
        <v>8.5000000000000006E-3</v>
      </c>
      <c r="BJ15" s="17" t="s">
        <v>67</v>
      </c>
      <c r="BK15" s="17">
        <v>3.3999999999999998E-3</v>
      </c>
      <c r="BL15" s="17" t="s">
        <v>67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</row>
    <row r="16" spans="1:84" ht="15.75" customHeight="1" x14ac:dyDescent="0.2">
      <c r="A16" s="10" t="s">
        <v>64</v>
      </c>
      <c r="B16" s="11" t="s">
        <v>81</v>
      </c>
      <c r="C16" s="11" t="s">
        <v>66</v>
      </c>
      <c r="D16" s="12">
        <v>17</v>
      </c>
      <c r="E16" s="12" t="str">
        <f t="shared" si="0"/>
        <v>OKS17</v>
      </c>
      <c r="F16" s="10">
        <v>43255</v>
      </c>
      <c r="G16" s="10"/>
      <c r="H16" s="11">
        <v>2018</v>
      </c>
      <c r="I16" s="12" t="str">
        <f t="shared" si="1"/>
        <v>Early2018</v>
      </c>
      <c r="J16" s="11">
        <v>68.63646</v>
      </c>
      <c r="K16" s="11">
        <v>-149.21671000000001</v>
      </c>
      <c r="L16" s="11">
        <v>26.488949999999999</v>
      </c>
      <c r="M16" s="11"/>
      <c r="N16" s="11"/>
      <c r="O16" s="11"/>
      <c r="P16" s="11"/>
      <c r="Q16" s="11"/>
      <c r="R16" s="13">
        <v>422.96478700261679</v>
      </c>
      <c r="S16" s="12">
        <v>9.9355493065427556</v>
      </c>
      <c r="T16" s="11">
        <v>0.86</v>
      </c>
      <c r="U16" s="11"/>
      <c r="V16" s="14">
        <f t="shared" si="2"/>
        <v>9.0755493065427562</v>
      </c>
      <c r="W16" s="11">
        <v>5.1000000000000004E-2</v>
      </c>
      <c r="X16" s="11">
        <v>0.21467565634264973</v>
      </c>
      <c r="Y16" s="12">
        <v>0.25417267291417833</v>
      </c>
      <c r="Z16" s="15"/>
      <c r="AA16" s="15"/>
      <c r="AB16" s="15"/>
      <c r="AC16" s="16"/>
      <c r="AD16" s="16"/>
      <c r="AE16" s="16"/>
      <c r="AF16" s="16"/>
      <c r="AG16" s="16"/>
      <c r="AH16" s="17">
        <v>1.9599999999999999E-2</v>
      </c>
      <c r="AI16" s="17">
        <v>1.9199999999999998E-2</v>
      </c>
      <c r="AJ16" s="17">
        <v>1.8E-3</v>
      </c>
      <c r="AK16" s="17">
        <v>1.32E-2</v>
      </c>
      <c r="AL16" s="16"/>
      <c r="AM16" s="17">
        <v>3.4279999999999999</v>
      </c>
      <c r="AN16" s="17">
        <f t="shared" si="5"/>
        <v>16.316039980961445</v>
      </c>
      <c r="AO16" s="17">
        <f t="shared" si="6"/>
        <v>259.69696969696969</v>
      </c>
      <c r="AP16" s="17">
        <v>2.0000000000000001E-4</v>
      </c>
      <c r="AQ16" s="16"/>
      <c r="AR16" s="17" t="s">
        <v>67</v>
      </c>
      <c r="AS16" s="17" t="s">
        <v>67</v>
      </c>
      <c r="AT16" s="17" t="s">
        <v>67</v>
      </c>
      <c r="AU16" s="16"/>
      <c r="AV16" s="17">
        <v>0.14580000000000001</v>
      </c>
      <c r="AW16" s="17">
        <v>0.3397</v>
      </c>
      <c r="AX16" s="17">
        <v>0.52949999999999997</v>
      </c>
      <c r="AY16" s="17">
        <v>5.9299999999999999E-2</v>
      </c>
      <c r="AZ16" s="17" t="s">
        <v>67</v>
      </c>
      <c r="BA16" s="17">
        <v>0.21010000000000001</v>
      </c>
      <c r="BB16" s="17" t="s">
        <v>67</v>
      </c>
      <c r="BC16" s="16"/>
      <c r="BD16" s="17">
        <v>6.4000000000000003E-3</v>
      </c>
      <c r="BE16" s="17" t="s">
        <v>67</v>
      </c>
      <c r="BF16" s="17">
        <v>0.20930000000000001</v>
      </c>
      <c r="BG16" s="17" t="s">
        <v>67</v>
      </c>
      <c r="BH16" s="17">
        <v>0.3352</v>
      </c>
      <c r="BI16" s="17">
        <v>6.0000000000000001E-3</v>
      </c>
      <c r="BJ16" s="17">
        <v>5.9999999999999995E-4</v>
      </c>
      <c r="BK16" s="17">
        <v>2.8E-3</v>
      </c>
      <c r="BL16" s="17" t="s">
        <v>67</v>
      </c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</row>
    <row r="17" spans="1:84" ht="15.75" customHeight="1" x14ac:dyDescent="0.2">
      <c r="A17" s="10" t="s">
        <v>64</v>
      </c>
      <c r="B17" s="11" t="s">
        <v>82</v>
      </c>
      <c r="C17" s="11" t="s">
        <v>66</v>
      </c>
      <c r="D17" s="12">
        <v>20</v>
      </c>
      <c r="E17" s="12" t="str">
        <f t="shared" si="0"/>
        <v>OKS20</v>
      </c>
      <c r="F17" s="10">
        <v>43255</v>
      </c>
      <c r="G17" s="10"/>
      <c r="H17" s="11">
        <v>2018</v>
      </c>
      <c r="I17" s="12" t="str">
        <f t="shared" si="1"/>
        <v>Early2018</v>
      </c>
      <c r="J17" s="11">
        <v>68.583299999999994</v>
      </c>
      <c r="K17" s="11">
        <v>-149.20953</v>
      </c>
      <c r="L17" s="11">
        <v>1.12225</v>
      </c>
      <c r="M17" s="11"/>
      <c r="N17" s="11"/>
      <c r="O17" s="11"/>
      <c r="P17" s="11"/>
      <c r="Q17" s="11"/>
      <c r="R17" s="13">
        <v>337.86826828624254</v>
      </c>
      <c r="S17" s="12">
        <v>8.382643756247754</v>
      </c>
      <c r="T17" s="11">
        <v>4.9999999999999989E-2</v>
      </c>
      <c r="U17" s="11"/>
      <c r="V17" s="14">
        <f t="shared" si="2"/>
        <v>8.3326437562477533</v>
      </c>
      <c r="W17" s="11">
        <v>5.4000000000000006E-2</v>
      </c>
      <c r="X17" s="11">
        <v>0.14430524140220613</v>
      </c>
      <c r="Y17" s="12">
        <v>0.32855366728577501</v>
      </c>
      <c r="Z17" s="15"/>
      <c r="AA17" s="15"/>
      <c r="AB17" s="15"/>
      <c r="AC17" s="16"/>
      <c r="AD17" s="16"/>
      <c r="AE17" s="16"/>
      <c r="AF17" s="16"/>
      <c r="AG17" s="16"/>
      <c r="AH17" s="17">
        <v>7.9000000000000008E-3</v>
      </c>
      <c r="AI17" s="17" t="s">
        <v>67</v>
      </c>
      <c r="AJ17" s="17">
        <v>4.4000000000000003E-3</v>
      </c>
      <c r="AK17" s="17">
        <v>1.35E-2</v>
      </c>
      <c r="AL17" s="16"/>
      <c r="AM17" s="17">
        <v>1.7809999999999999</v>
      </c>
      <c r="AN17" s="17">
        <f t="shared" si="5"/>
        <v>12.4025069637883</v>
      </c>
      <c r="AO17" s="17">
        <f t="shared" si="6"/>
        <v>131.92592592592592</v>
      </c>
      <c r="AP17" s="17" t="s">
        <v>67</v>
      </c>
      <c r="AQ17" s="16"/>
      <c r="AR17" s="17" t="s">
        <v>67</v>
      </c>
      <c r="AS17" s="17">
        <v>2.3E-3</v>
      </c>
      <c r="AT17" s="17" t="s">
        <v>67</v>
      </c>
      <c r="AU17" s="16"/>
      <c r="AV17" s="17">
        <v>7.8899999999999998E-2</v>
      </c>
      <c r="AW17" s="17">
        <v>0.34389999999999998</v>
      </c>
      <c r="AX17" s="17">
        <v>0.41060000000000002</v>
      </c>
      <c r="AY17" s="17">
        <v>6.9999999999999999E-4</v>
      </c>
      <c r="AZ17" s="17" t="s">
        <v>67</v>
      </c>
      <c r="BA17" s="17">
        <v>0.14360000000000001</v>
      </c>
      <c r="BB17" s="17" t="s">
        <v>67</v>
      </c>
      <c r="BC17" s="16"/>
      <c r="BD17" s="17">
        <v>1.17E-2</v>
      </c>
      <c r="BE17" s="17">
        <v>5.1000000000000004E-3</v>
      </c>
      <c r="BF17" s="17">
        <v>9.3899999999999997E-2</v>
      </c>
      <c r="BG17" s="17" t="s">
        <v>67</v>
      </c>
      <c r="BH17" s="17">
        <v>0.28970000000000001</v>
      </c>
      <c r="BI17" s="17">
        <v>3.5000000000000001E-3</v>
      </c>
      <c r="BJ17" s="17" t="s">
        <v>67</v>
      </c>
      <c r="BK17" s="17">
        <v>2.0999999999999999E-3</v>
      </c>
      <c r="BL17" s="17" t="s">
        <v>67</v>
      </c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</row>
    <row r="18" spans="1:84" ht="15.75" customHeight="1" x14ac:dyDescent="0.2">
      <c r="A18" s="10" t="s">
        <v>64</v>
      </c>
      <c r="B18" s="11" t="s">
        <v>83</v>
      </c>
      <c r="C18" s="11" t="s">
        <v>66</v>
      </c>
      <c r="D18" s="12">
        <v>21</v>
      </c>
      <c r="E18" s="12" t="str">
        <f t="shared" si="0"/>
        <v>OKS21</v>
      </c>
      <c r="F18" s="10">
        <v>43255</v>
      </c>
      <c r="G18" s="10"/>
      <c r="H18" s="11">
        <v>2018</v>
      </c>
      <c r="I18" s="12" t="str">
        <f t="shared" si="1"/>
        <v>Early2018</v>
      </c>
      <c r="J18" s="11">
        <v>68.596400000000003</v>
      </c>
      <c r="K18" s="11">
        <v>-149.20296999999999</v>
      </c>
      <c r="L18" s="11">
        <v>2.3649</v>
      </c>
      <c r="M18" s="11"/>
      <c r="N18" s="11"/>
      <c r="O18" s="11"/>
      <c r="P18" s="11"/>
      <c r="Q18" s="11"/>
      <c r="R18" s="13">
        <v>348.24389201407035</v>
      </c>
      <c r="S18" s="12">
        <v>8.2128387482527021</v>
      </c>
      <c r="T18" s="11">
        <v>0.61399999999999999</v>
      </c>
      <c r="U18" s="11"/>
      <c r="V18" s="14">
        <f t="shared" si="2"/>
        <v>7.5988387482527022</v>
      </c>
      <c r="W18" s="11">
        <v>4.6000000000000006E-2</v>
      </c>
      <c r="X18" s="11">
        <v>0.16069354445744527</v>
      </c>
      <c r="Y18" s="12">
        <v>0.28486866957581242</v>
      </c>
      <c r="Z18" s="15"/>
      <c r="AA18" s="15"/>
      <c r="AB18" s="15"/>
      <c r="AC18" s="16"/>
      <c r="AD18" s="16"/>
      <c r="AE18" s="16"/>
      <c r="AF18" s="16">
        <v>1.8165</v>
      </c>
      <c r="AG18" s="16">
        <v>3.7100000000000001E-2</v>
      </c>
      <c r="AH18" s="17">
        <v>1.49E-2</v>
      </c>
      <c r="AI18" s="17" t="s">
        <v>67</v>
      </c>
      <c r="AJ18" s="17" t="s">
        <v>67</v>
      </c>
      <c r="AK18" s="17">
        <v>1.3100000000000001E-2</v>
      </c>
      <c r="AL18" s="16"/>
      <c r="AM18" s="17">
        <v>2.149</v>
      </c>
      <c r="AN18" s="17">
        <f t="shared" si="5"/>
        <v>17.23336006415397</v>
      </c>
      <c r="AO18" s="17">
        <f t="shared" si="6"/>
        <v>164.04580152671755</v>
      </c>
      <c r="AP18" s="17" t="s">
        <v>67</v>
      </c>
      <c r="AQ18" s="16">
        <v>5.9560000000000004</v>
      </c>
      <c r="AR18" s="17" t="s">
        <v>67</v>
      </c>
      <c r="AS18" s="17">
        <v>1.2999999999999999E-3</v>
      </c>
      <c r="AT18" s="17" t="s">
        <v>67</v>
      </c>
      <c r="AU18" s="16">
        <v>0.63700000000000001</v>
      </c>
      <c r="AV18" s="17">
        <v>3.44E-2</v>
      </c>
      <c r="AW18" s="17">
        <v>0.31240000000000001</v>
      </c>
      <c r="AX18" s="17">
        <v>0.35460000000000003</v>
      </c>
      <c r="AY18" s="17">
        <v>3.0000000000000001E-3</v>
      </c>
      <c r="AZ18" s="17" t="s">
        <v>67</v>
      </c>
      <c r="BA18" s="17">
        <v>0.12470000000000001</v>
      </c>
      <c r="BB18" s="17" t="s">
        <v>67</v>
      </c>
      <c r="BC18" s="16"/>
      <c r="BD18" s="17" t="s">
        <v>67</v>
      </c>
      <c r="BE18" s="17" t="s">
        <v>67</v>
      </c>
      <c r="BF18" s="17">
        <v>0.1012</v>
      </c>
      <c r="BG18" s="17" t="s">
        <v>67</v>
      </c>
      <c r="BH18" s="17">
        <v>0.23899999999999999</v>
      </c>
      <c r="BI18" s="17">
        <v>3.5999999999999999E-3</v>
      </c>
      <c r="BJ18" s="17" t="s">
        <v>67</v>
      </c>
      <c r="BK18" s="17">
        <v>1.2999999999999999E-3</v>
      </c>
      <c r="BL18" s="17" t="s">
        <v>67</v>
      </c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</row>
    <row r="19" spans="1:84" ht="15.75" customHeight="1" x14ac:dyDescent="0.2">
      <c r="A19" s="10" t="s">
        <v>64</v>
      </c>
      <c r="B19" s="11" t="s">
        <v>84</v>
      </c>
      <c r="C19" s="11" t="s">
        <v>66</v>
      </c>
      <c r="D19" s="12">
        <v>22</v>
      </c>
      <c r="E19" s="12" t="str">
        <f t="shared" si="0"/>
        <v>OKS22</v>
      </c>
      <c r="F19" s="10">
        <v>43255</v>
      </c>
      <c r="G19" s="10"/>
      <c r="H19" s="11">
        <v>2018</v>
      </c>
      <c r="I19" s="12" t="str">
        <f t="shared" si="1"/>
        <v>Early2018</v>
      </c>
      <c r="J19" s="11">
        <v>68.6096</v>
      </c>
      <c r="K19" s="11">
        <v>-149.19788</v>
      </c>
      <c r="L19" s="11">
        <v>8.5731000000000002</v>
      </c>
      <c r="M19" s="11"/>
      <c r="N19" s="11"/>
      <c r="O19" s="11"/>
      <c r="P19" s="11"/>
      <c r="Q19" s="11"/>
      <c r="R19" s="13">
        <v>275.59402073404289</v>
      </c>
      <c r="S19" s="12">
        <v>8.7807343351573177</v>
      </c>
      <c r="T19" s="11">
        <v>1.4389999999999998</v>
      </c>
      <c r="U19" s="11"/>
      <c r="V19" s="14">
        <f t="shared" si="2"/>
        <v>7.3417343351573177</v>
      </c>
      <c r="W19" s="11">
        <v>2.8000000000000004E-2</v>
      </c>
      <c r="X19" s="11">
        <v>8.0923668781082897E-2</v>
      </c>
      <c r="Y19" s="12">
        <v>0.13977810476162922</v>
      </c>
      <c r="Z19" s="15"/>
      <c r="AA19" s="15"/>
      <c r="AB19" s="15"/>
      <c r="AC19" s="16"/>
      <c r="AD19" s="16"/>
      <c r="AE19" s="16"/>
      <c r="AF19" s="16"/>
      <c r="AG19" s="16"/>
      <c r="AH19" s="17"/>
      <c r="AI19" s="17"/>
      <c r="AJ19" s="17"/>
      <c r="AK19" s="17"/>
      <c r="AL19" s="16"/>
      <c r="AM19" s="17"/>
      <c r="AN19" s="17"/>
      <c r="AO19" s="17"/>
      <c r="AP19" s="17"/>
      <c r="AQ19" s="16"/>
      <c r="AR19" s="17"/>
      <c r="AS19" s="17"/>
      <c r="AT19" s="17"/>
      <c r="AU19" s="16"/>
      <c r="AV19" s="17"/>
      <c r="AW19" s="17"/>
      <c r="AX19" s="17"/>
      <c r="AY19" s="17"/>
      <c r="AZ19" s="17"/>
      <c r="BA19" s="17"/>
      <c r="BB19" s="17"/>
      <c r="BC19" s="16"/>
      <c r="BD19" s="17"/>
      <c r="BE19" s="17"/>
      <c r="BF19" s="17"/>
      <c r="BG19" s="17"/>
      <c r="BH19" s="17"/>
      <c r="BI19" s="17"/>
      <c r="BJ19" s="17"/>
      <c r="BK19" s="17"/>
      <c r="BL19" s="17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</row>
    <row r="20" spans="1:84" ht="15.75" customHeight="1" x14ac:dyDescent="0.2">
      <c r="A20" s="10" t="s">
        <v>64</v>
      </c>
      <c r="B20" s="11" t="s">
        <v>85</v>
      </c>
      <c r="C20" s="11" t="s">
        <v>66</v>
      </c>
      <c r="D20" s="12">
        <v>24</v>
      </c>
      <c r="E20" s="12" t="str">
        <f t="shared" si="0"/>
        <v>OKS24</v>
      </c>
      <c r="F20" s="10">
        <v>43255</v>
      </c>
      <c r="G20" s="10"/>
      <c r="H20" s="11">
        <v>2018</v>
      </c>
      <c r="I20" s="12" t="str">
        <f t="shared" si="1"/>
        <v>Early2018</v>
      </c>
      <c r="J20" s="11">
        <v>68.633250000000004</v>
      </c>
      <c r="K20" s="11">
        <v>-149.21207999999999</v>
      </c>
      <c r="L20" s="11">
        <v>25.590875</v>
      </c>
      <c r="M20" s="11"/>
      <c r="N20" s="11"/>
      <c r="O20" s="11"/>
      <c r="P20" s="11"/>
      <c r="Q20" s="11"/>
      <c r="R20" s="13">
        <v>438.07710851923554</v>
      </c>
      <c r="S20" s="12">
        <v>13.948161424932062</v>
      </c>
      <c r="T20" s="11">
        <v>1.0839999999999999</v>
      </c>
      <c r="U20" s="11"/>
      <c r="V20" s="14">
        <f t="shared" si="2"/>
        <v>12.864161424932062</v>
      </c>
      <c r="W20" s="11">
        <v>3.7000000000000005E-2</v>
      </c>
      <c r="X20" s="11">
        <v>0.18463952427026692</v>
      </c>
      <c r="Y20" s="12">
        <v>0.28813405682748078</v>
      </c>
      <c r="Z20" s="15"/>
      <c r="AA20" s="15"/>
      <c r="AB20" s="15"/>
      <c r="AC20" s="16"/>
      <c r="AD20" s="16"/>
      <c r="AE20" s="16"/>
      <c r="AF20" s="16"/>
      <c r="AG20" s="16"/>
      <c r="AH20" s="17">
        <v>2.4500000000000001E-2</v>
      </c>
      <c r="AI20" s="17">
        <v>1.09E-2</v>
      </c>
      <c r="AJ20" s="17">
        <v>1.9E-3</v>
      </c>
      <c r="AK20" s="17">
        <v>1.52E-2</v>
      </c>
      <c r="AL20" s="16"/>
      <c r="AM20" s="17">
        <v>4.3470000000000004</v>
      </c>
      <c r="AN20" s="17">
        <f t="shared" ref="AN20:AN26" si="7">AM20/BA20</f>
        <v>16.391402714932127</v>
      </c>
      <c r="AO20" s="17">
        <f t="shared" ref="AO20:AO26" si="8">AM20/AK20</f>
        <v>285.98684210526318</v>
      </c>
      <c r="AP20" s="17">
        <v>4.0000000000000002E-4</v>
      </c>
      <c r="AQ20" s="16"/>
      <c r="AR20" s="17" t="s">
        <v>67</v>
      </c>
      <c r="AS20" s="17" t="s">
        <v>67</v>
      </c>
      <c r="AT20" s="17" t="s">
        <v>67</v>
      </c>
      <c r="AU20" s="16"/>
      <c r="AV20" s="17">
        <v>0.15540000000000001</v>
      </c>
      <c r="AW20" s="17">
        <v>0.41420000000000001</v>
      </c>
      <c r="AX20" s="17">
        <v>0.65739999999999998</v>
      </c>
      <c r="AY20" s="17">
        <v>2.8299999999999999E-2</v>
      </c>
      <c r="AZ20" s="17">
        <v>1.1999999999999999E-3</v>
      </c>
      <c r="BA20" s="17">
        <v>0.26519999999999999</v>
      </c>
      <c r="BB20" s="17">
        <v>3.0999999999999999E-3</v>
      </c>
      <c r="BC20" s="16"/>
      <c r="BD20" s="17">
        <v>4.5100000000000001E-2</v>
      </c>
      <c r="BE20" s="17" t="s">
        <v>67</v>
      </c>
      <c r="BF20" s="17">
        <v>0.28050000000000003</v>
      </c>
      <c r="BG20" s="17" t="s">
        <v>67</v>
      </c>
      <c r="BH20" s="17">
        <v>0.4168</v>
      </c>
      <c r="BI20" s="17">
        <v>7.4000000000000003E-3</v>
      </c>
      <c r="BJ20" s="17">
        <v>6.9999999999999999E-4</v>
      </c>
      <c r="BK20" s="17">
        <v>3.0000000000000001E-3</v>
      </c>
      <c r="BL20" s="17" t="s">
        <v>67</v>
      </c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</row>
    <row r="21" spans="1:84" ht="15.75" customHeight="1" x14ac:dyDescent="0.2">
      <c r="A21" s="10" t="s">
        <v>64</v>
      </c>
      <c r="B21" s="11" t="s">
        <v>86</v>
      </c>
      <c r="C21" s="11" t="s">
        <v>66</v>
      </c>
      <c r="D21" s="12">
        <v>25</v>
      </c>
      <c r="E21" s="12" t="str">
        <f t="shared" si="0"/>
        <v>OKS25</v>
      </c>
      <c r="F21" s="10">
        <v>43255</v>
      </c>
      <c r="G21" s="10"/>
      <c r="H21" s="11">
        <v>2018</v>
      </c>
      <c r="I21" s="12" t="str">
        <f t="shared" si="1"/>
        <v>Early2018</v>
      </c>
      <c r="J21" s="11">
        <v>68.64573</v>
      </c>
      <c r="K21" s="11">
        <v>-149.2192</v>
      </c>
      <c r="L21" s="11">
        <v>35.5139</v>
      </c>
      <c r="M21" s="11"/>
      <c r="N21" s="11"/>
      <c r="O21" s="11"/>
      <c r="P21" s="11"/>
      <c r="Q21" s="11"/>
      <c r="R21" s="13">
        <v>431.28989220715852</v>
      </c>
      <c r="S21" s="12">
        <v>10.790915612376756</v>
      </c>
      <c r="T21" s="11">
        <v>1.0229999999999999</v>
      </c>
      <c r="U21" s="11"/>
      <c r="V21" s="14">
        <f t="shared" si="2"/>
        <v>9.7679156123767559</v>
      </c>
      <c r="W21" s="11">
        <v>3.7000000000000005E-2</v>
      </c>
      <c r="X21" s="11">
        <v>0.2136438266446315</v>
      </c>
      <c r="Y21" s="12">
        <v>0.27563876814781252</v>
      </c>
      <c r="Z21" s="15"/>
      <c r="AA21" s="15"/>
      <c r="AB21" s="15"/>
      <c r="AC21" s="16"/>
      <c r="AD21" s="16"/>
      <c r="AE21" s="16"/>
      <c r="AF21" s="16"/>
      <c r="AG21" s="16"/>
      <c r="AH21" s="17">
        <v>1.9699999999999999E-2</v>
      </c>
      <c r="AI21" s="17">
        <v>1.4500000000000001E-2</v>
      </c>
      <c r="AJ21" s="17" t="s">
        <v>67</v>
      </c>
      <c r="AK21" s="17">
        <v>1.6299999999999999E-2</v>
      </c>
      <c r="AL21" s="16"/>
      <c r="AM21" s="17">
        <v>4.6870000000000003</v>
      </c>
      <c r="AN21" s="17">
        <f t="shared" si="7"/>
        <v>14.941026458399747</v>
      </c>
      <c r="AO21" s="17">
        <f t="shared" si="8"/>
        <v>287.54601226993867</v>
      </c>
      <c r="AP21" s="17">
        <v>2.9999999999999997E-4</v>
      </c>
      <c r="AQ21" s="16"/>
      <c r="AR21" s="17" t="s">
        <v>67</v>
      </c>
      <c r="AS21" s="17" t="s">
        <v>67</v>
      </c>
      <c r="AT21" s="17" t="s">
        <v>67</v>
      </c>
      <c r="AU21" s="16"/>
      <c r="AV21" s="17">
        <v>0.14369999999999999</v>
      </c>
      <c r="AW21" s="17">
        <v>0.47720000000000001</v>
      </c>
      <c r="AX21" s="17">
        <v>0.81910000000000005</v>
      </c>
      <c r="AY21" s="17">
        <v>3.15E-2</v>
      </c>
      <c r="AZ21" s="17" t="s">
        <v>67</v>
      </c>
      <c r="BA21" s="17">
        <v>0.31369999999999998</v>
      </c>
      <c r="BB21" s="17" t="s">
        <v>67</v>
      </c>
      <c r="BC21" s="16"/>
      <c r="BD21" s="17">
        <v>1.09E-2</v>
      </c>
      <c r="BE21" s="17" t="s">
        <v>67</v>
      </c>
      <c r="BF21" s="17">
        <v>0.93930000000000002</v>
      </c>
      <c r="BG21" s="17" t="s">
        <v>67</v>
      </c>
      <c r="BH21" s="17">
        <v>0.37530000000000002</v>
      </c>
      <c r="BI21" s="17">
        <v>8.3999999999999995E-3</v>
      </c>
      <c r="BJ21" s="17" t="s">
        <v>67</v>
      </c>
      <c r="BK21" s="17">
        <v>3.7000000000000002E-3</v>
      </c>
      <c r="BL21" s="17" t="s">
        <v>67</v>
      </c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</row>
    <row r="22" spans="1:84" ht="15.75" customHeight="1" x14ac:dyDescent="0.2">
      <c r="A22" s="10" t="s">
        <v>64</v>
      </c>
      <c r="B22" s="11" t="s">
        <v>87</v>
      </c>
      <c r="C22" s="11" t="s">
        <v>66</v>
      </c>
      <c r="D22" s="12">
        <v>26</v>
      </c>
      <c r="E22" s="12" t="str">
        <f t="shared" si="0"/>
        <v>OKS26</v>
      </c>
      <c r="F22" s="10">
        <v>43255</v>
      </c>
      <c r="G22" s="10"/>
      <c r="H22" s="11">
        <v>2018</v>
      </c>
      <c r="I22" s="12" t="str">
        <f t="shared" si="1"/>
        <v>Early2018</v>
      </c>
      <c r="J22" s="11">
        <v>68.650959999999998</v>
      </c>
      <c r="K22" s="11">
        <v>-149.22064</v>
      </c>
      <c r="L22" s="11">
        <v>41.652875000000002</v>
      </c>
      <c r="M22" s="11"/>
      <c r="N22" s="11"/>
      <c r="O22" s="11"/>
      <c r="P22" s="11"/>
      <c r="Q22" s="11"/>
      <c r="R22" s="13">
        <v>436.6622507381681</v>
      </c>
      <c r="S22" s="12">
        <v>11.064294629397835</v>
      </c>
      <c r="T22" s="11">
        <v>0.81400000000000006</v>
      </c>
      <c r="U22" s="11"/>
      <c r="V22" s="14">
        <f t="shared" si="2"/>
        <v>10.250294629397835</v>
      </c>
      <c r="W22" s="11">
        <v>3.3000000000000002E-2</v>
      </c>
      <c r="X22" s="11">
        <v>0.17908565767315693</v>
      </c>
      <c r="Y22" s="12">
        <v>0.28878221475926441</v>
      </c>
      <c r="Z22" s="15"/>
      <c r="AA22" s="15"/>
      <c r="AB22" s="15"/>
      <c r="AC22" s="16"/>
      <c r="AD22" s="16"/>
      <c r="AE22" s="16"/>
      <c r="AF22" s="16"/>
      <c r="AG22" s="16"/>
      <c r="AH22" s="17">
        <v>1.3299999999999999E-2</v>
      </c>
      <c r="AI22" s="17" t="s">
        <v>67</v>
      </c>
      <c r="AJ22" s="17">
        <v>6.8999999999999999E-3</v>
      </c>
      <c r="AK22" s="17">
        <v>1.23E-2</v>
      </c>
      <c r="AL22" s="16"/>
      <c r="AM22" s="17">
        <v>3.58</v>
      </c>
      <c r="AN22" s="17">
        <f t="shared" si="7"/>
        <v>12.23931623931624</v>
      </c>
      <c r="AO22" s="17">
        <f t="shared" si="8"/>
        <v>291.0569105691057</v>
      </c>
      <c r="AP22" s="17" t="s">
        <v>67</v>
      </c>
      <c r="AQ22" s="16"/>
      <c r="AR22" s="17">
        <v>1.6000000000000001E-3</v>
      </c>
      <c r="AS22" s="17" t="s">
        <v>67</v>
      </c>
      <c r="AT22" s="17" t="s">
        <v>67</v>
      </c>
      <c r="AU22" s="16"/>
      <c r="AV22" s="17">
        <v>0.1404</v>
      </c>
      <c r="AW22" s="17">
        <v>0.32479999999999998</v>
      </c>
      <c r="AX22" s="17">
        <v>0.64480000000000004</v>
      </c>
      <c r="AY22" s="17">
        <v>2.86E-2</v>
      </c>
      <c r="AZ22" s="17" t="s">
        <v>67</v>
      </c>
      <c r="BA22" s="17">
        <v>0.29249999999999998</v>
      </c>
      <c r="BB22" s="17" t="s">
        <v>67</v>
      </c>
      <c r="BC22" s="16"/>
      <c r="BD22" s="17">
        <v>1.11E-2</v>
      </c>
      <c r="BE22" s="17" t="s">
        <v>67</v>
      </c>
      <c r="BF22" s="17">
        <v>0.62670000000000003</v>
      </c>
      <c r="BG22" s="17" t="s">
        <v>67</v>
      </c>
      <c r="BH22" s="17">
        <v>0.38600000000000001</v>
      </c>
      <c r="BI22" s="17">
        <v>6.4000000000000003E-3</v>
      </c>
      <c r="BJ22" s="17" t="s">
        <v>67</v>
      </c>
      <c r="BK22" s="17">
        <v>1.8E-3</v>
      </c>
      <c r="BL22" s="17" t="s">
        <v>67</v>
      </c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</row>
    <row r="23" spans="1:84" ht="15.75" customHeight="1" x14ac:dyDescent="0.2">
      <c r="A23" s="10" t="s">
        <v>64</v>
      </c>
      <c r="B23" s="11" t="s">
        <v>88</v>
      </c>
      <c r="C23" s="11" t="s">
        <v>66</v>
      </c>
      <c r="D23" s="12">
        <v>27</v>
      </c>
      <c r="E23" s="12" t="str">
        <f t="shared" si="0"/>
        <v>OKS27</v>
      </c>
      <c r="F23" s="10">
        <v>43255</v>
      </c>
      <c r="G23" s="10"/>
      <c r="H23" s="11">
        <v>2018</v>
      </c>
      <c r="I23" s="12" t="str">
        <f t="shared" si="1"/>
        <v>Early2018</v>
      </c>
      <c r="J23" s="11">
        <v>68.627319999999997</v>
      </c>
      <c r="K23" s="11">
        <v>-149.20203000000001</v>
      </c>
      <c r="L23" s="11">
        <v>23.089224999999999</v>
      </c>
      <c r="M23" s="11"/>
      <c r="N23" s="11"/>
      <c r="O23" s="11"/>
      <c r="P23" s="11"/>
      <c r="Q23" s="11"/>
      <c r="R23" s="13">
        <v>455.81409374566056</v>
      </c>
      <c r="S23" s="12">
        <v>10.63731606157625</v>
      </c>
      <c r="T23" s="11">
        <v>1.0029999999999999</v>
      </c>
      <c r="U23" s="11"/>
      <c r="V23" s="14">
        <f t="shared" si="2"/>
        <v>9.63431606157625</v>
      </c>
      <c r="W23" s="11">
        <v>3.4000000000000002E-2</v>
      </c>
      <c r="X23" s="11">
        <v>0.19844577879300324</v>
      </c>
      <c r="Y23" s="12">
        <v>0.27057584890410125</v>
      </c>
      <c r="Z23" s="15"/>
      <c r="AA23" s="15"/>
      <c r="AB23" s="15"/>
      <c r="AC23" s="16">
        <v>5.0155000000000003</v>
      </c>
      <c r="AD23" s="16"/>
      <c r="AE23" s="16"/>
      <c r="AF23" s="16">
        <v>6.1315</v>
      </c>
      <c r="AG23" s="16">
        <v>1.7000000000000001E-2</v>
      </c>
      <c r="AH23" s="17">
        <v>6.4999999999999997E-3</v>
      </c>
      <c r="AI23" s="17" t="s">
        <v>67</v>
      </c>
      <c r="AJ23" s="17">
        <v>3.7000000000000002E-3</v>
      </c>
      <c r="AK23" s="17">
        <v>1.2999999999999999E-2</v>
      </c>
      <c r="AL23" s="16"/>
      <c r="AM23" s="17">
        <v>4.0890000000000004</v>
      </c>
      <c r="AN23" s="17">
        <f t="shared" si="7"/>
        <v>16.676182707993476</v>
      </c>
      <c r="AO23" s="17">
        <f t="shared" si="8"/>
        <v>314.5384615384616</v>
      </c>
      <c r="AP23" s="17" t="s">
        <v>67</v>
      </c>
      <c r="AQ23" s="16">
        <v>12.1318</v>
      </c>
      <c r="AR23" s="17" t="s">
        <v>67</v>
      </c>
      <c r="AS23" s="17" t="s">
        <v>67</v>
      </c>
      <c r="AT23" s="17" t="s">
        <v>67</v>
      </c>
      <c r="AU23" s="16">
        <v>1.2359</v>
      </c>
      <c r="AV23" s="17">
        <v>0.13880000000000001</v>
      </c>
      <c r="AW23" s="17">
        <v>0.3352</v>
      </c>
      <c r="AX23" s="17">
        <v>0.61760000000000004</v>
      </c>
      <c r="AY23" s="17">
        <v>2.5600000000000001E-2</v>
      </c>
      <c r="AZ23" s="17" t="s">
        <v>67</v>
      </c>
      <c r="BA23" s="17">
        <v>0.2452</v>
      </c>
      <c r="BB23" s="17" t="s">
        <v>67</v>
      </c>
      <c r="BC23" s="16"/>
      <c r="BD23" s="17">
        <v>1.0200000000000001E-2</v>
      </c>
      <c r="BE23" s="17" t="s">
        <v>67</v>
      </c>
      <c r="BF23" s="17">
        <v>0.21179999999999999</v>
      </c>
      <c r="BG23" s="17" t="s">
        <v>67</v>
      </c>
      <c r="BH23" s="17">
        <v>0.41449999999999998</v>
      </c>
      <c r="BI23" s="17">
        <v>6.7999999999999996E-3</v>
      </c>
      <c r="BJ23" s="17" t="s">
        <v>67</v>
      </c>
      <c r="BK23" s="17">
        <v>1.9E-3</v>
      </c>
      <c r="BL23" s="17" t="s">
        <v>67</v>
      </c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</row>
    <row r="24" spans="1:84" ht="15.75" customHeight="1" x14ac:dyDescent="0.2">
      <c r="A24" s="10" t="s">
        <v>64</v>
      </c>
      <c r="B24" s="11" t="s">
        <v>89</v>
      </c>
      <c r="C24" s="11" t="s">
        <v>66</v>
      </c>
      <c r="D24" s="12">
        <v>28</v>
      </c>
      <c r="E24" s="12" t="str">
        <f t="shared" si="0"/>
        <v>OKS28</v>
      </c>
      <c r="F24" s="10">
        <v>43255</v>
      </c>
      <c r="G24" s="10"/>
      <c r="H24" s="11">
        <v>2018</v>
      </c>
      <c r="I24" s="12" t="str">
        <f t="shared" si="1"/>
        <v>Early2018</v>
      </c>
      <c r="J24" s="11">
        <v>68.646370000000005</v>
      </c>
      <c r="K24" s="11">
        <v>-149.22521</v>
      </c>
      <c r="L24" s="11">
        <v>5.6945249999999996</v>
      </c>
      <c r="M24" s="11"/>
      <c r="N24" s="11"/>
      <c r="O24" s="11"/>
      <c r="P24" s="11"/>
      <c r="Q24" s="11"/>
      <c r="R24" s="13">
        <v>455.26045374437336</v>
      </c>
      <c r="S24" s="12">
        <v>9.7396746500173421</v>
      </c>
      <c r="T24" s="11">
        <v>0.251</v>
      </c>
      <c r="U24" s="11"/>
      <c r="V24" s="14">
        <f t="shared" si="2"/>
        <v>9.4886746500173427</v>
      </c>
      <c r="W24" s="11">
        <v>4.6000000000000006E-2</v>
      </c>
      <c r="X24" s="11">
        <v>0.23725523411953905</v>
      </c>
      <c r="Y24" s="12">
        <v>0.21415725324660762</v>
      </c>
      <c r="Z24" s="15"/>
      <c r="AA24" s="15"/>
      <c r="AB24" s="15"/>
      <c r="AC24" s="16"/>
      <c r="AD24" s="16"/>
      <c r="AE24" s="16"/>
      <c r="AF24" s="16"/>
      <c r="AG24" s="16"/>
      <c r="AH24" s="17">
        <v>3.2000000000000001E-2</v>
      </c>
      <c r="AI24" s="17" t="s">
        <v>67</v>
      </c>
      <c r="AJ24" s="17" t="s">
        <v>67</v>
      </c>
      <c r="AK24" s="17">
        <v>8.2000000000000007E-3</v>
      </c>
      <c r="AL24" s="16"/>
      <c r="AM24" s="17">
        <v>1.171</v>
      </c>
      <c r="AN24" s="17">
        <f t="shared" si="7"/>
        <v>7.2328597899938245</v>
      </c>
      <c r="AO24" s="17">
        <f t="shared" si="8"/>
        <v>142.80487804878049</v>
      </c>
      <c r="AP24" s="17" t="s">
        <v>67</v>
      </c>
      <c r="AQ24" s="16"/>
      <c r="AR24" s="17" t="s">
        <v>67</v>
      </c>
      <c r="AS24" s="17">
        <v>1.1999999999999999E-3</v>
      </c>
      <c r="AT24" s="17" t="s">
        <v>67</v>
      </c>
      <c r="AU24" s="16"/>
      <c r="AV24" s="17">
        <v>0.1192</v>
      </c>
      <c r="AW24" s="17">
        <v>0.20710000000000001</v>
      </c>
      <c r="AX24" s="17">
        <v>0.26679999999999998</v>
      </c>
      <c r="AY24" s="17">
        <v>8.0000000000000004E-4</v>
      </c>
      <c r="AZ24" s="17" t="s">
        <v>67</v>
      </c>
      <c r="BA24" s="17">
        <v>0.16189999999999999</v>
      </c>
      <c r="BB24" s="17" t="s">
        <v>67</v>
      </c>
      <c r="BC24" s="16"/>
      <c r="BD24" s="17">
        <v>8.2000000000000007E-3</v>
      </c>
      <c r="BE24" s="17" t="s">
        <v>67</v>
      </c>
      <c r="BF24" s="17">
        <v>0.1028</v>
      </c>
      <c r="BG24" s="17" t="s">
        <v>67</v>
      </c>
      <c r="BH24" s="17">
        <v>0.22209999999999999</v>
      </c>
      <c r="BI24" s="17">
        <v>2.5000000000000001E-3</v>
      </c>
      <c r="BJ24" s="17" t="s">
        <v>67</v>
      </c>
      <c r="BK24" s="17">
        <v>1.6000000000000001E-3</v>
      </c>
      <c r="BL24" s="17" t="s">
        <v>67</v>
      </c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</row>
    <row r="25" spans="1:84" ht="15.75" customHeight="1" x14ac:dyDescent="0.2">
      <c r="A25" s="10" t="s">
        <v>64</v>
      </c>
      <c r="B25" s="11" t="s">
        <v>90</v>
      </c>
      <c r="C25" s="11" t="s">
        <v>66</v>
      </c>
      <c r="D25" s="12">
        <v>29</v>
      </c>
      <c r="E25" s="12" t="str">
        <f t="shared" si="0"/>
        <v>OKS29</v>
      </c>
      <c r="F25" s="10">
        <v>43255</v>
      </c>
      <c r="G25" s="10"/>
      <c r="H25" s="11">
        <v>2018</v>
      </c>
      <c r="I25" s="12" t="str">
        <f t="shared" si="1"/>
        <v>Early2018</v>
      </c>
      <c r="J25" s="11">
        <v>68.643010000000004</v>
      </c>
      <c r="K25" s="11">
        <v>-149.23912999999999</v>
      </c>
      <c r="L25" s="11">
        <v>4.4528499999999998</v>
      </c>
      <c r="M25" s="11"/>
      <c r="N25" s="11"/>
      <c r="O25" s="11"/>
      <c r="P25" s="11"/>
      <c r="Q25" s="11"/>
      <c r="R25" s="13">
        <v>452.90235744259422</v>
      </c>
      <c r="S25" s="12">
        <v>9.0830013410904176</v>
      </c>
      <c r="T25" s="11">
        <v>0.33399999999999996</v>
      </c>
      <c r="U25" s="11"/>
      <c r="V25" s="14">
        <f t="shared" si="2"/>
        <v>8.7490013410904179</v>
      </c>
      <c r="W25" s="11">
        <v>4.4000000000000004E-2</v>
      </c>
      <c r="X25" s="11">
        <v>0.19353081249485676</v>
      </c>
      <c r="Y25" s="12">
        <v>0.32626820101161158</v>
      </c>
      <c r="Z25" s="15"/>
      <c r="AA25" s="15"/>
      <c r="AB25" s="15"/>
      <c r="AC25" s="16">
        <v>3.1852</v>
      </c>
      <c r="AD25" s="16"/>
      <c r="AE25" s="16"/>
      <c r="AF25" s="16">
        <v>3.6326000000000001</v>
      </c>
      <c r="AG25" s="16">
        <v>2.87E-2</v>
      </c>
      <c r="AH25" s="17">
        <v>3.4299999999999997E-2</v>
      </c>
      <c r="AI25" s="17" t="s">
        <v>67</v>
      </c>
      <c r="AJ25" s="17">
        <v>8.0000000000000002E-3</v>
      </c>
      <c r="AK25" s="17">
        <v>7.1000000000000004E-3</v>
      </c>
      <c r="AL25" s="16">
        <v>2.8E-3</v>
      </c>
      <c r="AM25" s="17">
        <v>1.0389999999999999</v>
      </c>
      <c r="AN25" s="17">
        <f t="shared" si="7"/>
        <v>6.7423750811161582</v>
      </c>
      <c r="AO25" s="17">
        <f t="shared" si="8"/>
        <v>146.33802816901405</v>
      </c>
      <c r="AP25" s="17" t="s">
        <v>67</v>
      </c>
      <c r="AQ25" s="16">
        <v>11.5669</v>
      </c>
      <c r="AR25" s="17" t="s">
        <v>67</v>
      </c>
      <c r="AS25" s="17">
        <v>2.2000000000000001E-3</v>
      </c>
      <c r="AT25" s="17" t="s">
        <v>67</v>
      </c>
      <c r="AU25" s="16">
        <v>1.5510999999999999</v>
      </c>
      <c r="AV25" s="17">
        <v>0.14480000000000001</v>
      </c>
      <c r="AW25" s="17">
        <v>0.2291</v>
      </c>
      <c r="AX25" s="17">
        <v>0.23860000000000001</v>
      </c>
      <c r="AY25" s="17">
        <v>2.7400000000000001E-2</v>
      </c>
      <c r="AZ25" s="17" t="s">
        <v>67</v>
      </c>
      <c r="BA25" s="17">
        <v>0.15409999999999999</v>
      </c>
      <c r="BB25" s="17" t="s">
        <v>67</v>
      </c>
      <c r="BC25" s="16"/>
      <c r="BD25" s="17" t="s">
        <v>67</v>
      </c>
      <c r="BE25" s="17" t="s">
        <v>67</v>
      </c>
      <c r="BF25" s="17">
        <v>0.1142</v>
      </c>
      <c r="BG25" s="17" t="s">
        <v>67</v>
      </c>
      <c r="BH25" s="17">
        <v>0.2271</v>
      </c>
      <c r="BI25" s="17">
        <v>2E-3</v>
      </c>
      <c r="BJ25" s="17" t="s">
        <v>67</v>
      </c>
      <c r="BK25" s="17">
        <v>1.1999999999999999E-3</v>
      </c>
      <c r="BL25" s="17" t="s">
        <v>67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</row>
    <row r="26" spans="1:84" ht="15.75" customHeight="1" x14ac:dyDescent="0.2">
      <c r="A26" s="10" t="s">
        <v>64</v>
      </c>
      <c r="B26" s="11" t="s">
        <v>91</v>
      </c>
      <c r="C26" s="11" t="s">
        <v>66</v>
      </c>
      <c r="D26" s="12">
        <v>33</v>
      </c>
      <c r="E26" s="12" t="str">
        <f t="shared" si="0"/>
        <v>OKS33</v>
      </c>
      <c r="F26" s="10">
        <v>43255</v>
      </c>
      <c r="G26" s="10"/>
      <c r="H26" s="11">
        <v>2018</v>
      </c>
      <c r="I26" s="12" t="str">
        <f t="shared" si="1"/>
        <v>Early2018</v>
      </c>
      <c r="J26" s="11">
        <v>68.635279999999995</v>
      </c>
      <c r="K26" s="11">
        <v>-149.18577999999999</v>
      </c>
      <c r="L26" s="11">
        <v>6.3194749999999997</v>
      </c>
      <c r="M26" s="11"/>
      <c r="N26" s="11"/>
      <c r="O26" s="11"/>
      <c r="P26" s="11"/>
      <c r="Q26" s="11"/>
      <c r="R26" s="13">
        <v>472.03369526485386</v>
      </c>
      <c r="S26" s="12">
        <v>11.310899412793139</v>
      </c>
      <c r="T26" s="11">
        <v>0.14099999999999999</v>
      </c>
      <c r="U26" s="11"/>
      <c r="V26" s="14">
        <f t="shared" si="2"/>
        <v>11.169899412793139</v>
      </c>
      <c r="W26" s="11">
        <v>3.4000000000000002E-2</v>
      </c>
      <c r="X26" s="11">
        <v>9.1337393180627557E-2</v>
      </c>
      <c r="Y26" s="12">
        <v>0.14933411136215302</v>
      </c>
      <c r="Z26" s="15"/>
      <c r="AA26" s="15"/>
      <c r="AB26" s="15"/>
      <c r="AC26" s="16"/>
      <c r="AD26" s="16"/>
      <c r="AE26" s="16"/>
      <c r="AF26" s="16"/>
      <c r="AG26" s="16"/>
      <c r="AH26" s="17">
        <v>1.49E-2</v>
      </c>
      <c r="AI26" s="17">
        <v>1.3100000000000001E-2</v>
      </c>
      <c r="AJ26" s="17" t="s">
        <v>67</v>
      </c>
      <c r="AK26" s="17">
        <v>1.8800000000000001E-2</v>
      </c>
      <c r="AL26" s="16"/>
      <c r="AM26" s="17">
        <v>9.8879999999999999</v>
      </c>
      <c r="AN26" s="17">
        <f t="shared" si="7"/>
        <v>9.8290258449304169</v>
      </c>
      <c r="AO26" s="17">
        <f t="shared" si="8"/>
        <v>525.95744680851067</v>
      </c>
      <c r="AP26" s="17" t="s">
        <v>67</v>
      </c>
      <c r="AQ26" s="16"/>
      <c r="AR26" s="17">
        <v>1.2999999999999999E-3</v>
      </c>
      <c r="AS26" s="17" t="s">
        <v>67</v>
      </c>
      <c r="AT26" s="17">
        <v>2.8E-3</v>
      </c>
      <c r="AU26" s="16"/>
      <c r="AV26" s="17">
        <v>8.6599999999999996E-2</v>
      </c>
      <c r="AW26" s="17">
        <v>0.65210000000000001</v>
      </c>
      <c r="AX26" s="17">
        <v>2.673</v>
      </c>
      <c r="AY26" s="17">
        <v>6.0299999999999999E-2</v>
      </c>
      <c r="AZ26" s="17">
        <v>1.964</v>
      </c>
      <c r="BA26" s="17">
        <v>1.006</v>
      </c>
      <c r="BB26" s="17" t="s">
        <v>67</v>
      </c>
      <c r="BC26" s="16"/>
      <c r="BD26" s="17">
        <v>6.4100000000000004E-2</v>
      </c>
      <c r="BE26" s="17" t="s">
        <v>67</v>
      </c>
      <c r="BF26" s="17">
        <v>8.0210000000000008</v>
      </c>
      <c r="BG26" s="17" t="s">
        <v>67</v>
      </c>
      <c r="BH26" s="17">
        <v>0.33040000000000003</v>
      </c>
      <c r="BI26" s="17">
        <v>2.0799999999999999E-2</v>
      </c>
      <c r="BJ26" s="17" t="s">
        <v>67</v>
      </c>
      <c r="BK26" s="17">
        <v>4.4999999999999997E-3</v>
      </c>
      <c r="BL26" s="17" t="s">
        <v>67</v>
      </c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</row>
    <row r="27" spans="1:84" ht="15.75" customHeight="1" x14ac:dyDescent="0.2">
      <c r="A27" s="10" t="s">
        <v>64</v>
      </c>
      <c r="B27" s="11" t="s">
        <v>92</v>
      </c>
      <c r="C27" s="11" t="s">
        <v>66</v>
      </c>
      <c r="D27" s="12">
        <v>35</v>
      </c>
      <c r="E27" s="12" t="str">
        <f t="shared" si="0"/>
        <v>OKS35</v>
      </c>
      <c r="F27" s="10">
        <v>43255</v>
      </c>
      <c r="G27" s="10"/>
      <c r="H27" s="11">
        <v>2018</v>
      </c>
      <c r="I27" s="12" t="str">
        <f t="shared" si="1"/>
        <v>Early2018</v>
      </c>
      <c r="J27" s="11">
        <v>68.637280000000004</v>
      </c>
      <c r="K27" s="11">
        <v>-149.14865</v>
      </c>
      <c r="L27" s="11">
        <v>0.56567500000000004</v>
      </c>
      <c r="M27" s="11"/>
      <c r="N27" s="11"/>
      <c r="O27" s="11"/>
      <c r="P27" s="11"/>
      <c r="Q27" s="11"/>
      <c r="R27" s="13">
        <v>280.9458740798197</v>
      </c>
      <c r="S27" s="12">
        <v>5.5783950764954398</v>
      </c>
      <c r="T27" s="11">
        <v>0.24199999999999999</v>
      </c>
      <c r="U27" s="11"/>
      <c r="V27" s="14">
        <f t="shared" si="2"/>
        <v>5.3363950764954398</v>
      </c>
      <c r="W27" s="11">
        <v>3.4000000000000002E-2</v>
      </c>
      <c r="X27" s="11">
        <v>7.6521525953743966E-2</v>
      </c>
      <c r="Y27" s="12">
        <v>0.21979590267710036</v>
      </c>
      <c r="Z27" s="15"/>
      <c r="AA27" s="15"/>
      <c r="AB27" s="15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</row>
    <row r="28" spans="1:84" ht="15.75" customHeight="1" x14ac:dyDescent="0.2">
      <c r="A28" s="10" t="s">
        <v>64</v>
      </c>
      <c r="B28" s="11" t="s">
        <v>93</v>
      </c>
      <c r="C28" s="11" t="s">
        <v>66</v>
      </c>
      <c r="D28" s="12">
        <v>36</v>
      </c>
      <c r="E28" s="12" t="str">
        <f t="shared" si="0"/>
        <v>OKS36</v>
      </c>
      <c r="F28" s="10">
        <v>43255</v>
      </c>
      <c r="G28" s="10"/>
      <c r="H28" s="11">
        <v>2018</v>
      </c>
      <c r="I28" s="12" t="str">
        <f t="shared" si="1"/>
        <v>Early2018</v>
      </c>
      <c r="J28" s="11">
        <v>68.628770000000003</v>
      </c>
      <c r="K28" s="11">
        <v>-149.16221999999999</v>
      </c>
      <c r="L28" s="11">
        <v>3.0823999999999998</v>
      </c>
      <c r="M28" s="11"/>
      <c r="N28" s="11"/>
      <c r="O28" s="11"/>
      <c r="P28" s="11"/>
      <c r="Q28" s="11"/>
      <c r="R28" s="13">
        <v>407.81145511553228</v>
      </c>
      <c r="S28" s="12">
        <v>8.2931614491300305</v>
      </c>
      <c r="T28" s="11">
        <v>0.13499999999999998</v>
      </c>
      <c r="U28" s="11"/>
      <c r="V28" s="14">
        <f t="shared" si="2"/>
        <v>8.1581614491300307</v>
      </c>
      <c r="W28" s="11">
        <v>2.5000000000000005E-2</v>
      </c>
      <c r="X28" s="11">
        <v>8.9936539171338467E-2</v>
      </c>
      <c r="Y28" s="12">
        <v>0.15259949861382135</v>
      </c>
      <c r="Z28" s="15"/>
      <c r="AA28" s="15"/>
      <c r="AB28" s="15"/>
      <c r="AC28" s="16"/>
      <c r="AD28" s="16"/>
      <c r="AE28" s="16"/>
      <c r="AF28" s="16"/>
      <c r="AG28" s="16"/>
      <c r="AH28" s="17">
        <v>1.55E-2</v>
      </c>
      <c r="AI28" s="17">
        <v>8.9999999999999993E-3</v>
      </c>
      <c r="AJ28" s="17" t="s">
        <v>67</v>
      </c>
      <c r="AK28" s="17">
        <v>1.2699999999999999E-2</v>
      </c>
      <c r="AL28" s="16"/>
      <c r="AM28" s="17">
        <v>8.1329999999999991</v>
      </c>
      <c r="AN28" s="17">
        <f t="shared" ref="AN28:AN42" si="9">AM28/BA28</f>
        <v>10.775039745627979</v>
      </c>
      <c r="AO28" s="17">
        <f t="shared" ref="AO28:AO42" si="10">AM28/AK28</f>
        <v>640.39370078740149</v>
      </c>
      <c r="AP28" s="17" t="s">
        <v>67</v>
      </c>
      <c r="AQ28" s="16"/>
      <c r="AR28" s="17" t="s">
        <v>67</v>
      </c>
      <c r="AS28" s="17" t="s">
        <v>67</v>
      </c>
      <c r="AT28" s="17" t="s">
        <v>67</v>
      </c>
      <c r="AU28" s="16"/>
      <c r="AV28" s="17">
        <v>7.0699999999999999E-2</v>
      </c>
      <c r="AW28" s="17">
        <v>0.5605</v>
      </c>
      <c r="AX28" s="17">
        <v>2.0409999999999999</v>
      </c>
      <c r="AY28" s="17">
        <v>1.7600000000000001E-2</v>
      </c>
      <c r="AZ28" s="17">
        <v>0.95599999999999996</v>
      </c>
      <c r="BA28" s="17">
        <v>0.75480000000000003</v>
      </c>
      <c r="BB28" s="17" t="s">
        <v>67</v>
      </c>
      <c r="BC28" s="16"/>
      <c r="BD28" s="17">
        <v>4.0300000000000002E-2</v>
      </c>
      <c r="BE28" s="17" t="s">
        <v>67</v>
      </c>
      <c r="BF28" s="17">
        <v>6.2809999999999997</v>
      </c>
      <c r="BG28" s="17" t="s">
        <v>67</v>
      </c>
      <c r="BH28" s="17">
        <v>0.2366</v>
      </c>
      <c r="BI28" s="17">
        <v>1.6799999999999999E-2</v>
      </c>
      <c r="BJ28" s="17" t="s">
        <v>67</v>
      </c>
      <c r="BK28" s="17">
        <v>4.7999999999999996E-3</v>
      </c>
      <c r="BL28" s="17" t="s">
        <v>67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</row>
    <row r="29" spans="1:84" ht="15.75" customHeight="1" x14ac:dyDescent="0.2">
      <c r="A29" s="10" t="s">
        <v>64</v>
      </c>
      <c r="B29" s="11" t="s">
        <v>94</v>
      </c>
      <c r="C29" s="11" t="s">
        <v>66</v>
      </c>
      <c r="D29" s="12">
        <v>37</v>
      </c>
      <c r="E29" s="12" t="str">
        <f t="shared" si="0"/>
        <v>OKS37</v>
      </c>
      <c r="F29" s="10">
        <v>43255</v>
      </c>
      <c r="G29" s="10"/>
      <c r="H29" s="11">
        <v>2018</v>
      </c>
      <c r="I29" s="12" t="str">
        <f t="shared" si="1"/>
        <v>Early2018</v>
      </c>
      <c r="J29" s="11">
        <v>68.623800000000003</v>
      </c>
      <c r="K29" s="11">
        <v>-149.16112000000001</v>
      </c>
      <c r="L29" s="11">
        <v>2.622325</v>
      </c>
      <c r="M29" s="11"/>
      <c r="N29" s="11"/>
      <c r="O29" s="11"/>
      <c r="P29" s="11"/>
      <c r="Q29" s="11"/>
      <c r="R29" s="13">
        <v>389.13123136839573</v>
      </c>
      <c r="S29" s="12">
        <v>8.2762514068400677</v>
      </c>
      <c r="T29" s="11">
        <v>0.252</v>
      </c>
      <c r="U29" s="11"/>
      <c r="V29" s="14">
        <f t="shared" si="2"/>
        <v>8.024251406840067</v>
      </c>
      <c r="W29" s="11">
        <v>3.0000000000000006E-2</v>
      </c>
      <c r="X29" s="11">
        <v>5.6091485332293314E-2</v>
      </c>
      <c r="Y29" s="12">
        <v>0.20983397961257741</v>
      </c>
      <c r="Z29" s="15"/>
      <c r="AA29" s="15"/>
      <c r="AB29" s="15"/>
      <c r="AC29" s="16">
        <v>4.8030999999999997</v>
      </c>
      <c r="AD29" s="16"/>
      <c r="AE29" s="16"/>
      <c r="AF29" s="16">
        <v>193.5557</v>
      </c>
      <c r="AG29" s="16">
        <v>7.9000000000000008E-3</v>
      </c>
      <c r="AH29" s="17">
        <v>8.5000000000000006E-3</v>
      </c>
      <c r="AI29" s="17" t="s">
        <v>67</v>
      </c>
      <c r="AJ29" s="17">
        <v>3.7000000000000002E-3</v>
      </c>
      <c r="AK29" s="17">
        <v>1.15E-2</v>
      </c>
      <c r="AL29" s="16">
        <v>8.2000000000000007E-3</v>
      </c>
      <c r="AM29" s="17">
        <v>8.2829999999999995</v>
      </c>
      <c r="AN29" s="17">
        <f t="shared" si="9"/>
        <v>5.566532258064516</v>
      </c>
      <c r="AO29" s="17">
        <f t="shared" si="10"/>
        <v>720.26086956521738</v>
      </c>
      <c r="AP29" s="17" t="s">
        <v>67</v>
      </c>
      <c r="AQ29" s="16">
        <v>43.416699999999999</v>
      </c>
      <c r="AR29" s="17" t="s">
        <v>67</v>
      </c>
      <c r="AS29" s="17" t="s">
        <v>67</v>
      </c>
      <c r="AT29" s="17">
        <v>3.7000000000000002E-3</v>
      </c>
      <c r="AU29" s="16">
        <v>0.98270000000000002</v>
      </c>
      <c r="AV29" s="17">
        <v>2.5100000000000001E-2</v>
      </c>
      <c r="AW29" s="17">
        <v>0.52639999999999998</v>
      </c>
      <c r="AX29" s="17">
        <v>2.0369999999999999</v>
      </c>
      <c r="AY29" s="17">
        <v>1.46E-2</v>
      </c>
      <c r="AZ29" s="17" t="s">
        <v>67</v>
      </c>
      <c r="BA29" s="17">
        <v>1.488</v>
      </c>
      <c r="BB29" s="17">
        <v>2.3E-3</v>
      </c>
      <c r="BC29" s="16"/>
      <c r="BD29" s="17">
        <v>1.5599999999999999E-2</v>
      </c>
      <c r="BE29" s="17" t="s">
        <v>67</v>
      </c>
      <c r="BF29" s="17">
        <v>6.2539999999999996</v>
      </c>
      <c r="BG29" s="17" t="s">
        <v>67</v>
      </c>
      <c r="BH29" s="17">
        <v>0.21809999999999999</v>
      </c>
      <c r="BI29" s="17">
        <v>1.7000000000000001E-2</v>
      </c>
      <c r="BJ29" s="17" t="s">
        <v>67</v>
      </c>
      <c r="BK29" s="17">
        <v>5.5999999999999999E-3</v>
      </c>
      <c r="BL29" s="17" t="s">
        <v>67</v>
      </c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</row>
    <row r="30" spans="1:84" ht="15.75" customHeight="1" x14ac:dyDescent="0.2">
      <c r="A30" s="10" t="s">
        <v>64</v>
      </c>
      <c r="B30" s="11" t="s">
        <v>95</v>
      </c>
      <c r="C30" s="11" t="s">
        <v>66</v>
      </c>
      <c r="D30" s="12">
        <v>38</v>
      </c>
      <c r="E30" s="12" t="str">
        <f t="shared" si="0"/>
        <v>OKS38</v>
      </c>
      <c r="F30" s="10">
        <v>43255</v>
      </c>
      <c r="G30" s="10"/>
      <c r="H30" s="11">
        <v>2018</v>
      </c>
      <c r="I30" s="12" t="str">
        <f t="shared" si="1"/>
        <v>Early2018</v>
      </c>
      <c r="J30" s="11">
        <v>68.624200000000002</v>
      </c>
      <c r="K30" s="11">
        <v>-149.14134999999999</v>
      </c>
      <c r="L30" s="11">
        <v>1.107075</v>
      </c>
      <c r="M30" s="11"/>
      <c r="N30" s="11"/>
      <c r="O30" s="11"/>
      <c r="P30" s="11"/>
      <c r="Q30" s="11"/>
      <c r="R30" s="13">
        <v>303.29652598363845</v>
      </c>
      <c r="S30" s="12">
        <v>6.5859517629391107</v>
      </c>
      <c r="T30" s="11">
        <v>0.10899999999999999</v>
      </c>
      <c r="U30" s="11"/>
      <c r="V30" s="14">
        <f t="shared" si="2"/>
        <v>6.4769517629391107</v>
      </c>
      <c r="W30" s="11">
        <v>2.4000000000000004E-2</v>
      </c>
      <c r="X30" s="11">
        <v>0.11964750781040781</v>
      </c>
      <c r="Y30" s="12">
        <v>0.21856832278529884</v>
      </c>
      <c r="Z30" s="15"/>
      <c r="AA30" s="15"/>
      <c r="AB30" s="15"/>
      <c r="AC30" s="16"/>
      <c r="AD30" s="16"/>
      <c r="AE30" s="16"/>
      <c r="AF30" s="16"/>
      <c r="AG30" s="16"/>
      <c r="AH30" s="17">
        <v>1.5900000000000001E-2</v>
      </c>
      <c r="AI30" s="17">
        <v>1.2800000000000001E-2</v>
      </c>
      <c r="AJ30" s="17">
        <v>3.3E-3</v>
      </c>
      <c r="AK30" s="17">
        <v>1.37E-2</v>
      </c>
      <c r="AL30" s="16"/>
      <c r="AM30" s="17">
        <v>8.6509999999999998</v>
      </c>
      <c r="AN30" s="17">
        <f t="shared" si="9"/>
        <v>7.4770959377700947</v>
      </c>
      <c r="AO30" s="17">
        <f t="shared" si="10"/>
        <v>631.45985401459848</v>
      </c>
      <c r="AP30" s="17">
        <v>2.9999999999999997E-4</v>
      </c>
      <c r="AQ30" s="16"/>
      <c r="AR30" s="17" t="s">
        <v>67</v>
      </c>
      <c r="AS30" s="17" t="s">
        <v>67</v>
      </c>
      <c r="AT30" s="17">
        <v>2.8E-3</v>
      </c>
      <c r="AU30" s="16"/>
      <c r="AV30" s="17">
        <v>3.0499999999999999E-2</v>
      </c>
      <c r="AW30" s="17">
        <v>0.63759999999999994</v>
      </c>
      <c r="AX30" s="17">
        <v>2.4039999999999999</v>
      </c>
      <c r="AY30" s="17">
        <v>1.15E-2</v>
      </c>
      <c r="AZ30" s="17">
        <v>1.6999999999999999E-3</v>
      </c>
      <c r="BA30" s="17">
        <v>1.157</v>
      </c>
      <c r="BB30" s="17" t="s">
        <v>67</v>
      </c>
      <c r="BC30" s="16"/>
      <c r="BD30" s="17">
        <v>7.1000000000000004E-3</v>
      </c>
      <c r="BE30" s="17" t="s">
        <v>67</v>
      </c>
      <c r="BF30" s="17">
        <v>8.33</v>
      </c>
      <c r="BG30" s="17" t="s">
        <v>67</v>
      </c>
      <c r="BH30" s="17">
        <v>0.22539999999999999</v>
      </c>
      <c r="BI30" s="17">
        <v>2.01E-2</v>
      </c>
      <c r="BJ30" s="17" t="s">
        <v>67</v>
      </c>
      <c r="BK30" s="17">
        <v>7.1000000000000004E-3</v>
      </c>
      <c r="BL30" s="17" t="s">
        <v>67</v>
      </c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</row>
    <row r="31" spans="1:84" ht="15.75" customHeight="1" x14ac:dyDescent="0.2">
      <c r="A31" s="10" t="s">
        <v>64</v>
      </c>
      <c r="B31" s="11" t="s">
        <v>96</v>
      </c>
      <c r="C31" s="11" t="s">
        <v>66</v>
      </c>
      <c r="D31" s="12">
        <v>58</v>
      </c>
      <c r="E31" s="12" t="str">
        <f t="shared" si="0"/>
        <v>OKS58</v>
      </c>
      <c r="F31" s="10">
        <v>43255</v>
      </c>
      <c r="G31" s="10"/>
      <c r="H31" s="11">
        <v>2018</v>
      </c>
      <c r="I31" s="12" t="str">
        <f t="shared" si="1"/>
        <v>Early2018</v>
      </c>
      <c r="J31" s="11">
        <v>68.686170000000004</v>
      </c>
      <c r="K31" s="11">
        <v>-149.09845000000001</v>
      </c>
      <c r="L31" s="11">
        <v>72.66395</v>
      </c>
      <c r="M31" s="11"/>
      <c r="N31" s="11"/>
      <c r="O31" s="11"/>
      <c r="P31" s="11"/>
      <c r="Q31" s="11"/>
      <c r="R31" s="13">
        <v>454.2556996679632</v>
      </c>
      <c r="S31" s="12">
        <v>10.534446637645637</v>
      </c>
      <c r="T31" s="11">
        <v>0.81400000000000006</v>
      </c>
      <c r="U31" s="11"/>
      <c r="V31" s="14">
        <f t="shared" si="2"/>
        <v>9.7204466376456367</v>
      </c>
      <c r="W31" s="11">
        <v>4.4000000000000004E-2</v>
      </c>
      <c r="X31" s="11">
        <v>0.1832404359683307</v>
      </c>
      <c r="Y31" s="12">
        <v>0.27465527561041375</v>
      </c>
      <c r="Z31" s="15"/>
      <c r="AA31" s="15"/>
      <c r="AB31" s="15"/>
      <c r="AC31" s="16"/>
      <c r="AD31" s="16"/>
      <c r="AE31" s="16"/>
      <c r="AF31" s="16"/>
      <c r="AG31" s="16"/>
      <c r="AH31" s="17">
        <v>3.09E-2</v>
      </c>
      <c r="AI31" s="17">
        <v>8.8999999999999999E-3</v>
      </c>
      <c r="AJ31" s="17" t="s">
        <v>67</v>
      </c>
      <c r="AK31" s="17">
        <v>1.54E-2</v>
      </c>
      <c r="AL31" s="16"/>
      <c r="AM31" s="17">
        <v>3.2330000000000001</v>
      </c>
      <c r="AN31" s="17">
        <f t="shared" si="9"/>
        <v>14.019947961838682</v>
      </c>
      <c r="AO31" s="17">
        <f t="shared" si="10"/>
        <v>209.93506493506493</v>
      </c>
      <c r="AP31" s="17" t="s">
        <v>67</v>
      </c>
      <c r="AQ31" s="16"/>
      <c r="AR31" s="17" t="s">
        <v>67</v>
      </c>
      <c r="AS31" s="17" t="s">
        <v>67</v>
      </c>
      <c r="AT31" s="17" t="s">
        <v>67</v>
      </c>
      <c r="AU31" s="16"/>
      <c r="AV31" s="17">
        <v>0.2104</v>
      </c>
      <c r="AW31" s="17">
        <v>0.32619999999999999</v>
      </c>
      <c r="AX31" s="17">
        <v>0.59470000000000001</v>
      </c>
      <c r="AY31" s="17">
        <v>7.3000000000000001E-3</v>
      </c>
      <c r="AZ31" s="17" t="s">
        <v>67</v>
      </c>
      <c r="BA31" s="17">
        <v>0.2306</v>
      </c>
      <c r="BB31" s="17" t="s">
        <v>67</v>
      </c>
      <c r="BC31" s="16"/>
      <c r="BD31" s="17">
        <v>1.2200000000000001E-2</v>
      </c>
      <c r="BE31" s="17" t="s">
        <v>67</v>
      </c>
      <c r="BF31" s="17">
        <v>0.54810000000000003</v>
      </c>
      <c r="BG31" s="17" t="s">
        <v>67</v>
      </c>
      <c r="BH31" s="17">
        <v>0.31630000000000003</v>
      </c>
      <c r="BI31" s="17">
        <v>6.1000000000000004E-3</v>
      </c>
      <c r="BJ31" s="17" t="s">
        <v>67</v>
      </c>
      <c r="BK31" s="17">
        <v>2.8999999999999998E-3</v>
      </c>
      <c r="BL31" s="17" t="s">
        <v>67</v>
      </c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</row>
    <row r="32" spans="1:84" ht="15.75" customHeight="1" x14ac:dyDescent="0.2">
      <c r="A32" s="10" t="s">
        <v>64</v>
      </c>
      <c r="B32" s="11" t="s">
        <v>97</v>
      </c>
      <c r="C32" s="11" t="s">
        <v>66</v>
      </c>
      <c r="D32" s="12">
        <v>59</v>
      </c>
      <c r="E32" s="12" t="str">
        <f t="shared" si="0"/>
        <v>OKS59</v>
      </c>
      <c r="F32" s="10">
        <v>43255</v>
      </c>
      <c r="G32" s="10"/>
      <c r="H32" s="11">
        <v>2018</v>
      </c>
      <c r="I32" s="12" t="str">
        <f t="shared" si="1"/>
        <v>Early2018</v>
      </c>
      <c r="J32" s="11">
        <v>68.671949999999995</v>
      </c>
      <c r="K32" s="11">
        <v>-149.12763000000001</v>
      </c>
      <c r="L32" s="11">
        <v>68.977350000000001</v>
      </c>
      <c r="M32" s="11"/>
      <c r="N32" s="11"/>
      <c r="O32" s="11"/>
      <c r="P32" s="11"/>
      <c r="Q32" s="11"/>
      <c r="R32" s="13">
        <v>451.36446855012969</v>
      </c>
      <c r="S32" s="12">
        <v>11.534252888039743</v>
      </c>
      <c r="T32" s="11">
        <v>0.87</v>
      </c>
      <c r="U32" s="11"/>
      <c r="V32" s="14">
        <f t="shared" si="2"/>
        <v>10.664252888039744</v>
      </c>
      <c r="W32" s="11">
        <v>0.05</v>
      </c>
      <c r="X32" s="11">
        <v>0.29476082440700979</v>
      </c>
      <c r="Y32" s="12">
        <v>0.24714080249570852</v>
      </c>
      <c r="Z32" s="15"/>
      <c r="AA32" s="15"/>
      <c r="AB32" s="15"/>
      <c r="AC32" s="16"/>
      <c r="AD32" s="16"/>
      <c r="AE32" s="16"/>
      <c r="AF32" s="16"/>
      <c r="AG32" s="16"/>
      <c r="AH32" s="17">
        <v>1.77E-2</v>
      </c>
      <c r="AI32" s="17" t="s">
        <v>67</v>
      </c>
      <c r="AJ32" s="17">
        <v>1.6999999999999999E-3</v>
      </c>
      <c r="AK32" s="17">
        <v>1.43E-2</v>
      </c>
      <c r="AL32" s="16"/>
      <c r="AM32" s="17">
        <v>3.294</v>
      </c>
      <c r="AN32" s="17">
        <f t="shared" si="9"/>
        <v>12.963400236127509</v>
      </c>
      <c r="AO32" s="17">
        <f t="shared" si="10"/>
        <v>230.34965034965035</v>
      </c>
      <c r="AP32" s="17" t="s">
        <v>67</v>
      </c>
      <c r="AQ32" s="16"/>
      <c r="AR32" s="17" t="s">
        <v>67</v>
      </c>
      <c r="AS32" s="17">
        <v>1.1000000000000001E-3</v>
      </c>
      <c r="AT32" s="17" t="s">
        <v>67</v>
      </c>
      <c r="AU32" s="16"/>
      <c r="AV32" s="17">
        <v>0.16889999999999999</v>
      </c>
      <c r="AW32" s="17">
        <v>0.29499999999999998</v>
      </c>
      <c r="AX32" s="17">
        <v>0.60070000000000001</v>
      </c>
      <c r="AY32" s="17">
        <v>2.2700000000000001E-2</v>
      </c>
      <c r="AZ32" s="17" t="s">
        <v>67</v>
      </c>
      <c r="BA32" s="17">
        <v>0.25409999999999999</v>
      </c>
      <c r="BB32" s="17" t="s">
        <v>67</v>
      </c>
      <c r="BC32" s="16"/>
      <c r="BD32" s="17">
        <v>1.12E-2</v>
      </c>
      <c r="BE32" s="17" t="s">
        <v>67</v>
      </c>
      <c r="BF32" s="17">
        <v>0.58279999999999998</v>
      </c>
      <c r="BG32" s="17" t="s">
        <v>67</v>
      </c>
      <c r="BH32" s="17">
        <v>0.35020000000000001</v>
      </c>
      <c r="BI32" s="17">
        <v>6.1999999999999998E-3</v>
      </c>
      <c r="BJ32" s="17" t="s">
        <v>67</v>
      </c>
      <c r="BK32" s="17">
        <v>2.3E-3</v>
      </c>
      <c r="BL32" s="17" t="s">
        <v>67</v>
      </c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</row>
    <row r="33" spans="1:84" ht="15.75" customHeight="1" x14ac:dyDescent="0.2">
      <c r="A33" s="10" t="s">
        <v>64</v>
      </c>
      <c r="B33" s="11" t="s">
        <v>98</v>
      </c>
      <c r="C33" s="11" t="s">
        <v>66</v>
      </c>
      <c r="D33" s="12">
        <v>60</v>
      </c>
      <c r="E33" s="12" t="str">
        <f t="shared" si="0"/>
        <v>OKS60</v>
      </c>
      <c r="F33" s="10">
        <v>43255</v>
      </c>
      <c r="G33" s="10"/>
      <c r="H33" s="11">
        <v>2018</v>
      </c>
      <c r="I33" s="12" t="str">
        <f t="shared" si="1"/>
        <v>Early2018</v>
      </c>
      <c r="J33" s="11">
        <v>68.670599999999993</v>
      </c>
      <c r="K33" s="11">
        <v>-149.12777</v>
      </c>
      <c r="L33" s="11">
        <v>7.1445749999999997</v>
      </c>
      <c r="M33" s="11"/>
      <c r="N33" s="11"/>
      <c r="O33" s="11"/>
      <c r="P33" s="11"/>
      <c r="Q33" s="11"/>
      <c r="R33" s="13">
        <v>397.80492472189599</v>
      </c>
      <c r="S33" s="12">
        <v>10.115218505873621</v>
      </c>
      <c r="T33" s="11">
        <v>0.155</v>
      </c>
      <c r="U33" s="11"/>
      <c r="V33" s="14">
        <f t="shared" si="2"/>
        <v>9.9602185058736215</v>
      </c>
      <c r="W33" s="11">
        <v>4.0000000000000008E-2</v>
      </c>
      <c r="X33" s="11">
        <v>0.15863775029178398</v>
      </c>
      <c r="Y33" s="12">
        <v>0.20247981600816273</v>
      </c>
      <c r="Z33" s="15"/>
      <c r="AA33" s="15"/>
      <c r="AB33" s="15"/>
      <c r="AC33" s="16"/>
      <c r="AD33" s="16"/>
      <c r="AE33" s="16"/>
      <c r="AF33" s="16"/>
      <c r="AG33" s="16"/>
      <c r="AH33" s="17">
        <v>1.7999999999999999E-2</v>
      </c>
      <c r="AI33" s="17">
        <v>1.0500000000000001E-2</v>
      </c>
      <c r="AJ33" s="17">
        <v>1.6999999999999999E-3</v>
      </c>
      <c r="AK33" s="17">
        <v>1.7399999999999999E-2</v>
      </c>
      <c r="AL33" s="16"/>
      <c r="AM33" s="17">
        <v>5.4180000000000001</v>
      </c>
      <c r="AN33" s="17">
        <f t="shared" si="9"/>
        <v>13.491035856573705</v>
      </c>
      <c r="AO33" s="17">
        <f t="shared" si="10"/>
        <v>311.37931034482762</v>
      </c>
      <c r="AP33" s="17" t="s">
        <v>67</v>
      </c>
      <c r="AQ33" s="16"/>
      <c r="AR33" s="17" t="s">
        <v>67</v>
      </c>
      <c r="AS33" s="17" t="s">
        <v>67</v>
      </c>
      <c r="AT33" s="17">
        <v>2.5000000000000001E-3</v>
      </c>
      <c r="AU33" s="16"/>
      <c r="AV33" s="17">
        <v>0.1787</v>
      </c>
      <c r="AW33" s="17">
        <v>0.4123</v>
      </c>
      <c r="AX33" s="17">
        <v>1.573</v>
      </c>
      <c r="AY33" s="17">
        <v>2.0999999999999999E-3</v>
      </c>
      <c r="AZ33" s="17" t="s">
        <v>67</v>
      </c>
      <c r="BA33" s="17">
        <v>0.40160000000000001</v>
      </c>
      <c r="BB33" s="17" t="s">
        <v>67</v>
      </c>
      <c r="BC33" s="16"/>
      <c r="BD33" s="17" t="s">
        <v>67</v>
      </c>
      <c r="BE33" s="17" t="s">
        <v>67</v>
      </c>
      <c r="BF33" s="17">
        <v>3.0590000000000002</v>
      </c>
      <c r="BG33" s="17" t="s">
        <v>67</v>
      </c>
      <c r="BH33" s="17">
        <v>0.39369999999999999</v>
      </c>
      <c r="BI33" s="17">
        <v>1.37E-2</v>
      </c>
      <c r="BJ33" s="17">
        <v>1.1999999999999999E-3</v>
      </c>
      <c r="BK33" s="17">
        <v>5.0000000000000001E-3</v>
      </c>
      <c r="BL33" s="17" t="s">
        <v>67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</row>
    <row r="34" spans="1:84" ht="15.75" customHeight="1" x14ac:dyDescent="0.2">
      <c r="A34" s="10" t="s">
        <v>64</v>
      </c>
      <c r="B34" s="11" t="s">
        <v>99</v>
      </c>
      <c r="C34" s="11" t="s">
        <v>66</v>
      </c>
      <c r="D34" s="12">
        <v>61</v>
      </c>
      <c r="E34" s="12" t="str">
        <f t="shared" si="0"/>
        <v>OKS61</v>
      </c>
      <c r="F34" s="10">
        <v>43255</v>
      </c>
      <c r="G34" s="10"/>
      <c r="H34" s="11">
        <v>2018</v>
      </c>
      <c r="I34" s="12" t="str">
        <f t="shared" si="1"/>
        <v>Early2018</v>
      </c>
      <c r="J34" s="11">
        <v>68.671369999999996</v>
      </c>
      <c r="K34" s="11">
        <v>-149.13142999999999</v>
      </c>
      <c r="L34" s="11">
        <v>61.675899999999999</v>
      </c>
      <c r="M34" s="11"/>
      <c r="N34" s="11"/>
      <c r="O34" s="11"/>
      <c r="P34" s="11"/>
      <c r="Q34" s="11"/>
      <c r="R34" s="13">
        <v>454.17367892703169</v>
      </c>
      <c r="S34" s="12">
        <v>9.4965927920991149</v>
      </c>
      <c r="T34" s="18">
        <v>0.88913333333333422</v>
      </c>
      <c r="U34" s="18"/>
      <c r="V34" s="14">
        <f t="shared" si="2"/>
        <v>8.6074594587657813</v>
      </c>
      <c r="W34" s="11">
        <v>7.400000000000001E-2</v>
      </c>
      <c r="X34" s="11">
        <v>0.23829395952863147</v>
      </c>
      <c r="Y34" s="12">
        <v>0.22591498262989798</v>
      </c>
      <c r="Z34" s="15"/>
      <c r="AA34" s="15"/>
      <c r="AB34" s="15"/>
      <c r="AC34" s="16">
        <v>4.5350000000000001</v>
      </c>
      <c r="AD34" s="16"/>
      <c r="AE34" s="16"/>
      <c r="AF34" s="16">
        <v>14.335000000000001</v>
      </c>
      <c r="AG34" s="16">
        <v>1.6400000000000001E-2</v>
      </c>
      <c r="AH34" s="17">
        <v>1.3100000000000001E-2</v>
      </c>
      <c r="AI34" s="17" t="s">
        <v>67</v>
      </c>
      <c r="AJ34" s="17">
        <v>1.8E-3</v>
      </c>
      <c r="AK34" s="17">
        <v>1.2999999999999999E-2</v>
      </c>
      <c r="AL34" s="16"/>
      <c r="AM34" s="17">
        <v>2.9289999999999998</v>
      </c>
      <c r="AN34" s="17">
        <f t="shared" si="9"/>
        <v>13.337887067395265</v>
      </c>
      <c r="AO34" s="17">
        <f t="shared" si="10"/>
        <v>225.30769230769229</v>
      </c>
      <c r="AP34" s="17" t="s">
        <v>67</v>
      </c>
      <c r="AQ34" s="16">
        <v>8.3650000000000002</v>
      </c>
      <c r="AR34" s="17" t="s">
        <v>67</v>
      </c>
      <c r="AS34" s="17" t="s">
        <v>67</v>
      </c>
      <c r="AT34" s="17" t="s">
        <v>67</v>
      </c>
      <c r="AU34" s="16">
        <v>0.84199999999999997</v>
      </c>
      <c r="AV34" s="17">
        <v>0.17369999999999999</v>
      </c>
      <c r="AW34" s="17">
        <v>0.26719999999999999</v>
      </c>
      <c r="AX34" s="17">
        <v>0.54079999999999995</v>
      </c>
      <c r="AY34" s="17">
        <v>1.3100000000000001E-2</v>
      </c>
      <c r="AZ34" s="17" t="s">
        <v>67</v>
      </c>
      <c r="BA34" s="17">
        <v>0.21959999999999999</v>
      </c>
      <c r="BB34" s="17" t="s">
        <v>67</v>
      </c>
      <c r="BC34" s="16"/>
      <c r="BD34" s="17">
        <v>1.1299999999999999E-2</v>
      </c>
      <c r="BE34" s="17" t="s">
        <v>67</v>
      </c>
      <c r="BF34" s="17">
        <v>0.47799999999999998</v>
      </c>
      <c r="BG34" s="17" t="s">
        <v>67</v>
      </c>
      <c r="BH34" s="17">
        <v>0.33200000000000002</v>
      </c>
      <c r="BI34" s="17">
        <v>5.5999999999999999E-3</v>
      </c>
      <c r="BJ34" s="17" t="s">
        <v>67</v>
      </c>
      <c r="BK34" s="17">
        <v>2E-3</v>
      </c>
      <c r="BL34" s="17" t="s">
        <v>67</v>
      </c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</row>
    <row r="35" spans="1:84" ht="15.75" customHeight="1" x14ac:dyDescent="0.2">
      <c r="A35" s="10" t="s">
        <v>64</v>
      </c>
      <c r="B35" s="11" t="s">
        <v>100</v>
      </c>
      <c r="C35" s="11" t="s">
        <v>66</v>
      </c>
      <c r="D35" s="12">
        <v>62</v>
      </c>
      <c r="E35" s="12" t="str">
        <f t="shared" si="0"/>
        <v>OKS62</v>
      </c>
      <c r="F35" s="10">
        <v>43255</v>
      </c>
      <c r="G35" s="10"/>
      <c r="H35" s="11">
        <v>2018</v>
      </c>
      <c r="I35" s="12" t="str">
        <f t="shared" si="1"/>
        <v>Early2018</v>
      </c>
      <c r="J35" s="11">
        <v>68.637749999999997</v>
      </c>
      <c r="K35" s="11">
        <v>-149.21714</v>
      </c>
      <c r="L35" s="11">
        <v>34.605775000000001</v>
      </c>
      <c r="M35" s="11"/>
      <c r="N35" s="11"/>
      <c r="O35" s="11"/>
      <c r="P35" s="11"/>
      <c r="Q35" s="11"/>
      <c r="R35" s="13">
        <v>437.48245814748253</v>
      </c>
      <c r="S35" s="12">
        <v>10.79584770804466</v>
      </c>
      <c r="T35" s="18">
        <v>1.16868888888889</v>
      </c>
      <c r="U35" s="18"/>
      <c r="V35" s="14">
        <f t="shared" si="2"/>
        <v>9.6271588191557704</v>
      </c>
      <c r="W35" s="11">
        <v>4.9000000000000002E-2</v>
      </c>
      <c r="X35" s="11">
        <v>0.22673299081558812</v>
      </c>
      <c r="Y35" s="12">
        <v>0.18516938721242243</v>
      </c>
      <c r="Z35" s="15"/>
      <c r="AA35" s="15"/>
      <c r="AB35" s="15"/>
      <c r="AC35" s="16">
        <v>5.9492000000000003</v>
      </c>
      <c r="AD35" s="16">
        <v>0.15840000000000001</v>
      </c>
      <c r="AE35" s="16"/>
      <c r="AF35" s="16">
        <v>7.8051000000000004</v>
      </c>
      <c r="AG35" s="16">
        <v>1.3100000000000001E-2</v>
      </c>
      <c r="AH35" s="17">
        <v>1.6899999999999998E-2</v>
      </c>
      <c r="AI35" s="17" t="s">
        <v>67</v>
      </c>
      <c r="AJ35" s="17" t="s">
        <v>67</v>
      </c>
      <c r="AK35" s="17">
        <v>1.32E-2</v>
      </c>
      <c r="AL35" s="16">
        <v>5.7999999999999996E-3</v>
      </c>
      <c r="AM35" s="17">
        <v>3.9689999999999999</v>
      </c>
      <c r="AN35" s="17">
        <f t="shared" si="9"/>
        <v>15.863309352517986</v>
      </c>
      <c r="AO35" s="17">
        <f t="shared" si="10"/>
        <v>300.68181818181819</v>
      </c>
      <c r="AP35" s="17" t="s">
        <v>67</v>
      </c>
      <c r="AQ35" s="16">
        <v>7.7374000000000001</v>
      </c>
      <c r="AR35" s="17" t="s">
        <v>67</v>
      </c>
      <c r="AS35" s="17" t="s">
        <v>67</v>
      </c>
      <c r="AT35" s="17" t="s">
        <v>67</v>
      </c>
      <c r="AU35" s="16">
        <v>0.92889999999999995</v>
      </c>
      <c r="AV35" s="17">
        <v>0.15570000000000001</v>
      </c>
      <c r="AW35" s="17">
        <v>0.48099999999999998</v>
      </c>
      <c r="AX35" s="17">
        <v>0.64710000000000001</v>
      </c>
      <c r="AY35" s="17">
        <v>2.2800000000000001E-2</v>
      </c>
      <c r="AZ35" s="17" t="s">
        <v>67</v>
      </c>
      <c r="BA35" s="17">
        <v>0.25019999999999998</v>
      </c>
      <c r="BB35" s="17" t="s">
        <v>67</v>
      </c>
      <c r="BC35" s="16"/>
      <c r="BD35" s="17" t="s">
        <v>67</v>
      </c>
      <c r="BE35" s="17" t="s">
        <v>67</v>
      </c>
      <c r="BF35" s="17">
        <v>0.30599999999999999</v>
      </c>
      <c r="BG35" s="17" t="s">
        <v>67</v>
      </c>
      <c r="BH35" s="17">
        <v>0.53779999999999994</v>
      </c>
      <c r="BI35" s="17">
        <v>7.1999999999999998E-3</v>
      </c>
      <c r="BJ35" s="17">
        <v>5.9999999999999995E-4</v>
      </c>
      <c r="BK35" s="17">
        <v>1.9E-3</v>
      </c>
      <c r="BL35" s="17" t="s">
        <v>67</v>
      </c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</row>
    <row r="36" spans="1:84" ht="15.75" customHeight="1" x14ac:dyDescent="0.2">
      <c r="A36" s="10" t="s">
        <v>64</v>
      </c>
      <c r="B36" s="11" t="s">
        <v>101</v>
      </c>
      <c r="C36" s="11" t="s">
        <v>66</v>
      </c>
      <c r="D36" s="12">
        <v>65</v>
      </c>
      <c r="E36" s="12" t="str">
        <f t="shared" si="0"/>
        <v>OKS65</v>
      </c>
      <c r="F36" s="10">
        <v>43255</v>
      </c>
      <c r="G36" s="10"/>
      <c r="H36" s="11">
        <v>2018</v>
      </c>
      <c r="I36" s="12" t="str">
        <f t="shared" si="1"/>
        <v>Early2018</v>
      </c>
      <c r="J36" s="11">
        <v>68.635819999999995</v>
      </c>
      <c r="K36" s="11">
        <v>-149.18805</v>
      </c>
      <c r="L36" s="11">
        <v>6.3407499999999999</v>
      </c>
      <c r="M36" s="11"/>
      <c r="N36" s="11"/>
      <c r="O36" s="11"/>
      <c r="P36" s="11"/>
      <c r="Q36" s="11"/>
      <c r="R36" s="13">
        <v>453.9071115190045</v>
      </c>
      <c r="S36" s="12">
        <v>9.382450006641859</v>
      </c>
      <c r="T36" s="18">
        <v>0.1872444444444456</v>
      </c>
      <c r="U36" s="18"/>
      <c r="V36" s="14">
        <f t="shared" si="2"/>
        <v>9.1952055621974136</v>
      </c>
      <c r="W36" s="11">
        <v>4.8000000000000001E-2</v>
      </c>
      <c r="X36" s="11">
        <v>0.12397591598265136</v>
      </c>
      <c r="Y36" s="12">
        <v>0.33156954973652841</v>
      </c>
      <c r="Z36" s="15"/>
      <c r="AA36" s="15"/>
      <c r="AB36" s="15"/>
      <c r="AC36" s="16"/>
      <c r="AD36" s="16"/>
      <c r="AE36" s="16"/>
      <c r="AF36" s="16"/>
      <c r="AG36" s="16"/>
      <c r="AH36" s="17">
        <v>5.1999999999999998E-3</v>
      </c>
      <c r="AI36" s="17" t="s">
        <v>67</v>
      </c>
      <c r="AJ36" s="17">
        <v>2.2000000000000001E-3</v>
      </c>
      <c r="AK36" s="17">
        <v>1.7299999999999999E-2</v>
      </c>
      <c r="AL36" s="16"/>
      <c r="AM36" s="17">
        <v>9.3070000000000004</v>
      </c>
      <c r="AN36" s="17">
        <f t="shared" si="9"/>
        <v>10.328487404283653</v>
      </c>
      <c r="AO36" s="17">
        <f t="shared" si="10"/>
        <v>537.97687861271686</v>
      </c>
      <c r="AP36" s="17" t="s">
        <v>67</v>
      </c>
      <c r="AQ36" s="16"/>
      <c r="AR36" s="17" t="s">
        <v>67</v>
      </c>
      <c r="AS36" s="17">
        <v>1.6000000000000001E-3</v>
      </c>
      <c r="AT36" s="17" t="s">
        <v>67</v>
      </c>
      <c r="AU36" s="16"/>
      <c r="AV36" s="17">
        <v>5.8799999999999998E-2</v>
      </c>
      <c r="AW36" s="17">
        <v>0.52600000000000002</v>
      </c>
      <c r="AX36" s="17">
        <v>2.6110000000000002</v>
      </c>
      <c r="AY36" s="17">
        <v>3.49E-2</v>
      </c>
      <c r="AZ36" s="17">
        <v>1.6999999999999999E-3</v>
      </c>
      <c r="BA36" s="17">
        <v>0.90110000000000001</v>
      </c>
      <c r="BB36" s="17" t="s">
        <v>67</v>
      </c>
      <c r="BC36" s="16"/>
      <c r="BD36" s="17" t="s">
        <v>67</v>
      </c>
      <c r="BE36" s="17" t="s">
        <v>67</v>
      </c>
      <c r="BF36" s="17">
        <v>6.9710000000000001</v>
      </c>
      <c r="BG36" s="17" t="s">
        <v>67</v>
      </c>
      <c r="BH36" s="17">
        <v>0.30809999999999998</v>
      </c>
      <c r="BI36" s="17">
        <v>1.9099999999999999E-2</v>
      </c>
      <c r="BJ36" s="17" t="s">
        <v>67</v>
      </c>
      <c r="BK36" s="17">
        <v>6.1999999999999998E-3</v>
      </c>
      <c r="BL36" s="17" t="s">
        <v>67</v>
      </c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</row>
    <row r="37" spans="1:84" ht="15.75" customHeight="1" x14ac:dyDescent="0.2">
      <c r="A37" s="10" t="s">
        <v>64</v>
      </c>
      <c r="B37" s="11" t="s">
        <v>102</v>
      </c>
      <c r="C37" s="11" t="s">
        <v>66</v>
      </c>
      <c r="D37" s="12">
        <v>66</v>
      </c>
      <c r="E37" s="12" t="str">
        <f t="shared" si="0"/>
        <v>OKS66</v>
      </c>
      <c r="F37" s="10">
        <v>43255</v>
      </c>
      <c r="G37" s="10"/>
      <c r="H37" s="11">
        <v>2018</v>
      </c>
      <c r="I37" s="12" t="str">
        <f t="shared" si="1"/>
        <v>Early2018</v>
      </c>
      <c r="J37" s="11">
        <v>68.636150000000001</v>
      </c>
      <c r="K37" s="11">
        <v>-149.18457000000001</v>
      </c>
      <c r="L37" s="11">
        <v>1.8342750000000001</v>
      </c>
      <c r="M37" s="11"/>
      <c r="N37" s="11"/>
      <c r="O37" s="11"/>
      <c r="P37" s="11"/>
      <c r="Q37" s="11"/>
      <c r="R37" s="13">
        <v>425.05631589636863</v>
      </c>
      <c r="S37" s="12">
        <v>9.9017292219628299</v>
      </c>
      <c r="T37" s="18">
        <v>0.30279999999999951</v>
      </c>
      <c r="U37" s="18"/>
      <c r="V37" s="14">
        <f t="shared" si="2"/>
        <v>9.5989292219628304</v>
      </c>
      <c r="W37" s="11">
        <v>4.4000000000000004E-2</v>
      </c>
      <c r="X37" s="11">
        <v>0.15330822264836047</v>
      </c>
      <c r="Y37" s="12">
        <v>0.12377173601595685</v>
      </c>
      <c r="Z37" s="15"/>
      <c r="AA37" s="15"/>
      <c r="AB37" s="15"/>
      <c r="AC37" s="16">
        <v>1.8853</v>
      </c>
      <c r="AD37" s="16"/>
      <c r="AE37" s="16"/>
      <c r="AF37" s="16">
        <v>140.2336</v>
      </c>
      <c r="AG37" s="16">
        <v>1.01E-2</v>
      </c>
      <c r="AH37" s="17">
        <v>4.3E-3</v>
      </c>
      <c r="AI37" s="17" t="s">
        <v>67</v>
      </c>
      <c r="AJ37" s="17">
        <v>3.0000000000000001E-3</v>
      </c>
      <c r="AK37" s="17">
        <v>1.5800000000000002E-2</v>
      </c>
      <c r="AL37" s="16">
        <v>1.06E-2</v>
      </c>
      <c r="AM37" s="17">
        <v>6.7549999999999999</v>
      </c>
      <c r="AN37" s="17">
        <f t="shared" si="9"/>
        <v>10.384319754035358</v>
      </c>
      <c r="AO37" s="17">
        <f t="shared" si="10"/>
        <v>427.5316455696202</v>
      </c>
      <c r="AP37" s="17" t="s">
        <v>67</v>
      </c>
      <c r="AQ37" s="16">
        <v>9.9806000000000008</v>
      </c>
      <c r="AR37" s="17" t="s">
        <v>67</v>
      </c>
      <c r="AS37" s="17" t="s">
        <v>67</v>
      </c>
      <c r="AT37" s="17" t="s">
        <v>67</v>
      </c>
      <c r="AU37" s="16">
        <v>0.79020000000000001</v>
      </c>
      <c r="AV37" s="17">
        <v>5.5899999999999998E-2</v>
      </c>
      <c r="AW37" s="17">
        <v>0.36259999999999998</v>
      </c>
      <c r="AX37" s="17">
        <v>2.4750000000000001</v>
      </c>
      <c r="AY37" s="17">
        <v>5.21E-2</v>
      </c>
      <c r="AZ37" s="17" t="s">
        <v>67</v>
      </c>
      <c r="BA37" s="17">
        <v>0.65049999999999997</v>
      </c>
      <c r="BB37" s="17" t="s">
        <v>67</v>
      </c>
      <c r="BC37" s="16"/>
      <c r="BD37" s="17" t="s">
        <v>67</v>
      </c>
      <c r="BE37" s="17" t="s">
        <v>67</v>
      </c>
      <c r="BF37" s="17">
        <v>4.4770000000000003</v>
      </c>
      <c r="BG37" s="17" t="s">
        <v>67</v>
      </c>
      <c r="BH37" s="17">
        <v>0.35560000000000003</v>
      </c>
      <c r="BI37" s="17">
        <v>1.43E-2</v>
      </c>
      <c r="BJ37" s="17" t="s">
        <v>67</v>
      </c>
      <c r="BK37" s="17">
        <v>5.3E-3</v>
      </c>
      <c r="BL37" s="17" t="s">
        <v>67</v>
      </c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</row>
    <row r="38" spans="1:84" ht="15.75" customHeight="1" x14ac:dyDescent="0.2">
      <c r="A38" s="10" t="s">
        <v>64</v>
      </c>
      <c r="B38" s="11" t="s">
        <v>103</v>
      </c>
      <c r="C38" s="11" t="s">
        <v>66</v>
      </c>
      <c r="D38" s="12">
        <v>70</v>
      </c>
      <c r="E38" s="12" t="str">
        <f t="shared" si="0"/>
        <v>OKS70</v>
      </c>
      <c r="F38" s="10">
        <v>43255</v>
      </c>
      <c r="G38" s="10"/>
      <c r="H38" s="11">
        <v>2018</v>
      </c>
      <c r="I38" s="12" t="str">
        <f t="shared" si="1"/>
        <v>Early2018</v>
      </c>
      <c r="J38" s="11">
        <v>68.679850000000002</v>
      </c>
      <c r="K38" s="11">
        <v>-149.11418</v>
      </c>
      <c r="L38" s="11">
        <v>70.829099999999997</v>
      </c>
      <c r="M38" s="11"/>
      <c r="N38" s="11"/>
      <c r="O38" s="11"/>
      <c r="P38" s="11"/>
      <c r="Q38" s="11"/>
      <c r="R38" s="13">
        <v>453.96862707470308</v>
      </c>
      <c r="S38" s="12">
        <v>10.19624579184636</v>
      </c>
      <c r="T38" s="18">
        <v>0.87535555555555522</v>
      </c>
      <c r="U38" s="18"/>
      <c r="V38" s="14">
        <f t="shared" si="2"/>
        <v>9.3208902362908042</v>
      </c>
      <c r="W38" s="11">
        <v>3.9000000000000007E-2</v>
      </c>
      <c r="X38" s="11">
        <v>0.38774443673844988</v>
      </c>
      <c r="Y38" s="12">
        <v>0.19276382618466076</v>
      </c>
      <c r="Z38" s="15"/>
      <c r="AA38" s="15"/>
      <c r="AB38" s="15"/>
      <c r="AC38" s="16">
        <v>2.9403999999999999</v>
      </c>
      <c r="AD38" s="16">
        <v>0.48530000000000001</v>
      </c>
      <c r="AE38" s="16"/>
      <c r="AF38" s="16">
        <v>17.840900000000001</v>
      </c>
      <c r="AG38" s="16">
        <v>7.0000000000000001E-3</v>
      </c>
      <c r="AH38" s="17">
        <v>2.3199999999999998E-2</v>
      </c>
      <c r="AI38" s="17">
        <v>1.2800000000000001E-2</v>
      </c>
      <c r="AJ38" s="17" t="s">
        <v>67</v>
      </c>
      <c r="AK38" s="17">
        <v>1.44E-2</v>
      </c>
      <c r="AL38" s="16">
        <v>9.7999999999999997E-3</v>
      </c>
      <c r="AM38" s="17">
        <v>3.1920000000000002</v>
      </c>
      <c r="AN38" s="17">
        <f t="shared" si="9"/>
        <v>12.860596293311845</v>
      </c>
      <c r="AO38" s="17">
        <f t="shared" si="10"/>
        <v>221.66666666666669</v>
      </c>
      <c r="AP38" s="17" t="s">
        <v>67</v>
      </c>
      <c r="AQ38" s="16">
        <v>11.917999999999999</v>
      </c>
      <c r="AR38" s="17" t="s">
        <v>67</v>
      </c>
      <c r="AS38" s="17" t="s">
        <v>67</v>
      </c>
      <c r="AT38" s="17" t="s">
        <v>67</v>
      </c>
      <c r="AU38" s="16">
        <v>1.4539</v>
      </c>
      <c r="AV38" s="17">
        <v>0.19350000000000001</v>
      </c>
      <c r="AW38" s="17">
        <v>0.4143</v>
      </c>
      <c r="AX38" s="17">
        <v>0.59240000000000004</v>
      </c>
      <c r="AY38" s="17">
        <v>1.8800000000000001E-2</v>
      </c>
      <c r="AZ38" s="17" t="s">
        <v>67</v>
      </c>
      <c r="BA38" s="17">
        <v>0.2482</v>
      </c>
      <c r="BB38" s="17" t="s">
        <v>67</v>
      </c>
      <c r="BC38" s="16"/>
      <c r="BD38" s="17">
        <v>1.54E-2</v>
      </c>
      <c r="BE38" s="17" t="s">
        <v>67</v>
      </c>
      <c r="BF38" s="17">
        <v>0.57299999999999995</v>
      </c>
      <c r="BG38" s="17" t="s">
        <v>67</v>
      </c>
      <c r="BH38" s="17">
        <v>0.31380000000000002</v>
      </c>
      <c r="BI38" s="17">
        <v>6.0000000000000001E-3</v>
      </c>
      <c r="BJ38" s="17">
        <v>1.4E-3</v>
      </c>
      <c r="BK38" s="17">
        <v>3.0000000000000001E-3</v>
      </c>
      <c r="BL38" s="17" t="s">
        <v>67</v>
      </c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</row>
    <row r="39" spans="1:84" ht="15.75" customHeight="1" x14ac:dyDescent="0.2">
      <c r="A39" s="10" t="s">
        <v>64</v>
      </c>
      <c r="B39" s="11" t="s">
        <v>104</v>
      </c>
      <c r="C39" s="11" t="s">
        <v>66</v>
      </c>
      <c r="D39" s="12">
        <v>71</v>
      </c>
      <c r="E39" s="12" t="str">
        <f t="shared" si="0"/>
        <v>OKS71</v>
      </c>
      <c r="F39" s="10">
        <v>43255</v>
      </c>
      <c r="G39" s="10"/>
      <c r="H39" s="11">
        <v>2018</v>
      </c>
      <c r="I39" s="12" t="str">
        <f t="shared" si="1"/>
        <v>Early2018</v>
      </c>
      <c r="J39" s="11">
        <v>68.640680000000003</v>
      </c>
      <c r="K39" s="11">
        <v>-149.25418999999999</v>
      </c>
      <c r="L39" s="11">
        <v>3.2503000000000002</v>
      </c>
      <c r="M39" s="11"/>
      <c r="N39" s="11"/>
      <c r="O39" s="11"/>
      <c r="P39" s="11"/>
      <c r="Q39" s="11"/>
      <c r="R39" s="13">
        <v>437.27740629515392</v>
      </c>
      <c r="S39" s="12">
        <v>8.5813367531548277</v>
      </c>
      <c r="T39" s="18">
        <v>0.52091111111111088</v>
      </c>
      <c r="U39" s="18"/>
      <c r="V39" s="14">
        <f t="shared" si="2"/>
        <v>8.0604256420437164</v>
      </c>
      <c r="W39" s="11">
        <v>5.1000000000000004E-2</v>
      </c>
      <c r="X39" s="11">
        <v>0.23159140456701782</v>
      </c>
      <c r="Y39" s="12">
        <v>0.32054777418968272</v>
      </c>
      <c r="Z39" s="15"/>
      <c r="AA39" s="15"/>
      <c r="AB39" s="15"/>
      <c r="AC39" s="16">
        <v>2.6604999999999999</v>
      </c>
      <c r="AD39" s="16"/>
      <c r="AE39" s="16"/>
      <c r="AF39" s="16">
        <v>3.5146999999999999</v>
      </c>
      <c r="AG39" s="16">
        <v>8.9999999999999998E-4</v>
      </c>
      <c r="AH39" s="17">
        <v>5.2600000000000001E-2</v>
      </c>
      <c r="AI39" s="17" t="s">
        <v>67</v>
      </c>
      <c r="AJ39" s="17" t="s">
        <v>67</v>
      </c>
      <c r="AK39" s="17">
        <v>9.1999999999999998E-3</v>
      </c>
      <c r="AL39" s="16"/>
      <c r="AM39" s="17">
        <v>1.3009999999999999</v>
      </c>
      <c r="AN39" s="17">
        <f t="shared" si="9"/>
        <v>9.2532005689900423</v>
      </c>
      <c r="AO39" s="17">
        <f t="shared" si="10"/>
        <v>141.41304347826087</v>
      </c>
      <c r="AP39" s="17" t="s">
        <v>67</v>
      </c>
      <c r="AQ39" s="16">
        <v>9.3864000000000001</v>
      </c>
      <c r="AR39" s="17" t="s">
        <v>67</v>
      </c>
      <c r="AS39" s="17" t="s">
        <v>67</v>
      </c>
      <c r="AT39" s="17" t="s">
        <v>67</v>
      </c>
      <c r="AU39" s="16">
        <v>0.72909999999999997</v>
      </c>
      <c r="AV39" s="17">
        <v>7.2599999999999998E-2</v>
      </c>
      <c r="AW39" s="17">
        <v>0.32419999999999999</v>
      </c>
      <c r="AX39" s="17">
        <v>0.28039999999999998</v>
      </c>
      <c r="AY39" s="17">
        <v>1.7600000000000001E-2</v>
      </c>
      <c r="AZ39" s="17" t="s">
        <v>67</v>
      </c>
      <c r="BA39" s="17">
        <v>0.1406</v>
      </c>
      <c r="BB39" s="17" t="s">
        <v>67</v>
      </c>
      <c r="BC39" s="16">
        <v>1.2177</v>
      </c>
      <c r="BD39" s="17" t="s">
        <v>67</v>
      </c>
      <c r="BE39" s="17" t="s">
        <v>67</v>
      </c>
      <c r="BF39" s="17">
        <v>0.14710000000000001</v>
      </c>
      <c r="BG39" s="17">
        <v>1.2200000000000001E-2</v>
      </c>
      <c r="BH39" s="17">
        <v>0.27239999999999998</v>
      </c>
      <c r="BI39" s="17">
        <v>2.5000000000000001E-3</v>
      </c>
      <c r="BJ39" s="17" t="s">
        <v>67</v>
      </c>
      <c r="BK39" s="17">
        <v>1.4E-3</v>
      </c>
      <c r="BL39" s="17" t="s">
        <v>67</v>
      </c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</row>
    <row r="40" spans="1:84" ht="15.75" customHeight="1" x14ac:dyDescent="0.2">
      <c r="A40" s="10" t="s">
        <v>64</v>
      </c>
      <c r="B40" s="11" t="s">
        <v>105</v>
      </c>
      <c r="C40" s="11" t="s">
        <v>66</v>
      </c>
      <c r="D40" s="12">
        <v>72</v>
      </c>
      <c r="E40" s="12" t="str">
        <f t="shared" si="0"/>
        <v>OKS72</v>
      </c>
      <c r="F40" s="10">
        <v>43255</v>
      </c>
      <c r="G40" s="10"/>
      <c r="H40" s="11">
        <v>2018</v>
      </c>
      <c r="I40" s="12" t="str">
        <f t="shared" si="1"/>
        <v>Early2018</v>
      </c>
      <c r="J40" s="11">
        <v>68.640870000000007</v>
      </c>
      <c r="K40" s="11">
        <v>-149.25501</v>
      </c>
      <c r="L40" s="11">
        <v>5.2750000000000002E-3</v>
      </c>
      <c r="M40" s="11"/>
      <c r="N40" s="11"/>
      <c r="O40" s="11"/>
      <c r="P40" s="11"/>
      <c r="Q40" s="11"/>
      <c r="R40" s="13">
        <v>501.95076051959842</v>
      </c>
      <c r="S40" s="12">
        <v>8.0691033887880099</v>
      </c>
      <c r="T40" s="18">
        <v>9.6466666666666701E-2</v>
      </c>
      <c r="U40" s="18"/>
      <c r="V40" s="14">
        <f t="shared" si="2"/>
        <v>7.9726367221213437</v>
      </c>
      <c r="W40" s="11">
        <v>3.0000000000000006E-2</v>
      </c>
      <c r="X40" s="11">
        <v>0.2085175870632541</v>
      </c>
      <c r="Y40" s="12">
        <v>0.19456332427666467</v>
      </c>
      <c r="Z40" s="15"/>
      <c r="AA40" s="15"/>
      <c r="AB40" s="15"/>
      <c r="AC40" s="16">
        <v>4.5578000000000003</v>
      </c>
      <c r="AD40" s="16">
        <v>0.22220000000000001</v>
      </c>
      <c r="AE40" s="16"/>
      <c r="AF40" s="16">
        <v>0.37409999999999999</v>
      </c>
      <c r="AG40" s="16">
        <v>8.3000000000000001E-3</v>
      </c>
      <c r="AH40" s="17">
        <v>9.1000000000000004E-3</v>
      </c>
      <c r="AI40" s="17" t="s">
        <v>67</v>
      </c>
      <c r="AJ40" s="17">
        <v>4.7000000000000002E-3</v>
      </c>
      <c r="AK40" s="17">
        <v>5.8999999999999999E-3</v>
      </c>
      <c r="AL40" s="16">
        <v>2.3E-3</v>
      </c>
      <c r="AM40" s="17">
        <v>0.35239999999999999</v>
      </c>
      <c r="AN40" s="17">
        <f t="shared" si="9"/>
        <v>3.5452716297786719</v>
      </c>
      <c r="AO40" s="17">
        <f t="shared" si="10"/>
        <v>59.728813559322035</v>
      </c>
      <c r="AP40" s="17" t="s">
        <v>67</v>
      </c>
      <c r="AQ40" s="16">
        <v>8.6182999999999996</v>
      </c>
      <c r="AR40" s="17" t="s">
        <v>67</v>
      </c>
      <c r="AS40" s="17">
        <v>1.1999999999999999E-3</v>
      </c>
      <c r="AT40" s="17" t="s">
        <v>67</v>
      </c>
      <c r="AU40" s="16">
        <v>0.24110000000000001</v>
      </c>
      <c r="AV40" s="17">
        <v>0.47439999999999999</v>
      </c>
      <c r="AW40" s="17">
        <v>9.64E-2</v>
      </c>
      <c r="AX40" s="17">
        <v>0.12770000000000001</v>
      </c>
      <c r="AY40" s="17">
        <v>2.6100000000000002E-2</v>
      </c>
      <c r="AZ40" s="17" t="s">
        <v>67</v>
      </c>
      <c r="BA40" s="17">
        <v>9.9400000000000002E-2</v>
      </c>
      <c r="BB40" s="17" t="s">
        <v>67</v>
      </c>
      <c r="BC40" s="16"/>
      <c r="BD40" s="17" t="s">
        <v>67</v>
      </c>
      <c r="BE40" s="17" t="s">
        <v>67</v>
      </c>
      <c r="BF40" s="17">
        <v>2.58E-2</v>
      </c>
      <c r="BG40" s="17" t="s">
        <v>67</v>
      </c>
      <c r="BH40" s="17">
        <v>7.2499999999999995E-2</v>
      </c>
      <c r="BI40" s="17">
        <v>1E-3</v>
      </c>
      <c r="BJ40" s="17" t="s">
        <v>67</v>
      </c>
      <c r="BK40" s="17">
        <v>1.1999999999999999E-3</v>
      </c>
      <c r="BL40" s="17" t="s">
        <v>67</v>
      </c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</row>
    <row r="41" spans="1:84" ht="15.75" customHeight="1" x14ac:dyDescent="0.2">
      <c r="A41" s="10" t="s">
        <v>64</v>
      </c>
      <c r="B41" s="11" t="s">
        <v>106</v>
      </c>
      <c r="C41" s="11" t="s">
        <v>66</v>
      </c>
      <c r="D41" s="12">
        <v>81</v>
      </c>
      <c r="E41" s="12" t="str">
        <f t="shared" si="0"/>
        <v>OKS81</v>
      </c>
      <c r="F41" s="10">
        <v>43255</v>
      </c>
      <c r="G41" s="10"/>
      <c r="H41" s="11">
        <v>2018</v>
      </c>
      <c r="I41" s="12" t="str">
        <f t="shared" si="1"/>
        <v>Early2018</v>
      </c>
      <c r="J41" s="11">
        <v>68.641050000000007</v>
      </c>
      <c r="K41" s="11">
        <v>-149.25431</v>
      </c>
      <c r="L41" s="11">
        <v>3.8445</v>
      </c>
      <c r="M41" s="11"/>
      <c r="N41" s="11"/>
      <c r="O41" s="11"/>
      <c r="P41" s="11"/>
      <c r="Q41" s="11"/>
      <c r="R41" s="13">
        <v>435.65749666175793</v>
      </c>
      <c r="S41" s="12">
        <v>9.4712277286641697</v>
      </c>
      <c r="T41" s="18">
        <v>0.51002222222222238</v>
      </c>
      <c r="U41" s="18"/>
      <c r="V41" s="14">
        <f t="shared" si="2"/>
        <v>8.9612055064419476</v>
      </c>
      <c r="W41" s="11">
        <v>4.8000000000000001E-2</v>
      </c>
      <c r="X41" s="11">
        <v>0.27318274669441434</v>
      </c>
      <c r="Y41" s="12">
        <v>0.2420973038249202</v>
      </c>
      <c r="Z41" s="15"/>
      <c r="AA41" s="15"/>
      <c r="AB41" s="15"/>
      <c r="AC41" s="16"/>
      <c r="AD41" s="16"/>
      <c r="AE41" s="16"/>
      <c r="AF41" s="16"/>
      <c r="AG41" s="16"/>
      <c r="AH41" s="17">
        <v>4.5199999999999997E-2</v>
      </c>
      <c r="AI41" s="17">
        <v>1.0200000000000001E-2</v>
      </c>
      <c r="AJ41" s="17">
        <v>3.8999999999999998E-3</v>
      </c>
      <c r="AK41" s="17">
        <v>9.1999999999999998E-3</v>
      </c>
      <c r="AL41" s="16"/>
      <c r="AM41" s="17">
        <v>1.3089999999999999</v>
      </c>
      <c r="AN41" s="17">
        <f t="shared" si="9"/>
        <v>8.5276872964169375</v>
      </c>
      <c r="AO41" s="17">
        <f t="shared" si="10"/>
        <v>142.28260869565216</v>
      </c>
      <c r="AP41" s="17" t="s">
        <v>67</v>
      </c>
      <c r="AQ41" s="16"/>
      <c r="AR41" s="17" t="s">
        <v>67</v>
      </c>
      <c r="AS41" s="17" t="s">
        <v>67</v>
      </c>
      <c r="AT41" s="17" t="s">
        <v>67</v>
      </c>
      <c r="AU41" s="16"/>
      <c r="AV41" s="17">
        <v>8.1900000000000001E-2</v>
      </c>
      <c r="AW41" s="17">
        <v>0.379</v>
      </c>
      <c r="AX41" s="17">
        <v>0.30080000000000001</v>
      </c>
      <c r="AY41" s="17">
        <v>2.1700000000000001E-2</v>
      </c>
      <c r="AZ41" s="17" t="s">
        <v>67</v>
      </c>
      <c r="BA41" s="17">
        <v>0.1535</v>
      </c>
      <c r="BB41" s="17" t="s">
        <v>67</v>
      </c>
      <c r="BC41" s="16"/>
      <c r="BD41" s="17">
        <v>1.6E-2</v>
      </c>
      <c r="BE41" s="17" t="s">
        <v>67</v>
      </c>
      <c r="BF41" s="17">
        <v>0.15629999999999999</v>
      </c>
      <c r="BG41" s="17" t="s">
        <v>67</v>
      </c>
      <c r="BH41" s="17">
        <v>0.25480000000000003</v>
      </c>
      <c r="BI41" s="17">
        <v>2.5000000000000001E-3</v>
      </c>
      <c r="BJ41" s="17">
        <v>1.6000000000000001E-3</v>
      </c>
      <c r="BK41" s="17">
        <v>1.5E-3</v>
      </c>
      <c r="BL41" s="17" t="s">
        <v>67</v>
      </c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</row>
    <row r="42" spans="1:84" ht="15.75" customHeight="1" x14ac:dyDescent="0.2">
      <c r="A42" s="10" t="s">
        <v>64</v>
      </c>
      <c r="B42" s="11" t="s">
        <v>107</v>
      </c>
      <c r="C42" s="11" t="s">
        <v>66</v>
      </c>
      <c r="D42" s="12">
        <v>82</v>
      </c>
      <c r="E42" s="12" t="str">
        <f t="shared" si="0"/>
        <v>OKS82</v>
      </c>
      <c r="F42" s="10">
        <v>43255</v>
      </c>
      <c r="G42" s="10"/>
      <c r="H42" s="11">
        <v>2018</v>
      </c>
      <c r="I42" s="12" t="str">
        <f t="shared" si="1"/>
        <v>Early2018</v>
      </c>
      <c r="J42" s="11">
        <v>68.636830000000003</v>
      </c>
      <c r="K42" s="11">
        <v>-149.2568</v>
      </c>
      <c r="L42" s="11">
        <v>0.21829999999999999</v>
      </c>
      <c r="M42" s="11"/>
      <c r="N42" s="11"/>
      <c r="O42" s="11"/>
      <c r="P42" s="11"/>
      <c r="Q42" s="11"/>
      <c r="R42" s="13">
        <v>442.34218704767068</v>
      </c>
      <c r="S42" s="12">
        <v>10.136356058736075</v>
      </c>
      <c r="T42" s="18">
        <v>1.0255777777777779</v>
      </c>
      <c r="U42" s="18"/>
      <c r="V42" s="14">
        <f t="shared" si="2"/>
        <v>9.1107782809582964</v>
      </c>
      <c r="W42" s="11">
        <v>5.4000000000000006E-2</v>
      </c>
      <c r="X42" s="11">
        <v>0.43747504171339879</v>
      </c>
      <c r="Y42" s="12">
        <v>0.27728626763002412</v>
      </c>
      <c r="Z42" s="15"/>
      <c r="AA42" s="15"/>
      <c r="AB42" s="15"/>
      <c r="AC42" s="16">
        <v>1.1295999999999999</v>
      </c>
      <c r="AD42" s="16">
        <v>0.12230000000000001</v>
      </c>
      <c r="AE42" s="16"/>
      <c r="AF42" s="16">
        <v>4.6029999999999998</v>
      </c>
      <c r="AG42" s="16">
        <v>4.3700000000000003E-2</v>
      </c>
      <c r="AH42" s="17">
        <v>0.06</v>
      </c>
      <c r="AI42" s="17">
        <v>1.66E-2</v>
      </c>
      <c r="AJ42" s="17" t="s">
        <v>67</v>
      </c>
      <c r="AK42" s="17">
        <v>1.09E-2</v>
      </c>
      <c r="AL42" s="16"/>
      <c r="AM42" s="17">
        <v>1.6180000000000001</v>
      </c>
      <c r="AN42" s="17">
        <f t="shared" si="9"/>
        <v>8.9540675152185951</v>
      </c>
      <c r="AO42" s="17">
        <f t="shared" si="10"/>
        <v>148.44036697247708</v>
      </c>
      <c r="AP42" s="17" t="s">
        <v>67</v>
      </c>
      <c r="AQ42" s="16">
        <v>10.085800000000001</v>
      </c>
      <c r="AR42" s="17" t="s">
        <v>67</v>
      </c>
      <c r="AS42" s="17" t="s">
        <v>67</v>
      </c>
      <c r="AT42" s="17" t="s">
        <v>67</v>
      </c>
      <c r="AU42" s="16">
        <v>0.82820000000000005</v>
      </c>
      <c r="AV42" s="17">
        <v>8.6999999999999994E-2</v>
      </c>
      <c r="AW42" s="17">
        <v>0.44540000000000002</v>
      </c>
      <c r="AX42" s="17">
        <v>0.34370000000000001</v>
      </c>
      <c r="AY42" s="17">
        <v>9.4000000000000004E-3</v>
      </c>
      <c r="AZ42" s="17">
        <v>1.171</v>
      </c>
      <c r="BA42" s="17">
        <v>0.1807</v>
      </c>
      <c r="BB42" s="17" t="s">
        <v>67</v>
      </c>
      <c r="BC42" s="16"/>
      <c r="BD42" s="17">
        <v>3.8899999999999997E-2</v>
      </c>
      <c r="BE42" s="17" t="s">
        <v>67</v>
      </c>
      <c r="BF42" s="17">
        <v>0.20830000000000001</v>
      </c>
      <c r="BG42" s="17" t="s">
        <v>67</v>
      </c>
      <c r="BH42" s="17">
        <v>0.33610000000000001</v>
      </c>
      <c r="BI42" s="17">
        <v>3.0999999999999999E-3</v>
      </c>
      <c r="BJ42" s="17" t="s">
        <v>67</v>
      </c>
      <c r="BK42" s="17" t="s">
        <v>67</v>
      </c>
      <c r="BL42" s="17" t="s">
        <v>67</v>
      </c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</row>
    <row r="43" spans="1:84" ht="15.75" customHeight="1" x14ac:dyDescent="0.2">
      <c r="A43" s="10" t="s">
        <v>64</v>
      </c>
      <c r="B43" s="11" t="s">
        <v>108</v>
      </c>
      <c r="C43" s="11" t="s">
        <v>66</v>
      </c>
      <c r="D43" s="12">
        <v>87</v>
      </c>
      <c r="E43" s="12" t="str">
        <f t="shared" si="0"/>
        <v>OKS87</v>
      </c>
      <c r="F43" s="10">
        <v>43255</v>
      </c>
      <c r="G43" s="10"/>
      <c r="H43" s="11">
        <v>2018</v>
      </c>
      <c r="I43" s="12" t="str">
        <f t="shared" si="1"/>
        <v>Early2018</v>
      </c>
      <c r="J43" s="11">
        <v>68.671019999999999</v>
      </c>
      <c r="K43" s="11">
        <v>-149.1379</v>
      </c>
      <c r="L43" s="11">
        <v>58.306325000000001</v>
      </c>
      <c r="M43" s="11"/>
      <c r="N43" s="11"/>
      <c r="O43" s="11"/>
      <c r="P43" s="11"/>
      <c r="Q43" s="11"/>
      <c r="R43" s="13">
        <v>455.26045374437325</v>
      </c>
      <c r="S43" s="12">
        <v>10.201882472609684</v>
      </c>
      <c r="T43" s="18">
        <v>0.89913333333333378</v>
      </c>
      <c r="U43" s="18"/>
      <c r="V43" s="14">
        <f t="shared" si="2"/>
        <v>9.3027491392763508</v>
      </c>
      <c r="W43" s="11">
        <v>4.3000000000000003E-2</v>
      </c>
      <c r="X43" s="11">
        <v>0.31580448570361541</v>
      </c>
      <c r="Y43" s="12">
        <v>0.23458488267080302</v>
      </c>
      <c r="Z43" s="15"/>
      <c r="AA43" s="15"/>
      <c r="AB43" s="15"/>
      <c r="AC43" s="15"/>
      <c r="AD43" s="15"/>
      <c r="AE43" s="15"/>
      <c r="AF43" s="15"/>
      <c r="AG43" s="15"/>
      <c r="AH43" s="17"/>
      <c r="AI43" s="17"/>
      <c r="AJ43" s="17"/>
      <c r="AK43" s="17"/>
      <c r="AL43" s="15"/>
      <c r="AM43" s="17"/>
      <c r="AN43" s="17"/>
      <c r="AO43" s="17"/>
      <c r="AP43" s="17"/>
      <c r="AQ43" s="15"/>
      <c r="AR43" s="17"/>
      <c r="AS43" s="17"/>
      <c r="AT43" s="17"/>
      <c r="AU43" s="15"/>
      <c r="AV43" s="17"/>
      <c r="AW43" s="17"/>
      <c r="AX43" s="17"/>
      <c r="AY43" s="17"/>
      <c r="AZ43" s="17"/>
      <c r="BA43" s="17"/>
      <c r="BB43" s="17"/>
      <c r="BC43" s="15"/>
      <c r="BD43" s="17"/>
      <c r="BE43" s="17"/>
      <c r="BF43" s="17"/>
      <c r="BG43" s="17"/>
      <c r="BH43" s="17"/>
      <c r="BI43" s="17"/>
      <c r="BJ43" s="17"/>
      <c r="BK43" s="17"/>
      <c r="BL43" s="17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</row>
    <row r="44" spans="1:84" ht="15.75" customHeight="1" x14ac:dyDescent="0.2">
      <c r="A44" s="10" t="s">
        <v>109</v>
      </c>
      <c r="B44" s="11" t="s">
        <v>110</v>
      </c>
      <c r="C44" s="11" t="s">
        <v>66</v>
      </c>
      <c r="D44" s="12">
        <v>1</v>
      </c>
      <c r="E44" s="12" t="str">
        <f t="shared" si="0"/>
        <v>OKS1</v>
      </c>
      <c r="F44" s="10">
        <v>43335</v>
      </c>
      <c r="G44" s="10"/>
      <c r="H44" s="11">
        <v>2018</v>
      </c>
      <c r="I44" s="12" t="str">
        <f t="shared" si="1"/>
        <v>Late2018</v>
      </c>
      <c r="J44" s="11">
        <v>68.590710000000001</v>
      </c>
      <c r="K44" s="11">
        <v>-149.25739999999999</v>
      </c>
      <c r="L44" s="11">
        <v>1.3473250000000001</v>
      </c>
      <c r="M44" s="11"/>
      <c r="N44" s="11"/>
      <c r="O44" s="11"/>
      <c r="P44" s="11"/>
      <c r="Q44" s="11"/>
      <c r="R44" s="13">
        <v>420.93477366456358</v>
      </c>
      <c r="S44" s="12">
        <v>17.232232554662097</v>
      </c>
      <c r="T44" s="11">
        <v>4.9379999999999997</v>
      </c>
      <c r="U44" s="11"/>
      <c r="V44" s="14">
        <f t="shared" si="2"/>
        <v>12.294232554662099</v>
      </c>
      <c r="W44" s="11">
        <v>3.3000000000000002E-2</v>
      </c>
      <c r="X44" s="11">
        <v>8.4599968619114826E-2</v>
      </c>
      <c r="Y44" s="12">
        <v>0.17472936036558315</v>
      </c>
      <c r="Z44" s="15"/>
      <c r="AA44" s="15"/>
      <c r="AB44" s="15"/>
      <c r="AC44" s="15"/>
      <c r="AD44" s="15"/>
      <c r="AE44" s="15"/>
      <c r="AF44" s="15"/>
      <c r="AG44" s="15"/>
      <c r="AH44" s="17"/>
      <c r="AI44" s="17"/>
      <c r="AJ44" s="17"/>
      <c r="AK44" s="17"/>
      <c r="AL44" s="15"/>
      <c r="AM44" s="17"/>
      <c r="AN44" s="17"/>
      <c r="AO44" s="17"/>
      <c r="AP44" s="17"/>
      <c r="AQ44" s="15"/>
      <c r="AR44" s="17"/>
      <c r="AS44" s="17"/>
      <c r="AT44" s="17"/>
      <c r="AU44" s="15"/>
      <c r="AV44" s="17"/>
      <c r="AW44" s="17"/>
      <c r="AX44" s="17"/>
      <c r="AY44" s="17"/>
      <c r="AZ44" s="17"/>
      <c r="BA44" s="17"/>
      <c r="BB44" s="17"/>
      <c r="BC44" s="15"/>
      <c r="BD44" s="17"/>
      <c r="BE44" s="17"/>
      <c r="BF44" s="17"/>
      <c r="BG44" s="17"/>
      <c r="BH44" s="17"/>
      <c r="BI44" s="17"/>
      <c r="BJ44" s="17"/>
      <c r="BK44" s="17"/>
      <c r="BL44" s="17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</row>
    <row r="45" spans="1:84" ht="15.75" customHeight="1" x14ac:dyDescent="0.2">
      <c r="A45" s="10" t="s">
        <v>109</v>
      </c>
      <c r="B45" s="11" t="s">
        <v>111</v>
      </c>
      <c r="C45" s="11" t="s">
        <v>66</v>
      </c>
      <c r="D45" s="12">
        <v>2</v>
      </c>
      <c r="E45" s="12" t="str">
        <f t="shared" si="0"/>
        <v>OKS2</v>
      </c>
      <c r="F45" s="10">
        <v>43335</v>
      </c>
      <c r="G45" s="10"/>
      <c r="H45" s="11">
        <v>2018</v>
      </c>
      <c r="I45" s="12" t="str">
        <f t="shared" si="1"/>
        <v>Late2018</v>
      </c>
      <c r="J45" s="11">
        <v>68.600200000000001</v>
      </c>
      <c r="K45" s="11">
        <v>-149.22871000000001</v>
      </c>
      <c r="L45" s="11">
        <v>2.3438249999999998</v>
      </c>
      <c r="M45" s="11"/>
      <c r="N45" s="11"/>
      <c r="O45" s="11"/>
      <c r="P45" s="11"/>
      <c r="Q45" s="11"/>
      <c r="R45" s="13">
        <v>272.80531554237382</v>
      </c>
      <c r="S45" s="12">
        <v>16.114056008238247</v>
      </c>
      <c r="T45" s="11">
        <v>8.9339999999999993</v>
      </c>
      <c r="U45" s="11"/>
      <c r="V45" s="14">
        <f t="shared" si="2"/>
        <v>7.1800560082382479</v>
      </c>
      <c r="W45" s="11">
        <v>4.5000000000000005E-2</v>
      </c>
      <c r="X45" s="11">
        <v>3.4669546789955541E-2</v>
      </c>
      <c r="Y45" s="12">
        <v>7.6179331849109994E-2</v>
      </c>
      <c r="Z45" s="15"/>
      <c r="AA45" s="15"/>
      <c r="AB45" s="15"/>
      <c r="AC45" s="15"/>
      <c r="AD45" s="15"/>
      <c r="AE45" s="15"/>
      <c r="AF45" s="15"/>
      <c r="AG45" s="15"/>
      <c r="AH45" s="17"/>
      <c r="AI45" s="17"/>
      <c r="AJ45" s="17"/>
      <c r="AK45" s="17"/>
      <c r="AL45" s="15"/>
      <c r="AM45" s="17"/>
      <c r="AN45" s="17"/>
      <c r="AO45" s="17"/>
      <c r="AP45" s="17"/>
      <c r="AQ45" s="15"/>
      <c r="AR45" s="17"/>
      <c r="AS45" s="17"/>
      <c r="AT45" s="17"/>
      <c r="AU45" s="15"/>
      <c r="AV45" s="17"/>
      <c r="AW45" s="17"/>
      <c r="AX45" s="17"/>
      <c r="AY45" s="17"/>
      <c r="AZ45" s="17"/>
      <c r="BA45" s="17"/>
      <c r="BB45" s="17"/>
      <c r="BC45" s="15"/>
      <c r="BD45" s="17"/>
      <c r="BE45" s="17"/>
      <c r="BF45" s="17"/>
      <c r="BG45" s="17"/>
      <c r="BH45" s="17"/>
      <c r="BI45" s="17"/>
      <c r="BJ45" s="17"/>
      <c r="BK45" s="17"/>
      <c r="BL45" s="17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</row>
    <row r="46" spans="1:84" ht="15.75" customHeight="1" x14ac:dyDescent="0.2">
      <c r="A46" s="10" t="s">
        <v>109</v>
      </c>
      <c r="B46" s="11" t="s">
        <v>112</v>
      </c>
      <c r="C46" s="11" t="s">
        <v>66</v>
      </c>
      <c r="D46" s="12">
        <v>3</v>
      </c>
      <c r="E46" s="12" t="str">
        <f t="shared" si="0"/>
        <v>OKS3</v>
      </c>
      <c r="F46" s="10">
        <v>43335</v>
      </c>
      <c r="G46" s="10"/>
      <c r="H46" s="11">
        <v>2018</v>
      </c>
      <c r="I46" s="12" t="str">
        <f t="shared" si="1"/>
        <v>Late2018</v>
      </c>
      <c r="J46" s="11">
        <v>68.626829999999998</v>
      </c>
      <c r="K46" s="11">
        <v>-149.20525000000001</v>
      </c>
      <c r="L46" s="11">
        <v>9.1814499999999999</v>
      </c>
      <c r="M46" s="11"/>
      <c r="N46" s="11"/>
      <c r="O46" s="11"/>
      <c r="P46" s="11"/>
      <c r="Q46" s="11"/>
      <c r="R46" s="13">
        <v>370.20494539846476</v>
      </c>
      <c r="S46" s="12">
        <v>10.096899293392827</v>
      </c>
      <c r="T46" s="11">
        <v>0.151</v>
      </c>
      <c r="U46" s="11"/>
      <c r="V46" s="14">
        <f t="shared" si="2"/>
        <v>9.9458992933928272</v>
      </c>
      <c r="W46" s="11">
        <v>3.0000000000000006E-2</v>
      </c>
      <c r="X46" s="11">
        <v>6.1897661588750395E-2</v>
      </c>
      <c r="Y46" s="12">
        <v>0.10940869412588931</v>
      </c>
      <c r="Z46" s="15"/>
      <c r="AA46" s="15"/>
      <c r="AB46" s="15"/>
      <c r="AC46" s="15"/>
      <c r="AD46" s="15"/>
      <c r="AE46" s="15"/>
      <c r="AF46" s="15"/>
      <c r="AG46" s="15"/>
      <c r="AH46" s="17"/>
      <c r="AI46" s="17"/>
      <c r="AJ46" s="17"/>
      <c r="AK46" s="17"/>
      <c r="AL46" s="15"/>
      <c r="AM46" s="17"/>
      <c r="AN46" s="17"/>
      <c r="AO46" s="17"/>
      <c r="AP46" s="17"/>
      <c r="AQ46" s="15"/>
      <c r="AR46" s="17"/>
      <c r="AS46" s="17"/>
      <c r="AT46" s="17"/>
      <c r="AU46" s="15"/>
      <c r="AV46" s="17"/>
      <c r="AW46" s="17"/>
      <c r="AX46" s="17"/>
      <c r="AY46" s="17"/>
      <c r="AZ46" s="17"/>
      <c r="BA46" s="17"/>
      <c r="BB46" s="17"/>
      <c r="BC46" s="15"/>
      <c r="BD46" s="17"/>
      <c r="BE46" s="17"/>
      <c r="BF46" s="17"/>
      <c r="BG46" s="17"/>
      <c r="BH46" s="17"/>
      <c r="BI46" s="17"/>
      <c r="BJ46" s="17"/>
      <c r="BK46" s="17"/>
      <c r="BL46" s="17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</row>
    <row r="47" spans="1:84" ht="15.75" customHeight="1" x14ac:dyDescent="0.2">
      <c r="A47" s="10" t="s">
        <v>109</v>
      </c>
      <c r="B47" s="11" t="s">
        <v>113</v>
      </c>
      <c r="C47" s="11" t="s">
        <v>66</v>
      </c>
      <c r="D47" s="12">
        <v>4</v>
      </c>
      <c r="E47" s="12" t="str">
        <f t="shared" si="0"/>
        <v>OKS4</v>
      </c>
      <c r="F47" s="10">
        <v>43335</v>
      </c>
      <c r="G47" s="10"/>
      <c r="H47" s="11">
        <v>2018</v>
      </c>
      <c r="I47" s="12" t="str">
        <f t="shared" si="1"/>
        <v>Late2018</v>
      </c>
      <c r="J47" s="11">
        <v>68.626919999999998</v>
      </c>
      <c r="K47" s="11">
        <v>-149.20248000000001</v>
      </c>
      <c r="L47" s="11">
        <v>13.8675</v>
      </c>
      <c r="M47" s="11"/>
      <c r="N47" s="11"/>
      <c r="O47" s="11"/>
      <c r="P47" s="11"/>
      <c r="Q47" s="11"/>
      <c r="R47" s="13">
        <v>323.02251417765098</v>
      </c>
      <c r="S47" s="12">
        <v>9.1400727338190464</v>
      </c>
      <c r="T47" s="11">
        <v>0.72700000000000009</v>
      </c>
      <c r="U47" s="11"/>
      <c r="V47" s="14">
        <f t="shared" si="2"/>
        <v>8.4130727338190461</v>
      </c>
      <c r="W47" s="11">
        <v>2.7000000000000003E-2</v>
      </c>
      <c r="X47" s="11">
        <v>1.5676079705533311E-2</v>
      </c>
      <c r="Y47" s="12">
        <v>0.11618724775686518</v>
      </c>
      <c r="Z47" s="15"/>
      <c r="AA47" s="15"/>
      <c r="AB47" s="15"/>
      <c r="AC47" s="15"/>
      <c r="AD47" s="15"/>
      <c r="AE47" s="15"/>
      <c r="AF47" s="15"/>
      <c r="AG47" s="15"/>
      <c r="AH47" s="17"/>
      <c r="AI47" s="17"/>
      <c r="AJ47" s="17"/>
      <c r="AK47" s="17"/>
      <c r="AL47" s="15"/>
      <c r="AM47" s="17"/>
      <c r="AN47" s="17"/>
      <c r="AO47" s="17"/>
      <c r="AP47" s="17"/>
      <c r="AQ47" s="15"/>
      <c r="AR47" s="17"/>
      <c r="AS47" s="17"/>
      <c r="AT47" s="17"/>
      <c r="AU47" s="15"/>
      <c r="AV47" s="17"/>
      <c r="AW47" s="17"/>
      <c r="AX47" s="17"/>
      <c r="AY47" s="17"/>
      <c r="AZ47" s="17"/>
      <c r="BA47" s="17"/>
      <c r="BB47" s="17"/>
      <c r="BC47" s="15"/>
      <c r="BD47" s="17"/>
      <c r="BE47" s="17"/>
      <c r="BF47" s="17"/>
      <c r="BG47" s="17"/>
      <c r="BH47" s="17"/>
      <c r="BI47" s="17"/>
      <c r="BJ47" s="17"/>
      <c r="BK47" s="17"/>
      <c r="BL47" s="17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</row>
    <row r="48" spans="1:84" ht="15.75" customHeight="1" x14ac:dyDescent="0.2">
      <c r="A48" s="10" t="s">
        <v>109</v>
      </c>
      <c r="B48" s="11" t="s">
        <v>114</v>
      </c>
      <c r="C48" s="11" t="s">
        <v>66</v>
      </c>
      <c r="D48" s="12">
        <v>5</v>
      </c>
      <c r="E48" s="12" t="str">
        <f t="shared" si="0"/>
        <v>OKS5</v>
      </c>
      <c r="F48" s="10">
        <v>43335</v>
      </c>
      <c r="G48" s="10"/>
      <c r="H48" s="11">
        <v>2018</v>
      </c>
      <c r="I48" s="12" t="str">
        <f t="shared" si="1"/>
        <v>Late2018</v>
      </c>
      <c r="J48" s="11">
        <v>68.621750000000006</v>
      </c>
      <c r="K48" s="11">
        <v>-149.14242999999999</v>
      </c>
      <c r="L48" s="11">
        <v>0.75019999999999998</v>
      </c>
      <c r="M48" s="11"/>
      <c r="N48" s="11"/>
      <c r="O48" s="11"/>
      <c r="P48" s="11"/>
      <c r="Q48" s="11"/>
      <c r="R48" s="13">
        <v>473.38703749022267</v>
      </c>
      <c r="S48" s="12">
        <v>13.060384204708967</v>
      </c>
      <c r="T48" s="11">
        <v>0.28599999999999998</v>
      </c>
      <c r="U48" s="11"/>
      <c r="V48" s="14">
        <f t="shared" si="2"/>
        <v>12.774384204708968</v>
      </c>
      <c r="W48" s="11">
        <v>3.6000000000000004E-2</v>
      </c>
      <c r="X48" s="11">
        <v>1.2301392495015094E-2</v>
      </c>
      <c r="Y48" s="12">
        <v>8.4263671203429508E-2</v>
      </c>
      <c r="Z48" s="15"/>
      <c r="AA48" s="15"/>
      <c r="AB48" s="15"/>
      <c r="AC48" s="15"/>
      <c r="AD48" s="15"/>
      <c r="AE48" s="15"/>
      <c r="AF48" s="15"/>
      <c r="AG48" s="15"/>
      <c r="AH48" s="17"/>
      <c r="AI48" s="17"/>
      <c r="AJ48" s="17"/>
      <c r="AK48" s="17"/>
      <c r="AL48" s="15"/>
      <c r="AM48" s="17"/>
      <c r="AN48" s="17"/>
      <c r="AO48" s="17"/>
      <c r="AP48" s="17"/>
      <c r="AQ48" s="15"/>
      <c r="AR48" s="17"/>
      <c r="AS48" s="17"/>
      <c r="AT48" s="17"/>
      <c r="AU48" s="15"/>
      <c r="AV48" s="17"/>
      <c r="AW48" s="17"/>
      <c r="AX48" s="17"/>
      <c r="AY48" s="17"/>
      <c r="AZ48" s="17"/>
      <c r="BA48" s="17"/>
      <c r="BB48" s="17"/>
      <c r="BC48" s="15"/>
      <c r="BD48" s="17"/>
      <c r="BE48" s="17"/>
      <c r="BF48" s="17"/>
      <c r="BG48" s="17"/>
      <c r="BH48" s="17"/>
      <c r="BI48" s="17"/>
      <c r="BJ48" s="17"/>
      <c r="BK48" s="17"/>
      <c r="BL48" s="17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</row>
    <row r="49" spans="1:84" ht="15.75" customHeight="1" x14ac:dyDescent="0.2">
      <c r="A49" s="10" t="s">
        <v>109</v>
      </c>
      <c r="B49" s="11" t="s">
        <v>115</v>
      </c>
      <c r="C49" s="11" t="s">
        <v>66</v>
      </c>
      <c r="D49" s="12">
        <v>6</v>
      </c>
      <c r="E49" s="12" t="str">
        <f t="shared" si="0"/>
        <v>OKS6</v>
      </c>
      <c r="F49" s="10">
        <v>43335</v>
      </c>
      <c r="G49" s="10"/>
      <c r="H49" s="11">
        <v>2018</v>
      </c>
      <c r="I49" s="12" t="str">
        <f t="shared" si="1"/>
        <v>Late2018</v>
      </c>
      <c r="J49" s="11">
        <v>68.633200000000002</v>
      </c>
      <c r="K49" s="11">
        <v>-149.17027999999999</v>
      </c>
      <c r="L49" s="11">
        <v>4.2671000000000001</v>
      </c>
      <c r="M49" s="11"/>
      <c r="N49" s="11"/>
      <c r="O49" s="11"/>
      <c r="P49" s="11"/>
      <c r="Q49" s="11"/>
      <c r="R49" s="13">
        <v>371.51727725336787</v>
      </c>
      <c r="S49" s="12">
        <v>10.177926579365568</v>
      </c>
      <c r="T49" s="11">
        <v>6.0999999999999992E-2</v>
      </c>
      <c r="U49" s="11"/>
      <c r="V49" s="14">
        <f t="shared" si="2"/>
        <v>10.116926579365568</v>
      </c>
      <c r="W49" s="11">
        <v>3.3000000000000002E-2</v>
      </c>
      <c r="X49" s="11">
        <v>3.4567460299175165E-2</v>
      </c>
      <c r="Y49" s="12">
        <v>6.9980320391494613E-2</v>
      </c>
      <c r="Z49" s="15"/>
      <c r="AA49" s="15"/>
      <c r="AB49" s="15"/>
      <c r="AC49" s="15"/>
      <c r="AD49" s="15"/>
      <c r="AE49" s="15"/>
      <c r="AF49" s="15"/>
      <c r="AG49" s="15"/>
      <c r="AH49" s="17"/>
      <c r="AI49" s="17"/>
      <c r="AJ49" s="17"/>
      <c r="AK49" s="17"/>
      <c r="AL49" s="15"/>
      <c r="AM49" s="17"/>
      <c r="AN49" s="17"/>
      <c r="AO49" s="17"/>
      <c r="AP49" s="17"/>
      <c r="AQ49" s="15"/>
      <c r="AR49" s="17"/>
      <c r="AS49" s="17"/>
      <c r="AT49" s="17"/>
      <c r="AU49" s="15"/>
      <c r="AV49" s="17"/>
      <c r="AW49" s="17"/>
      <c r="AX49" s="17"/>
      <c r="AY49" s="17"/>
      <c r="AZ49" s="17"/>
      <c r="BA49" s="17"/>
      <c r="BB49" s="17"/>
      <c r="BC49" s="15"/>
      <c r="BD49" s="17"/>
      <c r="BE49" s="17"/>
      <c r="BF49" s="17"/>
      <c r="BG49" s="17"/>
      <c r="BH49" s="17"/>
      <c r="BI49" s="17"/>
      <c r="BJ49" s="17"/>
      <c r="BK49" s="17"/>
      <c r="BL49" s="17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</row>
    <row r="50" spans="1:84" ht="15.75" customHeight="1" x14ac:dyDescent="0.2">
      <c r="A50" s="10" t="s">
        <v>109</v>
      </c>
      <c r="B50" s="11" t="s">
        <v>116</v>
      </c>
      <c r="C50" s="11" t="s">
        <v>66</v>
      </c>
      <c r="D50" s="12">
        <v>7</v>
      </c>
      <c r="E50" s="12" t="str">
        <f t="shared" si="0"/>
        <v>OKS7</v>
      </c>
      <c r="F50" s="10">
        <v>43335</v>
      </c>
      <c r="G50" s="10"/>
      <c r="H50" s="11">
        <v>2018</v>
      </c>
      <c r="I50" s="12" t="str">
        <f t="shared" si="1"/>
        <v>Late2018</v>
      </c>
      <c r="J50" s="11">
        <v>68.635279999999995</v>
      </c>
      <c r="K50" s="11">
        <v>-149.20160000000001</v>
      </c>
      <c r="L50" s="11">
        <v>7.7169499999999998</v>
      </c>
      <c r="M50" s="11"/>
      <c r="N50" s="11"/>
      <c r="O50" s="11"/>
      <c r="P50" s="11"/>
      <c r="Q50" s="11"/>
      <c r="R50" s="13">
        <v>450.09314706569222</v>
      </c>
      <c r="S50" s="12">
        <v>12.23813339835948</v>
      </c>
      <c r="T50" s="11">
        <v>5.5999999999999994E-2</v>
      </c>
      <c r="U50" s="11"/>
      <c r="V50" s="14">
        <f t="shared" si="2"/>
        <v>12.182133398359481</v>
      </c>
      <c r="W50" s="11">
        <v>2.4000000000000004E-2</v>
      </c>
      <c r="X50" s="11">
        <v>4.3502077066458401E-2</v>
      </c>
      <c r="Y50" s="12">
        <v>7.5285360889647907E-2</v>
      </c>
      <c r="Z50" s="15"/>
      <c r="AA50" s="15"/>
      <c r="AB50" s="15"/>
      <c r="AC50" s="15"/>
      <c r="AD50" s="15"/>
      <c r="AE50" s="15"/>
      <c r="AF50" s="15"/>
      <c r="AG50" s="15"/>
      <c r="AH50" s="17"/>
      <c r="AI50" s="17"/>
      <c r="AJ50" s="17"/>
      <c r="AK50" s="17"/>
      <c r="AL50" s="15"/>
      <c r="AM50" s="17"/>
      <c r="AN50" s="17"/>
      <c r="AO50" s="17"/>
      <c r="AP50" s="17"/>
      <c r="AQ50" s="15"/>
      <c r="AR50" s="17"/>
      <c r="AS50" s="17"/>
      <c r="AT50" s="17"/>
      <c r="AU50" s="15"/>
      <c r="AV50" s="17"/>
      <c r="AW50" s="17"/>
      <c r="AX50" s="17"/>
      <c r="AY50" s="17"/>
      <c r="AZ50" s="17"/>
      <c r="BA50" s="17"/>
      <c r="BB50" s="17"/>
      <c r="BC50" s="15"/>
      <c r="BD50" s="17"/>
      <c r="BE50" s="17"/>
      <c r="BF50" s="17"/>
      <c r="BG50" s="17"/>
      <c r="BH50" s="17"/>
      <c r="BI50" s="17"/>
      <c r="BJ50" s="17"/>
      <c r="BK50" s="17"/>
      <c r="BL50" s="17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</row>
    <row r="51" spans="1:84" ht="15.75" customHeight="1" x14ac:dyDescent="0.2">
      <c r="A51" s="10" t="s">
        <v>109</v>
      </c>
      <c r="B51" s="11" t="s">
        <v>117</v>
      </c>
      <c r="C51" s="11" t="s">
        <v>66</v>
      </c>
      <c r="D51" s="12">
        <v>8</v>
      </c>
      <c r="E51" s="12" t="str">
        <f t="shared" si="0"/>
        <v>OKS8</v>
      </c>
      <c r="F51" s="10">
        <v>43335</v>
      </c>
      <c r="G51" s="10"/>
      <c r="H51" s="11">
        <v>2018</v>
      </c>
      <c r="I51" s="12" t="str">
        <f t="shared" si="1"/>
        <v>Late2018</v>
      </c>
      <c r="J51" s="11">
        <v>68.636880000000005</v>
      </c>
      <c r="K51" s="11">
        <v>-149.21639999999999</v>
      </c>
      <c r="L51" s="11">
        <v>8.0510999999999999</v>
      </c>
      <c r="M51" s="11"/>
      <c r="N51" s="11"/>
      <c r="O51" s="11"/>
      <c r="P51" s="11"/>
      <c r="Q51" s="11"/>
      <c r="R51" s="13">
        <v>442.85481667849234</v>
      </c>
      <c r="S51" s="12">
        <v>11.226349201343318</v>
      </c>
      <c r="T51" s="11">
        <v>0.13799999999999998</v>
      </c>
      <c r="U51" s="11"/>
      <c r="V51" s="14">
        <f t="shared" si="2"/>
        <v>11.088349201343318</v>
      </c>
      <c r="W51" s="11">
        <v>2.0000000000000004E-2</v>
      </c>
      <c r="X51" s="11">
        <v>3.5815144310392941E-2</v>
      </c>
      <c r="Y51" s="12">
        <v>7.8470696423155836E-2</v>
      </c>
      <c r="Z51" s="15"/>
      <c r="AA51" s="15"/>
      <c r="AB51" s="15"/>
      <c r="AC51" s="15"/>
      <c r="AD51" s="15"/>
      <c r="AE51" s="15"/>
      <c r="AF51" s="15"/>
      <c r="AG51" s="15"/>
      <c r="AH51" s="17"/>
      <c r="AI51" s="17"/>
      <c r="AJ51" s="17"/>
      <c r="AK51" s="17"/>
      <c r="AL51" s="15"/>
      <c r="AM51" s="17"/>
      <c r="AN51" s="17"/>
      <c r="AO51" s="17"/>
      <c r="AP51" s="17"/>
      <c r="AQ51" s="15"/>
      <c r="AR51" s="17"/>
      <c r="AS51" s="17"/>
      <c r="AT51" s="17"/>
      <c r="AU51" s="15"/>
      <c r="AV51" s="17"/>
      <c r="AW51" s="17"/>
      <c r="AX51" s="17"/>
      <c r="AY51" s="17"/>
      <c r="AZ51" s="17"/>
      <c r="BA51" s="17"/>
      <c r="BB51" s="17"/>
      <c r="BC51" s="15"/>
      <c r="BD51" s="17"/>
      <c r="BE51" s="17"/>
      <c r="BF51" s="17"/>
      <c r="BG51" s="17"/>
      <c r="BH51" s="17"/>
      <c r="BI51" s="17"/>
      <c r="BJ51" s="17"/>
      <c r="BK51" s="17"/>
      <c r="BL51" s="17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</row>
    <row r="52" spans="1:84" ht="15.75" customHeight="1" x14ac:dyDescent="0.2">
      <c r="A52" s="10" t="s">
        <v>109</v>
      </c>
      <c r="B52" s="11" t="s">
        <v>118</v>
      </c>
      <c r="C52" s="11" t="s">
        <v>66</v>
      </c>
      <c r="D52" s="12">
        <v>9</v>
      </c>
      <c r="E52" s="12" t="str">
        <f t="shared" si="0"/>
        <v>OKS9</v>
      </c>
      <c r="F52" s="10">
        <v>43335</v>
      </c>
      <c r="G52" s="10"/>
      <c r="H52" s="11">
        <v>2018</v>
      </c>
      <c r="I52" s="12" t="str">
        <f t="shared" si="1"/>
        <v>Late2018</v>
      </c>
      <c r="J52" s="11">
        <v>68.635739999999998</v>
      </c>
      <c r="K52" s="11">
        <v>-149.25376</v>
      </c>
      <c r="L52" s="11">
        <v>1.4641500000000001</v>
      </c>
      <c r="M52" s="11"/>
      <c r="N52" s="11"/>
      <c r="O52" s="11"/>
      <c r="P52" s="11"/>
      <c r="Q52" s="11"/>
      <c r="R52" s="13">
        <v>197.18219240358135</v>
      </c>
      <c r="S52" s="12">
        <v>17.440789742904983</v>
      </c>
      <c r="T52" s="11">
        <v>11.782</v>
      </c>
      <c r="U52" s="11"/>
      <c r="V52" s="14">
        <f t="shared" si="2"/>
        <v>5.6587897429049825</v>
      </c>
      <c r="W52" s="11">
        <v>3.9000000000000007E-2</v>
      </c>
      <c r="X52" s="11">
        <v>1.2571923890851568E-2</v>
      </c>
      <c r="Y52" s="12">
        <v>1.0788203964374734E-2</v>
      </c>
      <c r="Z52" s="15"/>
      <c r="AA52" s="15"/>
      <c r="AB52" s="15"/>
      <c r="AC52" s="15"/>
      <c r="AD52" s="15"/>
      <c r="AE52" s="15"/>
      <c r="AF52" s="15"/>
      <c r="AG52" s="15"/>
      <c r="AH52" s="17"/>
      <c r="AI52" s="17"/>
      <c r="AJ52" s="17"/>
      <c r="AK52" s="17"/>
      <c r="AL52" s="15"/>
      <c r="AM52" s="17"/>
      <c r="AN52" s="17"/>
      <c r="AO52" s="17"/>
      <c r="AP52" s="17"/>
      <c r="AQ52" s="15"/>
      <c r="AR52" s="17"/>
      <c r="AS52" s="17"/>
      <c r="AT52" s="17"/>
      <c r="AU52" s="15"/>
      <c r="AV52" s="17"/>
      <c r="AW52" s="17"/>
      <c r="AX52" s="17"/>
      <c r="AY52" s="17"/>
      <c r="AZ52" s="17"/>
      <c r="BA52" s="17"/>
      <c r="BB52" s="17"/>
      <c r="BC52" s="15"/>
      <c r="BD52" s="17"/>
      <c r="BE52" s="17"/>
      <c r="BF52" s="17"/>
      <c r="BG52" s="17"/>
      <c r="BH52" s="17"/>
      <c r="BI52" s="17"/>
      <c r="BJ52" s="17"/>
      <c r="BK52" s="17"/>
      <c r="BL52" s="17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</row>
    <row r="53" spans="1:84" ht="15.75" customHeight="1" x14ac:dyDescent="0.2">
      <c r="A53" s="10" t="s">
        <v>109</v>
      </c>
      <c r="B53" s="11" t="s">
        <v>119</v>
      </c>
      <c r="C53" s="11" t="s">
        <v>66</v>
      </c>
      <c r="D53" s="12">
        <v>10</v>
      </c>
      <c r="E53" s="12" t="str">
        <f t="shared" si="0"/>
        <v>OKS10</v>
      </c>
      <c r="F53" s="10">
        <v>43335</v>
      </c>
      <c r="G53" s="10"/>
      <c r="H53" s="11">
        <v>2018</v>
      </c>
      <c r="I53" s="12" t="str">
        <f t="shared" si="1"/>
        <v>Late2018</v>
      </c>
      <c r="J53" s="11">
        <v>68.648210000000006</v>
      </c>
      <c r="K53" s="11">
        <v>-149.22189</v>
      </c>
      <c r="L53" s="11">
        <v>5.8199500000000004</v>
      </c>
      <c r="M53" s="11"/>
      <c r="N53" s="11"/>
      <c r="O53" s="11"/>
      <c r="P53" s="11"/>
      <c r="Q53" s="11"/>
      <c r="R53" s="13">
        <v>315.66115267905383</v>
      </c>
      <c r="S53" s="12">
        <v>12.338184481908435</v>
      </c>
      <c r="T53" s="11">
        <v>4.5069999999999997</v>
      </c>
      <c r="U53" s="11"/>
      <c r="V53" s="14">
        <f t="shared" si="2"/>
        <v>7.8311844819084353</v>
      </c>
      <c r="W53" s="11">
        <v>2.4000000000000004E-2</v>
      </c>
      <c r="X53" s="11">
        <v>3.3403575512364621E-2</v>
      </c>
      <c r="Y53" s="12">
        <v>7.9787918106236713E-2</v>
      </c>
      <c r="Z53" s="15"/>
      <c r="AA53" s="15"/>
      <c r="AB53" s="15"/>
      <c r="AC53" s="15"/>
      <c r="AD53" s="15"/>
      <c r="AE53" s="15"/>
      <c r="AF53" s="15"/>
      <c r="AG53" s="15"/>
      <c r="AH53" s="17"/>
      <c r="AI53" s="17"/>
      <c r="AJ53" s="17"/>
      <c r="AK53" s="17"/>
      <c r="AL53" s="15"/>
      <c r="AM53" s="17"/>
      <c r="AN53" s="17"/>
      <c r="AO53" s="17"/>
      <c r="AP53" s="17"/>
      <c r="AQ53" s="15"/>
      <c r="AR53" s="17"/>
      <c r="AS53" s="17"/>
      <c r="AT53" s="17"/>
      <c r="AU53" s="15"/>
      <c r="AV53" s="17"/>
      <c r="AW53" s="17"/>
      <c r="AX53" s="17"/>
      <c r="AY53" s="17"/>
      <c r="AZ53" s="17"/>
      <c r="BA53" s="17"/>
      <c r="BB53" s="17"/>
      <c r="BC53" s="15"/>
      <c r="BD53" s="17"/>
      <c r="BE53" s="17"/>
      <c r="BF53" s="17"/>
      <c r="BG53" s="17"/>
      <c r="BH53" s="17"/>
      <c r="BI53" s="17"/>
      <c r="BJ53" s="17"/>
      <c r="BK53" s="17"/>
      <c r="BL53" s="17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</row>
    <row r="54" spans="1:84" ht="15.75" customHeight="1" x14ac:dyDescent="0.2">
      <c r="A54" s="10" t="s">
        <v>109</v>
      </c>
      <c r="B54" s="11" t="s">
        <v>120</v>
      </c>
      <c r="C54" s="11" t="s">
        <v>66</v>
      </c>
      <c r="D54" s="12">
        <v>13</v>
      </c>
      <c r="E54" s="12" t="str">
        <f t="shared" si="0"/>
        <v>OKS13</v>
      </c>
      <c r="F54" s="10">
        <v>43335</v>
      </c>
      <c r="G54" s="10"/>
      <c r="H54" s="11">
        <v>2018</v>
      </c>
      <c r="I54" s="12" t="str">
        <f t="shared" si="1"/>
        <v>Late2018</v>
      </c>
      <c r="J54" s="11">
        <v>68.655119999999997</v>
      </c>
      <c r="K54" s="11">
        <v>-149.21804</v>
      </c>
      <c r="L54" s="11">
        <v>5.9024999999999999</v>
      </c>
      <c r="M54" s="11"/>
      <c r="N54" s="11"/>
      <c r="O54" s="11"/>
      <c r="P54" s="11"/>
      <c r="Q54" s="11"/>
      <c r="R54" s="13">
        <v>613.08886448170642</v>
      </c>
      <c r="S54" s="12">
        <v>12.620018520074495</v>
      </c>
      <c r="T54" s="11">
        <v>6.3E-2</v>
      </c>
      <c r="U54" s="11"/>
      <c r="V54" s="14">
        <f t="shared" si="2"/>
        <v>12.557018520074495</v>
      </c>
      <c r="W54" s="11">
        <v>5.5000000000000007E-2</v>
      </c>
      <c r="X54" s="11">
        <v>2.4563396935342565E-2</v>
      </c>
      <c r="Y54" s="12">
        <v>0.10762456419354424</v>
      </c>
      <c r="Z54" s="15"/>
      <c r="AA54" s="15"/>
      <c r="AB54" s="15"/>
      <c r="AC54" s="15"/>
      <c r="AD54" s="15"/>
      <c r="AE54" s="15"/>
      <c r="AF54" s="15"/>
      <c r="AG54" s="15"/>
      <c r="AH54" s="17"/>
      <c r="AI54" s="17"/>
      <c r="AJ54" s="17"/>
      <c r="AK54" s="17"/>
      <c r="AL54" s="15"/>
      <c r="AM54" s="17"/>
      <c r="AN54" s="17"/>
      <c r="AO54" s="17"/>
      <c r="AP54" s="17"/>
      <c r="AQ54" s="15"/>
      <c r="AR54" s="17"/>
      <c r="AS54" s="17"/>
      <c r="AT54" s="17"/>
      <c r="AU54" s="15"/>
      <c r="AV54" s="17"/>
      <c r="AW54" s="17"/>
      <c r="AX54" s="17"/>
      <c r="AY54" s="17"/>
      <c r="AZ54" s="17"/>
      <c r="BA54" s="17"/>
      <c r="BB54" s="17"/>
      <c r="BC54" s="15"/>
      <c r="BD54" s="17"/>
      <c r="BE54" s="17"/>
      <c r="BF54" s="17"/>
      <c r="BG54" s="17"/>
      <c r="BH54" s="17"/>
      <c r="BI54" s="17"/>
      <c r="BJ54" s="17"/>
      <c r="BK54" s="17"/>
      <c r="BL54" s="17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</row>
    <row r="55" spans="1:84" ht="15.75" customHeight="1" x14ac:dyDescent="0.2">
      <c r="A55" s="10" t="s">
        <v>109</v>
      </c>
      <c r="B55" s="11" t="s">
        <v>121</v>
      </c>
      <c r="C55" s="11" t="s">
        <v>66</v>
      </c>
      <c r="D55" s="12">
        <v>14</v>
      </c>
      <c r="E55" s="12" t="str">
        <f t="shared" si="0"/>
        <v>OKS14</v>
      </c>
      <c r="F55" s="10">
        <v>43335</v>
      </c>
      <c r="G55" s="10"/>
      <c r="H55" s="11">
        <v>2018</v>
      </c>
      <c r="I55" s="12" t="str">
        <f t="shared" si="1"/>
        <v>Late2018</v>
      </c>
      <c r="J55" s="11">
        <v>68.669280000000001</v>
      </c>
      <c r="K55" s="11">
        <v>-149.14580000000001</v>
      </c>
      <c r="L55" s="11">
        <v>57.989325000000001</v>
      </c>
      <c r="M55" s="11"/>
      <c r="N55" s="11"/>
      <c r="O55" s="11"/>
      <c r="P55" s="11"/>
      <c r="Q55" s="11"/>
      <c r="R55" s="13">
        <v>393.19125804450226</v>
      </c>
      <c r="S55" s="12">
        <v>11.419405517487071</v>
      </c>
      <c r="T55" s="11">
        <v>1.4810000000000001</v>
      </c>
      <c r="U55" s="11"/>
      <c r="V55" s="14">
        <f t="shared" si="2"/>
        <v>9.9384055174870714</v>
      </c>
      <c r="W55" s="11">
        <v>4.1000000000000009E-2</v>
      </c>
      <c r="X55" s="11">
        <v>2.8227680046368987E-2</v>
      </c>
      <c r="Y55" s="12">
        <v>8.4519194517569424E-2</v>
      </c>
      <c r="Z55" s="15"/>
      <c r="AA55" s="15"/>
      <c r="AB55" s="15"/>
      <c r="AC55" s="15"/>
      <c r="AD55" s="15"/>
      <c r="AE55" s="15"/>
      <c r="AF55" s="15"/>
      <c r="AG55" s="15"/>
      <c r="AH55" s="17"/>
      <c r="AI55" s="17"/>
      <c r="AJ55" s="17"/>
      <c r="AK55" s="17"/>
      <c r="AL55" s="15"/>
      <c r="AM55" s="17"/>
      <c r="AN55" s="17"/>
      <c r="AO55" s="17"/>
      <c r="AP55" s="17"/>
      <c r="AQ55" s="15"/>
      <c r="AR55" s="17"/>
      <c r="AS55" s="17"/>
      <c r="AT55" s="17"/>
      <c r="AU55" s="15"/>
      <c r="AV55" s="17"/>
      <c r="AW55" s="17"/>
      <c r="AX55" s="17"/>
      <c r="AY55" s="17"/>
      <c r="AZ55" s="17"/>
      <c r="BA55" s="17"/>
      <c r="BB55" s="17"/>
      <c r="BC55" s="15"/>
      <c r="BD55" s="17"/>
      <c r="BE55" s="17"/>
      <c r="BF55" s="17"/>
      <c r="BG55" s="17"/>
      <c r="BH55" s="17"/>
      <c r="BI55" s="17"/>
      <c r="BJ55" s="17"/>
      <c r="BK55" s="17"/>
      <c r="BL55" s="17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</row>
    <row r="56" spans="1:84" ht="15.75" customHeight="1" x14ac:dyDescent="0.2">
      <c r="A56" s="10" t="s">
        <v>109</v>
      </c>
      <c r="B56" s="11" t="s">
        <v>122</v>
      </c>
      <c r="C56" s="11" t="s">
        <v>66</v>
      </c>
      <c r="D56" s="12">
        <v>15</v>
      </c>
      <c r="E56" s="12" t="str">
        <f t="shared" si="0"/>
        <v>OKS15</v>
      </c>
      <c r="F56" s="10">
        <v>43335</v>
      </c>
      <c r="G56" s="10"/>
      <c r="H56" s="11">
        <v>2018</v>
      </c>
      <c r="I56" s="12" t="str">
        <f t="shared" si="1"/>
        <v>Late2018</v>
      </c>
      <c r="J56" s="11">
        <v>68.661349999999999</v>
      </c>
      <c r="K56" s="11">
        <v>-149.19540000000001</v>
      </c>
      <c r="L56" s="11">
        <v>50.533625000000001</v>
      </c>
      <c r="M56" s="11"/>
      <c r="N56" s="11"/>
      <c r="O56" s="11"/>
      <c r="P56" s="11"/>
      <c r="Q56" s="11"/>
      <c r="R56" s="13">
        <v>379.53480467941671</v>
      </c>
      <c r="S56" s="12">
        <v>11.071340480351985</v>
      </c>
      <c r="T56" s="11">
        <v>1.55</v>
      </c>
      <c r="U56" s="11"/>
      <c r="V56" s="14">
        <f t="shared" si="2"/>
        <v>9.5213404803519843</v>
      </c>
      <c r="W56" s="11">
        <v>3.6000000000000004E-2</v>
      </c>
      <c r="X56" s="11">
        <v>1.4352117211443008E-2</v>
      </c>
      <c r="Y56" s="12">
        <v>4.7692802156743111E-2</v>
      </c>
      <c r="Z56" s="15"/>
      <c r="AA56" s="15"/>
      <c r="AB56" s="15"/>
      <c r="AC56" s="15"/>
      <c r="AD56" s="15"/>
      <c r="AE56" s="15"/>
      <c r="AF56" s="15"/>
      <c r="AG56" s="15"/>
      <c r="AH56" s="17"/>
      <c r="AI56" s="17"/>
      <c r="AJ56" s="17"/>
      <c r="AK56" s="17"/>
      <c r="AL56" s="15"/>
      <c r="AM56" s="17"/>
      <c r="AN56" s="17"/>
      <c r="AO56" s="17"/>
      <c r="AP56" s="17"/>
      <c r="AQ56" s="15"/>
      <c r="AR56" s="17"/>
      <c r="AS56" s="17"/>
      <c r="AT56" s="17"/>
      <c r="AU56" s="15"/>
      <c r="AV56" s="17"/>
      <c r="AW56" s="17"/>
      <c r="AX56" s="17"/>
      <c r="AY56" s="17"/>
      <c r="AZ56" s="17"/>
      <c r="BA56" s="17"/>
      <c r="BB56" s="17"/>
      <c r="BC56" s="15"/>
      <c r="BD56" s="17"/>
      <c r="BE56" s="17"/>
      <c r="BF56" s="17"/>
      <c r="BG56" s="17"/>
      <c r="BH56" s="17"/>
      <c r="BI56" s="17"/>
      <c r="BJ56" s="17"/>
      <c r="BK56" s="17"/>
      <c r="BL56" s="17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</row>
    <row r="57" spans="1:84" ht="15.75" customHeight="1" x14ac:dyDescent="0.2">
      <c r="A57" s="10" t="s">
        <v>109</v>
      </c>
      <c r="B57" s="11" t="s">
        <v>123</v>
      </c>
      <c r="C57" s="11" t="s">
        <v>66</v>
      </c>
      <c r="D57" s="12">
        <v>16</v>
      </c>
      <c r="E57" s="12" t="str">
        <f t="shared" si="0"/>
        <v>OKS16</v>
      </c>
      <c r="F57" s="10">
        <v>43335</v>
      </c>
      <c r="G57" s="10"/>
      <c r="H57" s="11">
        <v>2018</v>
      </c>
      <c r="I57" s="12" t="str">
        <f t="shared" si="1"/>
        <v>Late2018</v>
      </c>
      <c r="J57" s="11">
        <v>68.648110000000003</v>
      </c>
      <c r="K57" s="11">
        <v>-149.21931000000001</v>
      </c>
      <c r="L57" s="11">
        <v>35.683100000000003</v>
      </c>
      <c r="M57" s="11"/>
      <c r="N57" s="11"/>
      <c r="O57" s="11"/>
      <c r="P57" s="11"/>
      <c r="Q57" s="11"/>
      <c r="R57" s="13">
        <v>369.63080021194463</v>
      </c>
      <c r="S57" s="12">
        <v>10.760618453273901</v>
      </c>
      <c r="T57" s="11">
        <v>0.88800000000000001</v>
      </c>
      <c r="U57" s="11"/>
      <c r="V57" s="14">
        <f t="shared" si="2"/>
        <v>9.8726184532739012</v>
      </c>
      <c r="W57" s="11">
        <v>3.4000000000000002E-2</v>
      </c>
      <c r="X57" s="11">
        <v>2.0552142723190989E-2</v>
      </c>
      <c r="Y57" s="12">
        <v>0.10297530560033274</v>
      </c>
      <c r="Z57" s="15"/>
      <c r="AA57" s="15"/>
      <c r="AB57" s="15"/>
      <c r="AC57" s="15"/>
      <c r="AD57" s="15"/>
      <c r="AE57" s="15"/>
      <c r="AF57" s="15"/>
      <c r="AG57" s="15"/>
      <c r="AH57" s="17"/>
      <c r="AI57" s="17"/>
      <c r="AJ57" s="17"/>
      <c r="AK57" s="17"/>
      <c r="AL57" s="15"/>
      <c r="AM57" s="17"/>
      <c r="AN57" s="17"/>
      <c r="AO57" s="17"/>
      <c r="AP57" s="17"/>
      <c r="AQ57" s="15"/>
      <c r="AR57" s="17"/>
      <c r="AS57" s="17"/>
      <c r="AT57" s="17"/>
      <c r="AU57" s="15"/>
      <c r="AV57" s="17"/>
      <c r="AW57" s="17"/>
      <c r="AX57" s="17"/>
      <c r="AY57" s="17"/>
      <c r="AZ57" s="17"/>
      <c r="BA57" s="17"/>
      <c r="BB57" s="17"/>
      <c r="BC57" s="15"/>
      <c r="BD57" s="17"/>
      <c r="BE57" s="17"/>
      <c r="BF57" s="17"/>
      <c r="BG57" s="17"/>
      <c r="BH57" s="17"/>
      <c r="BI57" s="17"/>
      <c r="BJ57" s="17"/>
      <c r="BK57" s="17"/>
      <c r="BL57" s="17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</row>
    <row r="58" spans="1:84" ht="15.75" customHeight="1" x14ac:dyDescent="0.2">
      <c r="A58" s="10" t="s">
        <v>109</v>
      </c>
      <c r="B58" s="11" t="s">
        <v>124</v>
      </c>
      <c r="C58" s="11" t="s">
        <v>66</v>
      </c>
      <c r="D58" s="12">
        <v>17</v>
      </c>
      <c r="E58" s="12" t="str">
        <f t="shared" si="0"/>
        <v>OKS17</v>
      </c>
      <c r="F58" s="10">
        <v>43335</v>
      </c>
      <c r="G58" s="10"/>
      <c r="H58" s="11">
        <v>2018</v>
      </c>
      <c r="I58" s="12" t="str">
        <f t="shared" si="1"/>
        <v>Late2018</v>
      </c>
      <c r="J58" s="11">
        <v>68.63646</v>
      </c>
      <c r="K58" s="11">
        <v>-149.21671000000001</v>
      </c>
      <c r="L58" s="11">
        <v>26.488949999999999</v>
      </c>
      <c r="M58" s="11"/>
      <c r="N58" s="11"/>
      <c r="O58" s="11"/>
      <c r="P58" s="11"/>
      <c r="Q58" s="11"/>
      <c r="R58" s="13">
        <v>332.61894086663011</v>
      </c>
      <c r="S58" s="12">
        <v>9.2528063490854695</v>
      </c>
      <c r="T58" s="11">
        <v>0.76300000000000001</v>
      </c>
      <c r="U58" s="11"/>
      <c r="V58" s="14">
        <f t="shared" si="2"/>
        <v>8.4898063490854696</v>
      </c>
      <c r="W58" s="11">
        <v>2.8000000000000004E-2</v>
      </c>
      <c r="X58" s="11">
        <v>1.7842325320107641E-2</v>
      </c>
      <c r="Y58" s="12">
        <v>7.5946920881129601E-2</v>
      </c>
      <c r="Z58" s="15"/>
      <c r="AA58" s="15"/>
      <c r="AB58" s="15"/>
      <c r="AC58" s="15"/>
      <c r="AD58" s="15"/>
      <c r="AE58" s="15"/>
      <c r="AF58" s="15"/>
      <c r="AG58" s="15"/>
      <c r="AH58" s="17"/>
      <c r="AI58" s="17"/>
      <c r="AJ58" s="17"/>
      <c r="AK58" s="17"/>
      <c r="AL58" s="15"/>
      <c r="AM58" s="17"/>
      <c r="AN58" s="17"/>
      <c r="AO58" s="17"/>
      <c r="AP58" s="17"/>
      <c r="AQ58" s="15"/>
      <c r="AR58" s="17"/>
      <c r="AS58" s="17"/>
      <c r="AT58" s="17"/>
      <c r="AU58" s="15"/>
      <c r="AV58" s="17"/>
      <c r="AW58" s="17"/>
      <c r="AX58" s="17"/>
      <c r="AY58" s="17"/>
      <c r="AZ58" s="17"/>
      <c r="BA58" s="17"/>
      <c r="BB58" s="17"/>
      <c r="BC58" s="15"/>
      <c r="BD58" s="17"/>
      <c r="BE58" s="17"/>
      <c r="BF58" s="17"/>
      <c r="BG58" s="17"/>
      <c r="BH58" s="17"/>
      <c r="BI58" s="17"/>
      <c r="BJ58" s="17"/>
      <c r="BK58" s="17"/>
      <c r="BL58" s="17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</row>
    <row r="59" spans="1:84" ht="15.75" customHeight="1" x14ac:dyDescent="0.2">
      <c r="A59" s="10" t="s">
        <v>109</v>
      </c>
      <c r="B59" s="11" t="s">
        <v>125</v>
      </c>
      <c r="C59" s="11" t="s">
        <v>66</v>
      </c>
      <c r="D59" s="12">
        <v>20</v>
      </c>
      <c r="E59" s="12" t="str">
        <f t="shared" si="0"/>
        <v>OKS20</v>
      </c>
      <c r="F59" s="10">
        <v>43335</v>
      </c>
      <c r="G59" s="10"/>
      <c r="H59" s="11">
        <v>2018</v>
      </c>
      <c r="I59" s="12" t="str">
        <f t="shared" si="1"/>
        <v>Late2018</v>
      </c>
      <c r="J59" s="11">
        <v>68.583299999999994</v>
      </c>
      <c r="K59" s="11">
        <v>-149.20953</v>
      </c>
      <c r="L59" s="11">
        <v>1.12225</v>
      </c>
      <c r="M59" s="11"/>
      <c r="N59" s="11"/>
      <c r="O59" s="11"/>
      <c r="P59" s="11"/>
      <c r="Q59" s="11"/>
      <c r="R59" s="13">
        <v>313.36457193297332</v>
      </c>
      <c r="S59" s="12">
        <v>9.5748017376901959</v>
      </c>
      <c r="T59" s="11">
        <v>0.96699999999999997</v>
      </c>
      <c r="U59" s="11"/>
      <c r="V59" s="14">
        <f t="shared" si="2"/>
        <v>8.6078017376901954</v>
      </c>
      <c r="W59" s="11">
        <v>7.0000000000000007E-2</v>
      </c>
      <c r="X59" s="11">
        <v>0.11028801463344955</v>
      </c>
      <c r="Y59" s="12">
        <v>0.14052990761110304</v>
      </c>
      <c r="Z59" s="15"/>
      <c r="AA59" s="15"/>
      <c r="AB59" s="15"/>
      <c r="AC59" s="15"/>
      <c r="AD59" s="15"/>
      <c r="AE59" s="15"/>
      <c r="AF59" s="15"/>
      <c r="AG59" s="15"/>
      <c r="AH59" s="17"/>
      <c r="AI59" s="17"/>
      <c r="AJ59" s="17"/>
      <c r="AK59" s="17"/>
      <c r="AL59" s="15"/>
      <c r="AM59" s="17"/>
      <c r="AN59" s="17"/>
      <c r="AO59" s="17"/>
      <c r="AP59" s="17"/>
      <c r="AQ59" s="15"/>
      <c r="AR59" s="17"/>
      <c r="AS59" s="17"/>
      <c r="AT59" s="17"/>
      <c r="AU59" s="15"/>
      <c r="AV59" s="17"/>
      <c r="AW59" s="17"/>
      <c r="AX59" s="17"/>
      <c r="AY59" s="17"/>
      <c r="AZ59" s="17"/>
      <c r="BA59" s="17"/>
      <c r="BB59" s="17"/>
      <c r="BC59" s="15"/>
      <c r="BD59" s="17"/>
      <c r="BE59" s="17"/>
      <c r="BF59" s="17"/>
      <c r="BG59" s="17"/>
      <c r="BH59" s="17"/>
      <c r="BI59" s="17"/>
      <c r="BJ59" s="17"/>
      <c r="BK59" s="17"/>
      <c r="BL59" s="17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</row>
    <row r="60" spans="1:84" ht="15.75" customHeight="1" x14ac:dyDescent="0.2">
      <c r="A60" s="10" t="s">
        <v>109</v>
      </c>
      <c r="B60" s="11" t="s">
        <v>126</v>
      </c>
      <c r="C60" s="11" t="s">
        <v>66</v>
      </c>
      <c r="D60" s="12">
        <v>21</v>
      </c>
      <c r="E60" s="12" t="str">
        <f t="shared" si="0"/>
        <v>OKS21</v>
      </c>
      <c r="F60" s="10">
        <v>43335</v>
      </c>
      <c r="G60" s="10"/>
      <c r="H60" s="11">
        <v>2018</v>
      </c>
      <c r="I60" s="12" t="str">
        <f t="shared" si="1"/>
        <v>Late2018</v>
      </c>
      <c r="J60" s="11">
        <v>68.596400000000003</v>
      </c>
      <c r="K60" s="11">
        <v>-149.20296999999999</v>
      </c>
      <c r="L60" s="11">
        <v>2.3649</v>
      </c>
      <c r="M60" s="11"/>
      <c r="N60" s="11"/>
      <c r="O60" s="11"/>
      <c r="P60" s="11"/>
      <c r="Q60" s="11"/>
      <c r="R60" s="13">
        <v>358.00436018491229</v>
      </c>
      <c r="S60" s="12">
        <v>14.054553774339752</v>
      </c>
      <c r="T60" s="11">
        <v>4.718</v>
      </c>
      <c r="U60" s="11"/>
      <c r="V60" s="14">
        <f t="shared" si="2"/>
        <v>9.3365537743397518</v>
      </c>
      <c r="W60" s="11">
        <v>3.9000000000000007E-2</v>
      </c>
      <c r="X60" s="11">
        <v>1.2302282732318525E-2</v>
      </c>
      <c r="Y60" s="12">
        <v>5.4219764673500682E-2</v>
      </c>
      <c r="Z60" s="15"/>
      <c r="AA60" s="15"/>
      <c r="AB60" s="15"/>
      <c r="AC60" s="15"/>
      <c r="AD60" s="15"/>
      <c r="AE60" s="15"/>
      <c r="AF60" s="15"/>
      <c r="AG60" s="15"/>
      <c r="AH60" s="17"/>
      <c r="AI60" s="17"/>
      <c r="AJ60" s="17"/>
      <c r="AK60" s="17"/>
      <c r="AL60" s="15"/>
      <c r="AM60" s="17"/>
      <c r="AN60" s="17"/>
      <c r="AO60" s="17"/>
      <c r="AP60" s="17"/>
      <c r="AQ60" s="15"/>
      <c r="AR60" s="17"/>
      <c r="AS60" s="17"/>
      <c r="AT60" s="17"/>
      <c r="AU60" s="15"/>
      <c r="AV60" s="17"/>
      <c r="AW60" s="17"/>
      <c r="AX60" s="17"/>
      <c r="AY60" s="17"/>
      <c r="AZ60" s="17"/>
      <c r="BA60" s="17"/>
      <c r="BB60" s="17"/>
      <c r="BC60" s="15"/>
      <c r="BD60" s="17"/>
      <c r="BE60" s="17"/>
      <c r="BF60" s="17"/>
      <c r="BG60" s="17"/>
      <c r="BH60" s="17"/>
      <c r="BI60" s="17"/>
      <c r="BJ60" s="17"/>
      <c r="BK60" s="17"/>
      <c r="BL60" s="17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</row>
    <row r="61" spans="1:84" ht="15.75" customHeight="1" x14ac:dyDescent="0.2">
      <c r="A61" s="10" t="s">
        <v>109</v>
      </c>
      <c r="B61" s="11" t="s">
        <v>127</v>
      </c>
      <c r="C61" s="11" t="s">
        <v>66</v>
      </c>
      <c r="D61" s="12">
        <v>22</v>
      </c>
      <c r="E61" s="12" t="str">
        <f t="shared" si="0"/>
        <v>OKS22</v>
      </c>
      <c r="F61" s="10">
        <v>43335</v>
      </c>
      <c r="G61" s="10"/>
      <c r="H61" s="11">
        <v>2018</v>
      </c>
      <c r="I61" s="12" t="str">
        <f t="shared" si="1"/>
        <v>Late2018</v>
      </c>
      <c r="J61" s="11">
        <v>68.6096</v>
      </c>
      <c r="K61" s="11">
        <v>-149.19788</v>
      </c>
      <c r="L61" s="11">
        <v>8.5731000000000002</v>
      </c>
      <c r="M61" s="11"/>
      <c r="N61" s="11"/>
      <c r="O61" s="11"/>
      <c r="P61" s="11"/>
      <c r="Q61" s="11"/>
      <c r="R61" s="13">
        <v>255.99106365142748</v>
      </c>
      <c r="S61" s="12">
        <v>7.900707550983789</v>
      </c>
      <c r="T61" s="11">
        <v>0.88800000000000001</v>
      </c>
      <c r="U61" s="11"/>
      <c r="V61" s="14">
        <f t="shared" si="2"/>
        <v>7.0127075509837891</v>
      </c>
      <c r="W61" s="11">
        <v>3.1000000000000003E-2</v>
      </c>
      <c r="X61" s="11">
        <v>3.5326492023140144E-2</v>
      </c>
      <c r="Y61" s="12">
        <v>4.8093180960887535E-2</v>
      </c>
      <c r="Z61" s="15"/>
      <c r="AA61" s="15"/>
      <c r="AB61" s="15"/>
      <c r="AC61" s="15"/>
      <c r="AD61" s="15"/>
      <c r="AE61" s="15"/>
      <c r="AF61" s="15"/>
      <c r="AG61" s="15"/>
      <c r="AH61" s="17"/>
      <c r="AI61" s="17"/>
      <c r="AJ61" s="17"/>
      <c r="AK61" s="17"/>
      <c r="AL61" s="15"/>
      <c r="AM61" s="17"/>
      <c r="AN61" s="17"/>
      <c r="AO61" s="17"/>
      <c r="AP61" s="17"/>
      <c r="AQ61" s="15"/>
      <c r="AR61" s="17"/>
      <c r="AS61" s="17"/>
      <c r="AT61" s="17"/>
      <c r="AU61" s="15"/>
      <c r="AV61" s="17"/>
      <c r="AW61" s="17"/>
      <c r="AX61" s="17"/>
      <c r="AY61" s="17"/>
      <c r="AZ61" s="17"/>
      <c r="BA61" s="17"/>
      <c r="BB61" s="17"/>
      <c r="BC61" s="15"/>
      <c r="BD61" s="17"/>
      <c r="BE61" s="17"/>
      <c r="BF61" s="17"/>
      <c r="BG61" s="17"/>
      <c r="BH61" s="17"/>
      <c r="BI61" s="17"/>
      <c r="BJ61" s="17"/>
      <c r="BK61" s="17"/>
      <c r="BL61" s="17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</row>
    <row r="62" spans="1:84" ht="15.75" customHeight="1" x14ac:dyDescent="0.2">
      <c r="A62" s="10" t="s">
        <v>109</v>
      </c>
      <c r="B62" s="11" t="s">
        <v>128</v>
      </c>
      <c r="C62" s="11" t="s">
        <v>66</v>
      </c>
      <c r="D62" s="12">
        <v>24</v>
      </c>
      <c r="E62" s="12" t="str">
        <f t="shared" si="0"/>
        <v>OKS24</v>
      </c>
      <c r="F62" s="10">
        <v>43335</v>
      </c>
      <c r="G62" s="10"/>
      <c r="H62" s="11">
        <v>2018</v>
      </c>
      <c r="I62" s="12" t="str">
        <f t="shared" si="1"/>
        <v>Late2018</v>
      </c>
      <c r="J62" s="11">
        <v>68.633250000000004</v>
      </c>
      <c r="K62" s="11">
        <v>-149.21207999999999</v>
      </c>
      <c r="L62" s="11">
        <v>25.590875</v>
      </c>
      <c r="M62" s="11"/>
      <c r="N62" s="11"/>
      <c r="O62" s="11"/>
      <c r="P62" s="11"/>
      <c r="Q62" s="11"/>
      <c r="R62" s="13">
        <v>330.15831863868675</v>
      </c>
      <c r="S62" s="12">
        <v>9.7727901495018568</v>
      </c>
      <c r="T62" s="11">
        <v>0.71100000000000008</v>
      </c>
      <c r="U62" s="11"/>
      <c r="V62" s="14">
        <f t="shared" si="2"/>
        <v>9.0617901495018565</v>
      </c>
      <c r="W62" s="11">
        <v>3.4000000000000002E-2</v>
      </c>
      <c r="X62" s="11">
        <v>3.0130741530074966E-2</v>
      </c>
      <c r="Y62" s="12">
        <v>9.1124362865869141E-2</v>
      </c>
      <c r="Z62" s="15"/>
      <c r="AA62" s="15"/>
      <c r="AB62" s="15"/>
      <c r="AC62" s="15"/>
      <c r="AD62" s="15"/>
      <c r="AE62" s="15"/>
      <c r="AF62" s="15"/>
      <c r="AG62" s="15"/>
      <c r="AH62" s="17"/>
      <c r="AI62" s="17"/>
      <c r="AJ62" s="17"/>
      <c r="AK62" s="17"/>
      <c r="AL62" s="15"/>
      <c r="AM62" s="17"/>
      <c r="AN62" s="17"/>
      <c r="AO62" s="17"/>
      <c r="AP62" s="17"/>
      <c r="AQ62" s="15"/>
      <c r="AR62" s="17"/>
      <c r="AS62" s="17"/>
      <c r="AT62" s="17"/>
      <c r="AU62" s="15"/>
      <c r="AV62" s="17"/>
      <c r="AW62" s="17"/>
      <c r="AX62" s="17"/>
      <c r="AY62" s="17"/>
      <c r="AZ62" s="17"/>
      <c r="BA62" s="17"/>
      <c r="BB62" s="17"/>
      <c r="BC62" s="15"/>
      <c r="BD62" s="17"/>
      <c r="BE62" s="17"/>
      <c r="BF62" s="17"/>
      <c r="BG62" s="17"/>
      <c r="BH62" s="17"/>
      <c r="BI62" s="17"/>
      <c r="BJ62" s="17"/>
      <c r="BK62" s="17"/>
      <c r="BL62" s="17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</row>
    <row r="63" spans="1:84" ht="15.75" customHeight="1" x14ac:dyDescent="0.2">
      <c r="A63" s="10" t="s">
        <v>109</v>
      </c>
      <c r="B63" s="11" t="s">
        <v>129</v>
      </c>
      <c r="C63" s="11" t="s">
        <v>66</v>
      </c>
      <c r="D63" s="12">
        <v>25</v>
      </c>
      <c r="E63" s="12" t="str">
        <f t="shared" si="0"/>
        <v>OKS25</v>
      </c>
      <c r="F63" s="10">
        <v>43335</v>
      </c>
      <c r="G63" s="10"/>
      <c r="H63" s="11">
        <v>2018</v>
      </c>
      <c r="I63" s="12" t="str">
        <f t="shared" si="1"/>
        <v>Late2018</v>
      </c>
      <c r="J63" s="11">
        <v>68.64573</v>
      </c>
      <c r="K63" s="11">
        <v>-149.2192</v>
      </c>
      <c r="L63" s="11">
        <v>35.5139</v>
      </c>
      <c r="M63" s="11"/>
      <c r="N63" s="11"/>
      <c r="O63" s="11"/>
      <c r="P63" s="11"/>
      <c r="Q63" s="11"/>
      <c r="R63" s="13">
        <v>336.86351420983232</v>
      </c>
      <c r="S63" s="12">
        <v>9.6762619914299801</v>
      </c>
      <c r="T63" s="11">
        <v>0.78800000000000003</v>
      </c>
      <c r="U63" s="11"/>
      <c r="V63" s="14">
        <f t="shared" si="2"/>
        <v>8.8882619914299799</v>
      </c>
      <c r="W63" s="11">
        <v>2.8000000000000004E-2</v>
      </c>
      <c r="X63" s="11">
        <v>2.7373841047011009E-2</v>
      </c>
      <c r="Y63" s="12">
        <v>7.6833388080776069E-2</v>
      </c>
      <c r="Z63" s="15"/>
      <c r="AA63" s="15"/>
      <c r="AB63" s="15"/>
      <c r="AC63" s="15"/>
      <c r="AD63" s="15"/>
      <c r="AE63" s="15"/>
      <c r="AF63" s="15"/>
      <c r="AG63" s="15"/>
      <c r="AH63" s="17"/>
      <c r="AI63" s="17"/>
      <c r="AJ63" s="17"/>
      <c r="AK63" s="17"/>
      <c r="AL63" s="15"/>
      <c r="AM63" s="17"/>
      <c r="AN63" s="17"/>
      <c r="AO63" s="17"/>
      <c r="AP63" s="17"/>
      <c r="AQ63" s="15"/>
      <c r="AR63" s="17"/>
      <c r="AS63" s="17"/>
      <c r="AT63" s="17"/>
      <c r="AU63" s="15"/>
      <c r="AV63" s="17"/>
      <c r="AW63" s="17"/>
      <c r="AX63" s="17"/>
      <c r="AY63" s="17"/>
      <c r="AZ63" s="17"/>
      <c r="BA63" s="17"/>
      <c r="BB63" s="17"/>
      <c r="BC63" s="15"/>
      <c r="BD63" s="17"/>
      <c r="BE63" s="17"/>
      <c r="BF63" s="17"/>
      <c r="BG63" s="17"/>
      <c r="BH63" s="17"/>
      <c r="BI63" s="17"/>
      <c r="BJ63" s="17"/>
      <c r="BK63" s="17"/>
      <c r="BL63" s="17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</row>
    <row r="64" spans="1:84" ht="15.75" customHeight="1" x14ac:dyDescent="0.2">
      <c r="A64" s="10" t="s">
        <v>109</v>
      </c>
      <c r="B64" s="11" t="s">
        <v>130</v>
      </c>
      <c r="C64" s="11" t="s">
        <v>66</v>
      </c>
      <c r="D64" s="12">
        <v>26</v>
      </c>
      <c r="E64" s="12" t="str">
        <f t="shared" si="0"/>
        <v>OKS26</v>
      </c>
      <c r="F64" s="10">
        <v>43335</v>
      </c>
      <c r="G64" s="10"/>
      <c r="H64" s="11">
        <v>2018</v>
      </c>
      <c r="I64" s="12" t="str">
        <f t="shared" si="1"/>
        <v>Late2018</v>
      </c>
      <c r="J64" s="11">
        <v>68.650959999999998</v>
      </c>
      <c r="K64" s="11">
        <v>-149.22064</v>
      </c>
      <c r="L64" s="11">
        <v>41.652875000000002</v>
      </c>
      <c r="M64" s="11"/>
      <c r="N64" s="11"/>
      <c r="O64" s="11"/>
      <c r="P64" s="11"/>
      <c r="Q64" s="11"/>
      <c r="R64" s="13">
        <v>347.03408608533158</v>
      </c>
      <c r="S64" s="12">
        <v>10.96917564151679</v>
      </c>
      <c r="T64" s="11">
        <v>1.6659999999999999</v>
      </c>
      <c r="U64" s="11"/>
      <c r="V64" s="14">
        <f t="shared" si="2"/>
        <v>9.3031756415167894</v>
      </c>
      <c r="W64" s="11">
        <v>3.8000000000000006E-2</v>
      </c>
      <c r="X64" s="11">
        <v>1.4620186632052296E-2</v>
      </c>
      <c r="Y64" s="12">
        <v>9.3409949353375113E-2</v>
      </c>
      <c r="Z64" s="15"/>
      <c r="AA64" s="15"/>
      <c r="AB64" s="15"/>
      <c r="AC64" s="15"/>
      <c r="AD64" s="15"/>
      <c r="AE64" s="15"/>
      <c r="AF64" s="15"/>
      <c r="AG64" s="15"/>
      <c r="AH64" s="17"/>
      <c r="AI64" s="17"/>
      <c r="AJ64" s="17"/>
      <c r="AK64" s="17"/>
      <c r="AL64" s="15"/>
      <c r="AM64" s="17"/>
      <c r="AN64" s="17"/>
      <c r="AO64" s="17"/>
      <c r="AP64" s="17"/>
      <c r="AQ64" s="15"/>
      <c r="AR64" s="17"/>
      <c r="AS64" s="17"/>
      <c r="AT64" s="17"/>
      <c r="AU64" s="15"/>
      <c r="AV64" s="17"/>
      <c r="AW64" s="17"/>
      <c r="AX64" s="17"/>
      <c r="AY64" s="17"/>
      <c r="AZ64" s="17"/>
      <c r="BA64" s="17"/>
      <c r="BB64" s="17"/>
      <c r="BC64" s="15"/>
      <c r="BD64" s="17"/>
      <c r="BE64" s="17"/>
      <c r="BF64" s="17"/>
      <c r="BG64" s="17"/>
      <c r="BH64" s="17"/>
      <c r="BI64" s="17"/>
      <c r="BJ64" s="17"/>
      <c r="BK64" s="17"/>
      <c r="BL64" s="17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</row>
    <row r="65" spans="1:84" ht="15.75" customHeight="1" x14ac:dyDescent="0.2">
      <c r="A65" s="10" t="s">
        <v>109</v>
      </c>
      <c r="B65" s="11" t="s">
        <v>131</v>
      </c>
      <c r="C65" s="11" t="s">
        <v>66</v>
      </c>
      <c r="D65" s="12">
        <v>27</v>
      </c>
      <c r="E65" s="12" t="str">
        <f t="shared" si="0"/>
        <v>OKS27</v>
      </c>
      <c r="F65" s="10">
        <v>43335</v>
      </c>
      <c r="G65" s="10"/>
      <c r="H65" s="11">
        <v>2018</v>
      </c>
      <c r="I65" s="12" t="str">
        <f t="shared" si="1"/>
        <v>Late2018</v>
      </c>
      <c r="J65" s="11">
        <v>68.627319999999997</v>
      </c>
      <c r="K65" s="11">
        <v>-149.20203000000001</v>
      </c>
      <c r="L65" s="11">
        <v>23.089224999999999</v>
      </c>
      <c r="M65" s="11"/>
      <c r="N65" s="11"/>
      <c r="O65" s="11"/>
      <c r="P65" s="11"/>
      <c r="Q65" s="11"/>
      <c r="R65" s="13">
        <v>326.4468801115388</v>
      </c>
      <c r="S65" s="12">
        <v>8.6560227732688357</v>
      </c>
      <c r="T65" s="11">
        <v>0.6</v>
      </c>
      <c r="U65" s="11"/>
      <c r="V65" s="14">
        <f t="shared" si="2"/>
        <v>8.0560227732688361</v>
      </c>
      <c r="W65" s="11">
        <v>2.8000000000000004E-2</v>
      </c>
      <c r="X65" s="11">
        <v>4.6896373693397341E-3</v>
      </c>
      <c r="Y65" s="12">
        <v>7.5203583498211851E-2</v>
      </c>
      <c r="Z65" s="15"/>
      <c r="AA65" s="15"/>
      <c r="AB65" s="15"/>
      <c r="AC65" s="15"/>
      <c r="AD65" s="15"/>
      <c r="AE65" s="15"/>
      <c r="AF65" s="15"/>
      <c r="AG65" s="15"/>
      <c r="AH65" s="17"/>
      <c r="AI65" s="17"/>
      <c r="AJ65" s="17"/>
      <c r="AK65" s="17"/>
      <c r="AL65" s="15"/>
      <c r="AM65" s="17"/>
      <c r="AN65" s="17"/>
      <c r="AO65" s="17"/>
      <c r="AP65" s="17"/>
      <c r="AQ65" s="15"/>
      <c r="AR65" s="17"/>
      <c r="AS65" s="17"/>
      <c r="AT65" s="17"/>
      <c r="AU65" s="15"/>
      <c r="AV65" s="17"/>
      <c r="AW65" s="17"/>
      <c r="AX65" s="17"/>
      <c r="AY65" s="17"/>
      <c r="AZ65" s="17"/>
      <c r="BA65" s="17"/>
      <c r="BB65" s="17"/>
      <c r="BC65" s="15"/>
      <c r="BD65" s="17"/>
      <c r="BE65" s="17"/>
      <c r="BF65" s="17"/>
      <c r="BG65" s="17"/>
      <c r="BH65" s="17"/>
      <c r="BI65" s="17"/>
      <c r="BJ65" s="17"/>
      <c r="BK65" s="17"/>
      <c r="BL65" s="17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</row>
    <row r="66" spans="1:84" ht="15.75" customHeight="1" x14ac:dyDescent="0.2">
      <c r="A66" s="10" t="s">
        <v>109</v>
      </c>
      <c r="B66" s="11" t="s">
        <v>132</v>
      </c>
      <c r="C66" s="11" t="s">
        <v>66</v>
      </c>
      <c r="D66" s="12">
        <v>28</v>
      </c>
      <c r="E66" s="12" t="str">
        <f t="shared" si="0"/>
        <v>OKS28</v>
      </c>
      <c r="F66" s="10">
        <v>43335</v>
      </c>
      <c r="G66" s="10"/>
      <c r="H66" s="11">
        <v>2018</v>
      </c>
      <c r="I66" s="12" t="str">
        <f t="shared" si="1"/>
        <v>Late2018</v>
      </c>
      <c r="J66" s="11">
        <v>68.646370000000005</v>
      </c>
      <c r="K66" s="11">
        <v>-149.22521</v>
      </c>
      <c r="L66" s="11">
        <v>5.6945249999999996</v>
      </c>
      <c r="M66" s="11"/>
      <c r="N66" s="11"/>
      <c r="O66" s="11"/>
      <c r="P66" s="11"/>
      <c r="Q66" s="11"/>
      <c r="R66" s="13">
        <v>312.72891119075467</v>
      </c>
      <c r="S66" s="12">
        <v>12.655952359940668</v>
      </c>
      <c r="T66" s="11">
        <v>5.2589999999999995</v>
      </c>
      <c r="U66" s="11"/>
      <c r="V66" s="14">
        <f t="shared" si="2"/>
        <v>7.396952359940669</v>
      </c>
      <c r="W66" s="11">
        <v>5.5000000000000007E-2</v>
      </c>
      <c r="X66" s="11">
        <v>2.7996909243077541E-2</v>
      </c>
      <c r="Y66" s="12">
        <v>1.0946581727419741E-2</v>
      </c>
      <c r="Z66" s="15"/>
      <c r="AA66" s="15"/>
      <c r="AB66" s="15"/>
      <c r="AC66" s="15"/>
      <c r="AD66" s="15"/>
      <c r="AE66" s="15"/>
      <c r="AF66" s="15"/>
      <c r="AG66" s="15"/>
      <c r="AH66" s="17"/>
      <c r="AI66" s="17"/>
      <c r="AJ66" s="17"/>
      <c r="AK66" s="17"/>
      <c r="AL66" s="15"/>
      <c r="AM66" s="17"/>
      <c r="AN66" s="17"/>
      <c r="AO66" s="17"/>
      <c r="AP66" s="17"/>
      <c r="AQ66" s="15"/>
      <c r="AR66" s="17"/>
      <c r="AS66" s="17"/>
      <c r="AT66" s="17"/>
      <c r="AU66" s="15"/>
      <c r="AV66" s="17"/>
      <c r="AW66" s="17"/>
      <c r="AX66" s="17"/>
      <c r="AY66" s="17"/>
      <c r="AZ66" s="17"/>
      <c r="BA66" s="17"/>
      <c r="BB66" s="17"/>
      <c r="BC66" s="15"/>
      <c r="BD66" s="17"/>
      <c r="BE66" s="17"/>
      <c r="BF66" s="17"/>
      <c r="BG66" s="17"/>
      <c r="BH66" s="17"/>
      <c r="BI66" s="17"/>
      <c r="BJ66" s="17"/>
      <c r="BK66" s="17"/>
      <c r="BL66" s="17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</row>
    <row r="67" spans="1:84" ht="15.75" customHeight="1" x14ac:dyDescent="0.2">
      <c r="A67" s="10" t="s">
        <v>109</v>
      </c>
      <c r="B67" s="11" t="s">
        <v>133</v>
      </c>
      <c r="C67" s="11" t="s">
        <v>66</v>
      </c>
      <c r="D67" s="12">
        <v>29</v>
      </c>
      <c r="E67" s="12" t="str">
        <f t="shared" si="0"/>
        <v>OKS29</v>
      </c>
      <c r="F67" s="10">
        <v>43335</v>
      </c>
      <c r="G67" s="10"/>
      <c r="H67" s="11">
        <v>2018</v>
      </c>
      <c r="I67" s="12" t="str">
        <f t="shared" si="1"/>
        <v>Late2018</v>
      </c>
      <c r="J67" s="11">
        <v>68.643010000000004</v>
      </c>
      <c r="K67" s="11">
        <v>-149.23912999999999</v>
      </c>
      <c r="L67" s="11">
        <v>4.4528499999999998</v>
      </c>
      <c r="M67" s="11"/>
      <c r="N67" s="11"/>
      <c r="O67" s="11"/>
      <c r="P67" s="11"/>
      <c r="Q67" s="11"/>
      <c r="R67" s="13">
        <v>307.08998525171774</v>
      </c>
      <c r="S67" s="12">
        <v>13.350673264020012</v>
      </c>
      <c r="T67" s="11">
        <v>6.0209999999999999</v>
      </c>
      <c r="U67" s="11"/>
      <c r="V67" s="14">
        <f t="shared" si="2"/>
        <v>7.3296732640200117</v>
      </c>
      <c r="W67" s="11">
        <v>3.9000000000000007E-2</v>
      </c>
      <c r="X67" s="11">
        <v>1.2130305993420055E-2</v>
      </c>
      <c r="Y67" s="12">
        <v>2.3600127956790461E-2</v>
      </c>
      <c r="Z67" s="15"/>
      <c r="AA67" s="15"/>
      <c r="AB67" s="15"/>
      <c r="AC67" s="15"/>
      <c r="AD67" s="15"/>
      <c r="AE67" s="15"/>
      <c r="AF67" s="15"/>
      <c r="AG67" s="15"/>
      <c r="AH67" s="17"/>
      <c r="AI67" s="17"/>
      <c r="AJ67" s="17"/>
      <c r="AK67" s="17"/>
      <c r="AL67" s="15"/>
      <c r="AM67" s="17"/>
      <c r="AN67" s="17"/>
      <c r="AO67" s="17"/>
      <c r="AP67" s="17"/>
      <c r="AQ67" s="15"/>
      <c r="AR67" s="17"/>
      <c r="AS67" s="17"/>
      <c r="AT67" s="17"/>
      <c r="AU67" s="15"/>
      <c r="AV67" s="17"/>
      <c r="AW67" s="17"/>
      <c r="AX67" s="17"/>
      <c r="AY67" s="17"/>
      <c r="AZ67" s="17"/>
      <c r="BA67" s="17"/>
      <c r="BB67" s="17"/>
      <c r="BC67" s="15"/>
      <c r="BD67" s="17"/>
      <c r="BE67" s="17"/>
      <c r="BF67" s="17"/>
      <c r="BG67" s="17"/>
      <c r="BH67" s="17"/>
      <c r="BI67" s="17"/>
      <c r="BJ67" s="17"/>
      <c r="BK67" s="17"/>
      <c r="BL67" s="17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</row>
    <row r="68" spans="1:84" ht="15.75" customHeight="1" x14ac:dyDescent="0.2">
      <c r="A68" s="10" t="s">
        <v>109</v>
      </c>
      <c r="B68" s="11" t="s">
        <v>134</v>
      </c>
      <c r="C68" s="11" t="s">
        <v>66</v>
      </c>
      <c r="D68" s="12">
        <v>33</v>
      </c>
      <c r="E68" s="12" t="str">
        <f t="shared" si="0"/>
        <v>OKS33</v>
      </c>
      <c r="F68" s="10">
        <v>43335</v>
      </c>
      <c r="G68" s="10"/>
      <c r="H68" s="11">
        <v>2018</v>
      </c>
      <c r="I68" s="12" t="str">
        <f t="shared" si="1"/>
        <v>Late2018</v>
      </c>
      <c r="J68" s="11">
        <v>68.635279999999995</v>
      </c>
      <c r="K68" s="11">
        <v>-149.18577999999999</v>
      </c>
      <c r="L68" s="11">
        <v>6.3194749999999997</v>
      </c>
      <c r="M68" s="11"/>
      <c r="N68" s="11"/>
      <c r="O68" s="11"/>
      <c r="P68" s="11"/>
      <c r="Q68" s="11"/>
      <c r="R68" s="13">
        <v>363.76631723534632</v>
      </c>
      <c r="S68" s="12">
        <v>9.7594030326889669</v>
      </c>
      <c r="T68" s="11">
        <v>0.10500000000000001</v>
      </c>
      <c r="U68" s="11"/>
      <c r="V68" s="14">
        <f t="shared" si="2"/>
        <v>9.6544030326889665</v>
      </c>
      <c r="W68" s="11">
        <v>2.1000000000000005E-2</v>
      </c>
      <c r="X68" s="11">
        <v>1.199711348663059E-2</v>
      </c>
      <c r="Y68" s="12">
        <v>8.1814409719708825E-2</v>
      </c>
      <c r="Z68" s="15"/>
      <c r="AA68" s="15"/>
      <c r="AB68" s="15"/>
      <c r="AC68" s="15"/>
      <c r="AD68" s="15"/>
      <c r="AE68" s="15"/>
      <c r="AF68" s="15"/>
      <c r="AG68" s="15"/>
      <c r="AH68" s="17"/>
      <c r="AI68" s="17"/>
      <c r="AJ68" s="17"/>
      <c r="AK68" s="17"/>
      <c r="AL68" s="15"/>
      <c r="AM68" s="17"/>
      <c r="AN68" s="17"/>
      <c r="AO68" s="17"/>
      <c r="AP68" s="17"/>
      <c r="AQ68" s="15"/>
      <c r="AR68" s="17"/>
      <c r="AS68" s="17"/>
      <c r="AT68" s="17"/>
      <c r="AU68" s="15"/>
      <c r="AV68" s="17"/>
      <c r="AW68" s="17"/>
      <c r="AX68" s="17"/>
      <c r="AY68" s="17"/>
      <c r="AZ68" s="17"/>
      <c r="BA68" s="17"/>
      <c r="BB68" s="17"/>
      <c r="BC68" s="15"/>
      <c r="BD68" s="17"/>
      <c r="BE68" s="17"/>
      <c r="BF68" s="17"/>
      <c r="BG68" s="17"/>
      <c r="BH68" s="17"/>
      <c r="BI68" s="17"/>
      <c r="BJ68" s="17"/>
      <c r="BK68" s="17"/>
      <c r="BL68" s="17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</row>
    <row r="69" spans="1:84" ht="15.75" customHeight="1" x14ac:dyDescent="0.2">
      <c r="A69" s="10" t="s">
        <v>109</v>
      </c>
      <c r="B69" s="11" t="s">
        <v>135</v>
      </c>
      <c r="C69" s="11" t="s">
        <v>66</v>
      </c>
      <c r="D69" s="12">
        <v>25</v>
      </c>
      <c r="E69" s="12" t="str">
        <f t="shared" si="0"/>
        <v>OKS25</v>
      </c>
      <c r="F69" s="10">
        <v>43335</v>
      </c>
      <c r="G69" s="10"/>
      <c r="H69" s="11">
        <v>2018</v>
      </c>
      <c r="I69" s="12" t="str">
        <f t="shared" si="1"/>
        <v>Late2018</v>
      </c>
      <c r="J69" s="11">
        <v>68.637280000000004</v>
      </c>
      <c r="K69" s="11">
        <v>-149.14865</v>
      </c>
      <c r="L69" s="11">
        <v>0.56567500000000004</v>
      </c>
      <c r="M69" s="11"/>
      <c r="N69" s="11"/>
      <c r="O69" s="11"/>
      <c r="P69" s="11"/>
      <c r="Q69" s="11"/>
      <c r="R69" s="13">
        <v>401.18828028531817</v>
      </c>
      <c r="S69" s="12">
        <v>11.758310948381762</v>
      </c>
      <c r="T69" s="11">
        <v>0.16200000000000003</v>
      </c>
      <c r="U69" s="11"/>
      <c r="V69" s="14">
        <f t="shared" si="2"/>
        <v>11.596310948381761</v>
      </c>
      <c r="W69" s="11">
        <v>3.0000000000000006E-2</v>
      </c>
      <c r="X69" s="11">
        <v>0.10381034988003317</v>
      </c>
      <c r="Y69" s="12">
        <v>0.14591130805418023</v>
      </c>
      <c r="Z69" s="15"/>
      <c r="AA69" s="15"/>
      <c r="AB69" s="15"/>
      <c r="AC69" s="15"/>
      <c r="AD69" s="15"/>
      <c r="AE69" s="15"/>
      <c r="AF69" s="15"/>
      <c r="AG69" s="15"/>
      <c r="AH69" s="17"/>
      <c r="AI69" s="17"/>
      <c r="AJ69" s="17"/>
      <c r="AK69" s="17"/>
      <c r="AL69" s="15"/>
      <c r="AM69" s="17"/>
      <c r="AN69" s="17"/>
      <c r="AO69" s="17"/>
      <c r="AP69" s="17"/>
      <c r="AQ69" s="15"/>
      <c r="AR69" s="17"/>
      <c r="AS69" s="17"/>
      <c r="AT69" s="17"/>
      <c r="AU69" s="15"/>
      <c r="AV69" s="17"/>
      <c r="AW69" s="17"/>
      <c r="AX69" s="17"/>
      <c r="AY69" s="17"/>
      <c r="AZ69" s="17"/>
      <c r="BA69" s="17"/>
      <c r="BB69" s="17"/>
      <c r="BC69" s="15"/>
      <c r="BD69" s="17"/>
      <c r="BE69" s="17"/>
      <c r="BF69" s="17"/>
      <c r="BG69" s="17"/>
      <c r="BH69" s="17"/>
      <c r="BI69" s="17"/>
      <c r="BJ69" s="17"/>
      <c r="BK69" s="17"/>
      <c r="BL69" s="17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</row>
    <row r="70" spans="1:84" ht="15.75" customHeight="1" x14ac:dyDescent="0.2">
      <c r="A70" s="10" t="s">
        <v>109</v>
      </c>
      <c r="B70" s="11" t="s">
        <v>136</v>
      </c>
      <c r="C70" s="11" t="s">
        <v>66</v>
      </c>
      <c r="D70" s="12">
        <v>36</v>
      </c>
      <c r="E70" s="12" t="str">
        <f t="shared" si="0"/>
        <v>OKS36</v>
      </c>
      <c r="F70" s="10">
        <v>43335</v>
      </c>
      <c r="G70" s="10"/>
      <c r="H70" s="11">
        <v>2018</v>
      </c>
      <c r="I70" s="12" t="str">
        <f t="shared" si="1"/>
        <v>Late2018</v>
      </c>
      <c r="J70" s="11">
        <v>68.628770000000003</v>
      </c>
      <c r="K70" s="11">
        <v>-149.16221999999999</v>
      </c>
      <c r="L70" s="11">
        <v>3.0823999999999998</v>
      </c>
      <c r="M70" s="11"/>
      <c r="N70" s="11"/>
      <c r="O70" s="11"/>
      <c r="P70" s="11"/>
      <c r="Q70" s="11"/>
      <c r="R70" s="13">
        <v>346.29589941694854</v>
      </c>
      <c r="S70" s="12">
        <v>10.259658450433728</v>
      </c>
      <c r="T70" s="11">
        <v>0.11800000000000001</v>
      </c>
      <c r="U70" s="11"/>
      <c r="V70" s="14">
        <f t="shared" si="2"/>
        <v>10.141658450433727</v>
      </c>
      <c r="W70" s="11">
        <v>2.9000000000000005E-2</v>
      </c>
      <c r="X70" s="11">
        <v>9.7483170910812132E-3</v>
      </c>
      <c r="Y70" s="12">
        <v>7.7731291240159789E-2</v>
      </c>
      <c r="Z70" s="15"/>
      <c r="AA70" s="15"/>
      <c r="AB70" s="15"/>
      <c r="AC70" s="15"/>
      <c r="AD70" s="15"/>
      <c r="AE70" s="15"/>
      <c r="AF70" s="15"/>
      <c r="AG70" s="15"/>
      <c r="AH70" s="17"/>
      <c r="AI70" s="17"/>
      <c r="AJ70" s="17"/>
      <c r="AK70" s="17"/>
      <c r="AL70" s="15"/>
      <c r="AM70" s="17"/>
      <c r="AN70" s="17"/>
      <c r="AO70" s="17"/>
      <c r="AP70" s="17"/>
      <c r="AQ70" s="15"/>
      <c r="AR70" s="17"/>
      <c r="AS70" s="17"/>
      <c r="AT70" s="17"/>
      <c r="AU70" s="15"/>
      <c r="AV70" s="17"/>
      <c r="AW70" s="17"/>
      <c r="AX70" s="17"/>
      <c r="AY70" s="17"/>
      <c r="AZ70" s="17"/>
      <c r="BA70" s="17"/>
      <c r="BB70" s="17"/>
      <c r="BC70" s="15"/>
      <c r="BD70" s="17"/>
      <c r="BE70" s="17"/>
      <c r="BF70" s="17"/>
      <c r="BG70" s="17"/>
      <c r="BH70" s="17"/>
      <c r="BI70" s="17"/>
      <c r="BJ70" s="17"/>
      <c r="BK70" s="17"/>
      <c r="BL70" s="17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</row>
    <row r="71" spans="1:84" ht="15.75" customHeight="1" x14ac:dyDescent="0.2">
      <c r="A71" s="10" t="s">
        <v>109</v>
      </c>
      <c r="B71" s="11" t="s">
        <v>137</v>
      </c>
      <c r="C71" s="11" t="s">
        <v>66</v>
      </c>
      <c r="D71" s="12">
        <v>37</v>
      </c>
      <c r="E71" s="12" t="str">
        <f t="shared" si="0"/>
        <v>OKS37</v>
      </c>
      <c r="F71" s="10">
        <v>43335</v>
      </c>
      <c r="G71" s="10"/>
      <c r="H71" s="11">
        <v>2018</v>
      </c>
      <c r="I71" s="12" t="str">
        <f t="shared" si="1"/>
        <v>Late2018</v>
      </c>
      <c r="J71" s="11">
        <v>68.623800000000003</v>
      </c>
      <c r="K71" s="11">
        <v>-149.16112000000001</v>
      </c>
      <c r="L71" s="11">
        <v>2.622325</v>
      </c>
      <c r="M71" s="11"/>
      <c r="N71" s="11"/>
      <c r="O71" s="11"/>
      <c r="P71" s="11"/>
      <c r="Q71" s="11"/>
      <c r="R71" s="13">
        <v>310.10424748094835</v>
      </c>
      <c r="S71" s="12">
        <v>9.5684604718314592</v>
      </c>
      <c r="T71" s="11">
        <v>0.189</v>
      </c>
      <c r="U71" s="11"/>
      <c r="V71" s="14">
        <f t="shared" si="2"/>
        <v>9.3794604718314591</v>
      </c>
      <c r="W71" s="11">
        <v>2.4000000000000004E-2</v>
      </c>
      <c r="X71" s="11">
        <v>1.7210080489307514E-2</v>
      </c>
      <c r="Y71" s="12">
        <v>2.8011197495481688E-2</v>
      </c>
      <c r="Z71" s="15"/>
      <c r="AA71" s="15"/>
      <c r="AB71" s="15"/>
      <c r="AC71" s="15"/>
      <c r="AD71" s="15"/>
      <c r="AE71" s="15"/>
      <c r="AF71" s="15"/>
      <c r="AG71" s="15"/>
      <c r="AH71" s="17"/>
      <c r="AI71" s="17"/>
      <c r="AJ71" s="17"/>
      <c r="AK71" s="17"/>
      <c r="AL71" s="15"/>
      <c r="AM71" s="17"/>
      <c r="AN71" s="17"/>
      <c r="AO71" s="17"/>
      <c r="AP71" s="17"/>
      <c r="AQ71" s="15"/>
      <c r="AR71" s="17"/>
      <c r="AS71" s="17"/>
      <c r="AT71" s="17"/>
      <c r="AU71" s="15"/>
      <c r="AV71" s="17"/>
      <c r="AW71" s="17"/>
      <c r="AX71" s="17"/>
      <c r="AY71" s="17"/>
      <c r="AZ71" s="17"/>
      <c r="BA71" s="17"/>
      <c r="BB71" s="17"/>
      <c r="BC71" s="15"/>
      <c r="BD71" s="17"/>
      <c r="BE71" s="17"/>
      <c r="BF71" s="17"/>
      <c r="BG71" s="17"/>
      <c r="BH71" s="17"/>
      <c r="BI71" s="17"/>
      <c r="BJ71" s="17"/>
      <c r="BK71" s="17"/>
      <c r="BL71" s="17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</row>
    <row r="72" spans="1:84" ht="15.75" customHeight="1" x14ac:dyDescent="0.2">
      <c r="A72" s="10" t="s">
        <v>109</v>
      </c>
      <c r="B72" s="11" t="s">
        <v>138</v>
      </c>
      <c r="C72" s="11" t="s">
        <v>66</v>
      </c>
      <c r="D72" s="12">
        <v>38</v>
      </c>
      <c r="E72" s="12" t="str">
        <f t="shared" si="0"/>
        <v>OKS38</v>
      </c>
      <c r="F72" s="10">
        <v>43335</v>
      </c>
      <c r="G72" s="10"/>
      <c r="H72" s="11">
        <v>2018</v>
      </c>
      <c r="I72" s="12" t="str">
        <f t="shared" si="1"/>
        <v>Late2018</v>
      </c>
      <c r="J72" s="11">
        <v>68.624200000000002</v>
      </c>
      <c r="K72" s="11">
        <v>-149.14134999999999</v>
      </c>
      <c r="L72" s="11">
        <v>1.107075</v>
      </c>
      <c r="M72" s="11"/>
      <c r="N72" s="11"/>
      <c r="O72" s="11"/>
      <c r="P72" s="11"/>
      <c r="Q72" s="11"/>
      <c r="R72" s="13">
        <v>516.09933833027264</v>
      </c>
      <c r="S72" s="12">
        <v>14.878213750880066</v>
      </c>
      <c r="T72" s="11">
        <v>8.1000000000000016E-2</v>
      </c>
      <c r="U72" s="11"/>
      <c r="V72" s="14">
        <f t="shared" si="2"/>
        <v>14.797213750880067</v>
      </c>
      <c r="W72" s="11">
        <v>5.1000000000000004E-2</v>
      </c>
      <c r="X72" s="11">
        <v>2.2529060023079719E-2</v>
      </c>
      <c r="Y72" s="12">
        <v>0.24838631771384256</v>
      </c>
      <c r="Z72" s="15"/>
      <c r="AA72" s="15"/>
      <c r="AB72" s="15"/>
      <c r="AC72" s="15"/>
      <c r="AD72" s="15"/>
      <c r="AE72" s="15"/>
      <c r="AF72" s="15"/>
      <c r="AG72" s="15"/>
      <c r="AH72" s="17"/>
      <c r="AI72" s="17"/>
      <c r="AJ72" s="17"/>
      <c r="AK72" s="17"/>
      <c r="AL72" s="15"/>
      <c r="AM72" s="17"/>
      <c r="AN72" s="17"/>
      <c r="AO72" s="17"/>
      <c r="AP72" s="17"/>
      <c r="AQ72" s="15"/>
      <c r="AR72" s="17"/>
      <c r="AS72" s="17"/>
      <c r="AT72" s="17"/>
      <c r="AU72" s="15"/>
      <c r="AV72" s="17"/>
      <c r="AW72" s="17"/>
      <c r="AX72" s="17"/>
      <c r="AY72" s="17"/>
      <c r="AZ72" s="17"/>
      <c r="BA72" s="17"/>
      <c r="BB72" s="17"/>
      <c r="BC72" s="15"/>
      <c r="BD72" s="17"/>
      <c r="BE72" s="17"/>
      <c r="BF72" s="17"/>
      <c r="BG72" s="17"/>
      <c r="BH72" s="17"/>
      <c r="BI72" s="17"/>
      <c r="BJ72" s="17"/>
      <c r="BK72" s="17"/>
      <c r="BL72" s="17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</row>
    <row r="73" spans="1:84" ht="15.75" customHeight="1" x14ac:dyDescent="0.2">
      <c r="A73" s="10" t="s">
        <v>109</v>
      </c>
      <c r="B73" s="11" t="s">
        <v>139</v>
      </c>
      <c r="C73" s="11" t="s">
        <v>66</v>
      </c>
      <c r="D73" s="12">
        <v>58</v>
      </c>
      <c r="E73" s="12" t="str">
        <f t="shared" si="0"/>
        <v>OKS58</v>
      </c>
      <c r="F73" s="10">
        <v>43335</v>
      </c>
      <c r="G73" s="10"/>
      <c r="H73" s="11">
        <v>2018</v>
      </c>
      <c r="I73" s="12" t="str">
        <f t="shared" si="1"/>
        <v>Late2018</v>
      </c>
      <c r="J73" s="11">
        <v>68.686170000000004</v>
      </c>
      <c r="K73" s="11">
        <v>-149.09845000000001</v>
      </c>
      <c r="L73" s="11">
        <v>72.66395</v>
      </c>
      <c r="M73" s="11"/>
      <c r="N73" s="11"/>
      <c r="O73" s="11"/>
      <c r="P73" s="11"/>
      <c r="Q73" s="11"/>
      <c r="R73" s="13">
        <v>436.00608481071657</v>
      </c>
      <c r="S73" s="12">
        <v>15.749785513908613</v>
      </c>
      <c r="T73" s="11">
        <v>1.3840000000000001</v>
      </c>
      <c r="U73" s="11"/>
      <c r="V73" s="14">
        <f t="shared" si="2"/>
        <v>14.365785513908612</v>
      </c>
      <c r="W73" s="11">
        <v>4.1000000000000009E-2</v>
      </c>
      <c r="X73" s="11">
        <v>1.3934267544033364E-2</v>
      </c>
      <c r="Y73" s="12">
        <v>9.0068442583468064E-2</v>
      </c>
      <c r="Z73" s="15"/>
      <c r="AA73" s="15"/>
      <c r="AB73" s="15"/>
      <c r="AC73" s="15"/>
      <c r="AD73" s="15"/>
      <c r="AE73" s="15"/>
      <c r="AF73" s="15"/>
      <c r="AG73" s="15"/>
      <c r="AH73" s="17"/>
      <c r="AI73" s="17"/>
      <c r="AJ73" s="17"/>
      <c r="AK73" s="17"/>
      <c r="AL73" s="15"/>
      <c r="AM73" s="17"/>
      <c r="AN73" s="17"/>
      <c r="AO73" s="17"/>
      <c r="AP73" s="17"/>
      <c r="AQ73" s="15"/>
      <c r="AR73" s="17"/>
      <c r="AS73" s="17"/>
      <c r="AT73" s="17"/>
      <c r="AU73" s="15"/>
      <c r="AV73" s="17"/>
      <c r="AW73" s="17"/>
      <c r="AX73" s="17"/>
      <c r="AY73" s="17"/>
      <c r="AZ73" s="17"/>
      <c r="BA73" s="17"/>
      <c r="BB73" s="17"/>
      <c r="BC73" s="15"/>
      <c r="BD73" s="17"/>
      <c r="BE73" s="17"/>
      <c r="BF73" s="17"/>
      <c r="BG73" s="17"/>
      <c r="BH73" s="17"/>
      <c r="BI73" s="17"/>
      <c r="BJ73" s="17"/>
      <c r="BK73" s="17"/>
      <c r="BL73" s="17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</row>
    <row r="74" spans="1:84" ht="15.75" customHeight="1" x14ac:dyDescent="0.2">
      <c r="A74" s="10" t="s">
        <v>109</v>
      </c>
      <c r="B74" s="11" t="s">
        <v>140</v>
      </c>
      <c r="C74" s="11" t="s">
        <v>66</v>
      </c>
      <c r="D74" s="12">
        <v>59</v>
      </c>
      <c r="E74" s="12" t="str">
        <f t="shared" si="0"/>
        <v>OKS59</v>
      </c>
      <c r="F74" s="10">
        <v>43335</v>
      </c>
      <c r="G74" s="10"/>
      <c r="H74" s="11">
        <v>2018</v>
      </c>
      <c r="I74" s="12" t="str">
        <f t="shared" si="1"/>
        <v>Late2018</v>
      </c>
      <c r="J74" s="11">
        <v>68.671949999999995</v>
      </c>
      <c r="K74" s="11">
        <v>-149.12763000000001</v>
      </c>
      <c r="L74" s="11">
        <v>68.977350000000001</v>
      </c>
      <c r="M74" s="11"/>
      <c r="N74" s="11"/>
      <c r="O74" s="11"/>
      <c r="P74" s="11"/>
      <c r="Q74" s="11"/>
      <c r="R74" s="13">
        <v>421.75498107387801</v>
      </c>
      <c r="S74" s="12">
        <v>12.114831006661829</v>
      </c>
      <c r="T74" s="11">
        <v>1.423</v>
      </c>
      <c r="U74" s="11"/>
      <c r="V74" s="14">
        <f t="shared" si="2"/>
        <v>10.691831006661829</v>
      </c>
      <c r="W74" s="11">
        <v>5.6000000000000008E-2</v>
      </c>
      <c r="X74" s="11">
        <v>1.7122950890735185E-2</v>
      </c>
      <c r="Y74" s="12">
        <v>6.500347137916862E-2</v>
      </c>
      <c r="Z74" s="15"/>
      <c r="AA74" s="15"/>
      <c r="AB74" s="15"/>
      <c r="AC74" s="15"/>
      <c r="AD74" s="15"/>
      <c r="AE74" s="15"/>
      <c r="AF74" s="15"/>
      <c r="AG74" s="15"/>
      <c r="AH74" s="17"/>
      <c r="AI74" s="17"/>
      <c r="AJ74" s="17"/>
      <c r="AK74" s="17"/>
      <c r="AL74" s="15"/>
      <c r="AM74" s="17"/>
      <c r="AN74" s="17"/>
      <c r="AO74" s="17"/>
      <c r="AP74" s="17"/>
      <c r="AQ74" s="15"/>
      <c r="AR74" s="17"/>
      <c r="AS74" s="17"/>
      <c r="AT74" s="17"/>
      <c r="AU74" s="15"/>
      <c r="AV74" s="17"/>
      <c r="AW74" s="17"/>
      <c r="AX74" s="17"/>
      <c r="AY74" s="17"/>
      <c r="AZ74" s="17"/>
      <c r="BA74" s="17"/>
      <c r="BB74" s="17"/>
      <c r="BC74" s="15"/>
      <c r="BD74" s="17"/>
      <c r="BE74" s="17"/>
      <c r="BF74" s="17"/>
      <c r="BG74" s="17"/>
      <c r="BH74" s="17"/>
      <c r="BI74" s="17"/>
      <c r="BJ74" s="17"/>
      <c r="BK74" s="17"/>
      <c r="BL74" s="17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</row>
    <row r="75" spans="1:84" ht="15.75" customHeight="1" x14ac:dyDescent="0.2">
      <c r="A75" s="10" t="s">
        <v>109</v>
      </c>
      <c r="B75" s="11" t="s">
        <v>141</v>
      </c>
      <c r="C75" s="11" t="s">
        <v>66</v>
      </c>
      <c r="D75" s="12">
        <v>60</v>
      </c>
      <c r="E75" s="12" t="str">
        <f t="shared" si="0"/>
        <v>OKS60</v>
      </c>
      <c r="F75" s="10">
        <v>43335</v>
      </c>
      <c r="G75" s="10"/>
      <c r="H75" s="11">
        <v>2018</v>
      </c>
      <c r="I75" s="12" t="str">
        <f t="shared" si="1"/>
        <v>Late2018</v>
      </c>
      <c r="J75" s="11">
        <v>68.670599999999993</v>
      </c>
      <c r="K75" s="11">
        <v>-149.12777</v>
      </c>
      <c r="L75" s="11">
        <v>7.1445749999999997</v>
      </c>
      <c r="M75" s="11"/>
      <c r="N75" s="11"/>
      <c r="O75" s="11"/>
      <c r="P75" s="11"/>
      <c r="Q75" s="11"/>
      <c r="R75" s="13">
        <v>716.43499805532713</v>
      </c>
      <c r="S75" s="12">
        <v>17.144864002830619</v>
      </c>
      <c r="T75" s="11">
        <v>0.21900000000000003</v>
      </c>
      <c r="U75" s="11"/>
      <c r="V75" s="14">
        <f t="shared" si="2"/>
        <v>16.925864002830618</v>
      </c>
      <c r="W75" s="11">
        <v>3.7000000000000005E-2</v>
      </c>
      <c r="X75" s="11">
        <v>4.852414390609747E-3</v>
      </c>
      <c r="Y75" s="12">
        <v>0.14085797888358778</v>
      </c>
      <c r="Z75" s="15"/>
      <c r="AA75" s="15"/>
      <c r="AB75" s="15"/>
      <c r="AC75" s="15"/>
      <c r="AD75" s="15"/>
      <c r="AE75" s="15"/>
      <c r="AF75" s="15"/>
      <c r="AG75" s="15"/>
      <c r="AH75" s="17"/>
      <c r="AI75" s="17"/>
      <c r="AJ75" s="17"/>
      <c r="AK75" s="17"/>
      <c r="AL75" s="15"/>
      <c r="AM75" s="17"/>
      <c r="AN75" s="17"/>
      <c r="AO75" s="17"/>
      <c r="AP75" s="17"/>
      <c r="AQ75" s="15"/>
      <c r="AR75" s="17"/>
      <c r="AS75" s="17"/>
      <c r="AT75" s="17"/>
      <c r="AU75" s="15"/>
      <c r="AV75" s="17"/>
      <c r="AW75" s="17"/>
      <c r="AX75" s="17"/>
      <c r="AY75" s="17"/>
      <c r="AZ75" s="17"/>
      <c r="BA75" s="17"/>
      <c r="BB75" s="17"/>
      <c r="BC75" s="15"/>
      <c r="BD75" s="17"/>
      <c r="BE75" s="17"/>
      <c r="BF75" s="17"/>
      <c r="BG75" s="17"/>
      <c r="BH75" s="17"/>
      <c r="BI75" s="17"/>
      <c r="BJ75" s="17"/>
      <c r="BK75" s="17"/>
      <c r="BL75" s="17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</row>
    <row r="76" spans="1:84" ht="15.75" customHeight="1" x14ac:dyDescent="0.2">
      <c r="A76" s="10" t="s">
        <v>109</v>
      </c>
      <c r="B76" s="11" t="s">
        <v>142</v>
      </c>
      <c r="C76" s="11" t="s">
        <v>66</v>
      </c>
      <c r="D76" s="12">
        <v>61</v>
      </c>
      <c r="E76" s="12" t="str">
        <f t="shared" si="0"/>
        <v>OKS61</v>
      </c>
      <c r="F76" s="10">
        <v>43335</v>
      </c>
      <c r="G76" s="10"/>
      <c r="H76" s="11">
        <v>2018</v>
      </c>
      <c r="I76" s="12" t="str">
        <f t="shared" si="1"/>
        <v>Late2018</v>
      </c>
      <c r="J76" s="11">
        <v>68.671369999999996</v>
      </c>
      <c r="K76" s="11">
        <v>-149.13142999999999</v>
      </c>
      <c r="L76" s="11">
        <v>61.675899999999999</v>
      </c>
      <c r="M76" s="11"/>
      <c r="N76" s="11"/>
      <c r="O76" s="11"/>
      <c r="P76" s="11"/>
      <c r="Q76" s="11"/>
      <c r="R76" s="13">
        <v>400.96272324775668</v>
      </c>
      <c r="S76" s="12">
        <v>11.359515784376784</v>
      </c>
      <c r="T76" s="11">
        <v>1.4990000000000001</v>
      </c>
      <c r="U76" s="11"/>
      <c r="V76" s="14">
        <f t="shared" si="2"/>
        <v>9.8605157843767834</v>
      </c>
      <c r="W76" s="11">
        <v>3.8000000000000006E-2</v>
      </c>
      <c r="X76" s="11">
        <v>4.696644218681505E-3</v>
      </c>
      <c r="Y76" s="12">
        <v>0.1211819118821811</v>
      </c>
      <c r="Z76" s="15"/>
      <c r="AA76" s="15"/>
      <c r="AB76" s="15"/>
      <c r="AC76" s="15"/>
      <c r="AD76" s="15"/>
      <c r="AE76" s="15"/>
      <c r="AF76" s="15"/>
      <c r="AG76" s="15"/>
      <c r="AH76" s="17"/>
      <c r="AI76" s="17"/>
      <c r="AJ76" s="17"/>
      <c r="AK76" s="17"/>
      <c r="AL76" s="15"/>
      <c r="AM76" s="17"/>
      <c r="AN76" s="17"/>
      <c r="AO76" s="17"/>
      <c r="AP76" s="17"/>
      <c r="AQ76" s="15"/>
      <c r="AR76" s="17"/>
      <c r="AS76" s="17"/>
      <c r="AT76" s="17"/>
      <c r="AU76" s="15"/>
      <c r="AV76" s="17"/>
      <c r="AW76" s="17"/>
      <c r="AX76" s="17"/>
      <c r="AY76" s="17"/>
      <c r="AZ76" s="17"/>
      <c r="BA76" s="17"/>
      <c r="BB76" s="17"/>
      <c r="BC76" s="15"/>
      <c r="BD76" s="17"/>
      <c r="BE76" s="17"/>
      <c r="BF76" s="17"/>
      <c r="BG76" s="17"/>
      <c r="BH76" s="17"/>
      <c r="BI76" s="17"/>
      <c r="BJ76" s="17"/>
      <c r="BK76" s="17"/>
      <c r="BL76" s="17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</row>
    <row r="77" spans="1:84" ht="15.75" customHeight="1" x14ac:dyDescent="0.2">
      <c r="A77" s="10" t="s">
        <v>109</v>
      </c>
      <c r="B77" s="11" t="s">
        <v>143</v>
      </c>
      <c r="C77" s="11" t="s">
        <v>66</v>
      </c>
      <c r="D77" s="12">
        <v>62</v>
      </c>
      <c r="E77" s="12" t="str">
        <f t="shared" si="0"/>
        <v>OKS62</v>
      </c>
      <c r="F77" s="10">
        <v>43335</v>
      </c>
      <c r="G77" s="10"/>
      <c r="H77" s="11">
        <v>2018</v>
      </c>
      <c r="I77" s="12" t="str">
        <f t="shared" si="1"/>
        <v>Late2018</v>
      </c>
      <c r="J77" s="11">
        <v>68.637749999999997</v>
      </c>
      <c r="K77" s="11">
        <v>-149.21714</v>
      </c>
      <c r="L77" s="11">
        <v>34.605775000000001</v>
      </c>
      <c r="M77" s="11"/>
      <c r="N77" s="11"/>
      <c r="O77" s="11"/>
      <c r="P77" s="11"/>
      <c r="Q77" s="11"/>
      <c r="R77" s="13">
        <v>404.92022399769894</v>
      </c>
      <c r="S77" s="12">
        <v>11.366561635330934</v>
      </c>
      <c r="T77" s="11">
        <v>0.36300000000000004</v>
      </c>
      <c r="U77" s="11"/>
      <c r="V77" s="14">
        <f t="shared" si="2"/>
        <v>11.003561635330934</v>
      </c>
      <c r="W77" s="11">
        <v>3.5000000000000003E-2</v>
      </c>
      <c r="X77" s="11">
        <v>6.538876420455691E-3</v>
      </c>
      <c r="Y77" s="12">
        <v>4.6637002087684641E-2</v>
      </c>
      <c r="Z77" s="15"/>
      <c r="AA77" s="15"/>
      <c r="AB77" s="15"/>
      <c r="AC77" s="15"/>
      <c r="AD77" s="15"/>
      <c r="AE77" s="15"/>
      <c r="AF77" s="15"/>
      <c r="AG77" s="15"/>
      <c r="AH77" s="17"/>
      <c r="AI77" s="17"/>
      <c r="AJ77" s="17"/>
      <c r="AK77" s="17"/>
      <c r="AL77" s="15"/>
      <c r="AM77" s="17"/>
      <c r="AN77" s="17"/>
      <c r="AO77" s="17"/>
      <c r="AP77" s="17"/>
      <c r="AQ77" s="15"/>
      <c r="AR77" s="17"/>
      <c r="AS77" s="17"/>
      <c r="AT77" s="17"/>
      <c r="AU77" s="15"/>
      <c r="AV77" s="17"/>
      <c r="AW77" s="17"/>
      <c r="AX77" s="17"/>
      <c r="AY77" s="17"/>
      <c r="AZ77" s="17"/>
      <c r="BA77" s="17"/>
      <c r="BB77" s="17"/>
      <c r="BC77" s="15"/>
      <c r="BD77" s="17"/>
      <c r="BE77" s="17"/>
      <c r="BF77" s="17"/>
      <c r="BG77" s="17"/>
      <c r="BH77" s="17"/>
      <c r="BI77" s="17"/>
      <c r="BJ77" s="17"/>
      <c r="BK77" s="17"/>
      <c r="BL77" s="17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</row>
    <row r="78" spans="1:84" ht="15.75" customHeight="1" x14ac:dyDescent="0.2">
      <c r="A78" s="10" t="s">
        <v>109</v>
      </c>
      <c r="B78" s="11" t="s">
        <v>144</v>
      </c>
      <c r="C78" s="11" t="s">
        <v>66</v>
      </c>
      <c r="D78" s="12">
        <v>65</v>
      </c>
      <c r="E78" s="12" t="str">
        <f t="shared" si="0"/>
        <v>OKS65</v>
      </c>
      <c r="F78" s="10">
        <v>43335</v>
      </c>
      <c r="G78" s="10"/>
      <c r="H78" s="11">
        <v>2018</v>
      </c>
      <c r="I78" s="12" t="str">
        <f t="shared" si="1"/>
        <v>Late2018</v>
      </c>
      <c r="J78" s="11">
        <v>68.635819999999995</v>
      </c>
      <c r="K78" s="11">
        <v>-149.18805</v>
      </c>
      <c r="L78" s="11">
        <v>6.3407499999999999</v>
      </c>
      <c r="M78" s="11"/>
      <c r="N78" s="11"/>
      <c r="O78" s="11"/>
      <c r="P78" s="11"/>
      <c r="Q78" s="11"/>
      <c r="R78" s="13">
        <v>385.23524617415205</v>
      </c>
      <c r="S78" s="12">
        <v>10.29418312010907</v>
      </c>
      <c r="T78" s="11">
        <v>9.0000000000000011E-2</v>
      </c>
      <c r="U78" s="11"/>
      <c r="V78" s="14">
        <f t="shared" si="2"/>
        <v>10.20418312010907</v>
      </c>
      <c r="W78" s="11">
        <v>2.7000000000000003E-2</v>
      </c>
      <c r="X78" s="11">
        <v>1.52876711165788E-2</v>
      </c>
      <c r="Y78" s="12">
        <v>5.5375157246985128E-2</v>
      </c>
      <c r="Z78" s="15"/>
      <c r="AA78" s="15"/>
      <c r="AB78" s="15"/>
      <c r="AC78" s="15"/>
      <c r="AD78" s="15"/>
      <c r="AE78" s="15"/>
      <c r="AF78" s="15"/>
      <c r="AG78" s="15"/>
      <c r="AH78" s="17"/>
      <c r="AI78" s="17"/>
      <c r="AJ78" s="17"/>
      <c r="AK78" s="17"/>
      <c r="AL78" s="15"/>
      <c r="AM78" s="17"/>
      <c r="AN78" s="17"/>
      <c r="AO78" s="17"/>
      <c r="AP78" s="17"/>
      <c r="AQ78" s="15"/>
      <c r="AR78" s="17"/>
      <c r="AS78" s="17"/>
      <c r="AT78" s="17"/>
      <c r="AU78" s="15"/>
      <c r="AV78" s="17"/>
      <c r="AW78" s="17"/>
      <c r="AX78" s="17"/>
      <c r="AY78" s="17"/>
      <c r="AZ78" s="17"/>
      <c r="BA78" s="17"/>
      <c r="BB78" s="17"/>
      <c r="BC78" s="15"/>
      <c r="BD78" s="17"/>
      <c r="BE78" s="17"/>
      <c r="BF78" s="17"/>
      <c r="BG78" s="17"/>
      <c r="BH78" s="17"/>
      <c r="BI78" s="17"/>
      <c r="BJ78" s="17"/>
      <c r="BK78" s="17"/>
      <c r="BL78" s="17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</row>
    <row r="79" spans="1:84" ht="15.75" customHeight="1" x14ac:dyDescent="0.2">
      <c r="A79" s="10" t="s">
        <v>109</v>
      </c>
      <c r="B79" s="11" t="s">
        <v>145</v>
      </c>
      <c r="C79" s="11" t="s">
        <v>66</v>
      </c>
      <c r="D79" s="12">
        <v>66</v>
      </c>
      <c r="E79" s="12" t="str">
        <f t="shared" si="0"/>
        <v>OKS66</v>
      </c>
      <c r="F79" s="10">
        <v>43335</v>
      </c>
      <c r="G79" s="10"/>
      <c r="H79" s="11">
        <v>2018</v>
      </c>
      <c r="I79" s="12" t="str">
        <f t="shared" si="1"/>
        <v>Late2018</v>
      </c>
      <c r="J79" s="11">
        <v>68.636150000000001</v>
      </c>
      <c r="K79" s="11">
        <v>-149.18457000000001</v>
      </c>
      <c r="L79" s="11">
        <v>1.8342750000000001</v>
      </c>
      <c r="M79" s="11"/>
      <c r="N79" s="11"/>
      <c r="O79" s="11"/>
      <c r="P79" s="11"/>
      <c r="Q79" s="11"/>
      <c r="R79" s="13">
        <v>437.89256185213981</v>
      </c>
      <c r="S79" s="12">
        <v>11.689966194126491</v>
      </c>
      <c r="T79" s="11">
        <v>2.8000000000000011E-2</v>
      </c>
      <c r="U79" s="11"/>
      <c r="V79" s="14">
        <f t="shared" si="2"/>
        <v>11.66196619412649</v>
      </c>
      <c r="W79" s="11">
        <v>2.6000000000000002E-2</v>
      </c>
      <c r="X79" s="11">
        <v>1.3652578637941493E-2</v>
      </c>
      <c r="Y79" s="12">
        <v>9.1547733802830517E-2</v>
      </c>
      <c r="Z79" s="15"/>
      <c r="AA79" s="15"/>
      <c r="AB79" s="15"/>
      <c r="AC79" s="15"/>
      <c r="AD79" s="15"/>
      <c r="AE79" s="15"/>
      <c r="AF79" s="15"/>
      <c r="AG79" s="15"/>
      <c r="AH79" s="17"/>
      <c r="AI79" s="17"/>
      <c r="AJ79" s="17"/>
      <c r="AK79" s="17"/>
      <c r="AL79" s="15"/>
      <c r="AM79" s="17"/>
      <c r="AN79" s="17"/>
      <c r="AO79" s="17"/>
      <c r="AP79" s="17"/>
      <c r="AQ79" s="15"/>
      <c r="AR79" s="17"/>
      <c r="AS79" s="17"/>
      <c r="AT79" s="17"/>
      <c r="AU79" s="15"/>
      <c r="AV79" s="17"/>
      <c r="AW79" s="17"/>
      <c r="AX79" s="17"/>
      <c r="AY79" s="17"/>
      <c r="AZ79" s="17"/>
      <c r="BA79" s="17"/>
      <c r="BB79" s="17"/>
      <c r="BC79" s="15"/>
      <c r="BD79" s="17"/>
      <c r="BE79" s="17"/>
      <c r="BF79" s="17"/>
      <c r="BG79" s="17"/>
      <c r="BH79" s="17"/>
      <c r="BI79" s="17"/>
      <c r="BJ79" s="17"/>
      <c r="BK79" s="17"/>
      <c r="BL79" s="17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</row>
    <row r="80" spans="1:84" ht="15.75" customHeight="1" x14ac:dyDescent="0.2">
      <c r="A80" s="10" t="s">
        <v>109</v>
      </c>
      <c r="B80" s="11" t="s">
        <v>146</v>
      </c>
      <c r="C80" s="11" t="s">
        <v>66</v>
      </c>
      <c r="D80" s="12">
        <v>70</v>
      </c>
      <c r="E80" s="12" t="str">
        <f t="shared" si="0"/>
        <v>OKS70</v>
      </c>
      <c r="F80" s="10">
        <v>43335</v>
      </c>
      <c r="G80" s="10"/>
      <c r="H80" s="11">
        <v>2018</v>
      </c>
      <c r="I80" s="12" t="str">
        <f t="shared" si="1"/>
        <v>Late2018</v>
      </c>
      <c r="J80" s="11">
        <v>68.679850000000002</v>
      </c>
      <c r="K80" s="11">
        <v>-149.11418</v>
      </c>
      <c r="L80" s="11">
        <v>70.829099999999997</v>
      </c>
      <c r="M80" s="11"/>
      <c r="N80" s="11"/>
      <c r="O80" s="11"/>
      <c r="P80" s="11"/>
      <c r="Q80" s="11"/>
      <c r="R80" s="13">
        <v>432.7457603586916</v>
      </c>
      <c r="S80" s="12">
        <v>13.554298356594991</v>
      </c>
      <c r="T80" s="11">
        <v>1.4079999999999999</v>
      </c>
      <c r="U80" s="11"/>
      <c r="V80" s="14">
        <f t="shared" si="2"/>
        <v>12.146298356594992</v>
      </c>
      <c r="W80" s="11">
        <v>3.4000000000000002E-2</v>
      </c>
      <c r="X80" s="11">
        <v>4.6790293890445353E-2</v>
      </c>
      <c r="Y80" s="12">
        <v>6.9908253286520117E-2</v>
      </c>
      <c r="Z80" s="15"/>
      <c r="AA80" s="15"/>
      <c r="AB80" s="15"/>
      <c r="AC80" s="15"/>
      <c r="AD80" s="15"/>
      <c r="AE80" s="15"/>
      <c r="AF80" s="15"/>
      <c r="AG80" s="15"/>
      <c r="AH80" s="17"/>
      <c r="AI80" s="17"/>
      <c r="AJ80" s="17"/>
      <c r="AK80" s="17"/>
      <c r="AL80" s="15"/>
      <c r="AM80" s="17"/>
      <c r="AN80" s="17"/>
      <c r="AO80" s="17"/>
      <c r="AP80" s="17"/>
      <c r="AQ80" s="15"/>
      <c r="AR80" s="17"/>
      <c r="AS80" s="17"/>
      <c r="AT80" s="17"/>
      <c r="AU80" s="15"/>
      <c r="AV80" s="17"/>
      <c r="AW80" s="17"/>
      <c r="AX80" s="17"/>
      <c r="AY80" s="17"/>
      <c r="AZ80" s="17"/>
      <c r="BA80" s="17"/>
      <c r="BB80" s="17"/>
      <c r="BC80" s="15"/>
      <c r="BD80" s="17"/>
      <c r="BE80" s="17"/>
      <c r="BF80" s="17"/>
      <c r="BG80" s="17"/>
      <c r="BH80" s="17"/>
      <c r="BI80" s="17"/>
      <c r="BJ80" s="17"/>
      <c r="BK80" s="17"/>
      <c r="BL80" s="17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</row>
    <row r="81" spans="1:84" ht="15.75" customHeight="1" x14ac:dyDescent="0.2">
      <c r="A81" s="10" t="s">
        <v>109</v>
      </c>
      <c r="B81" s="11" t="s">
        <v>147</v>
      </c>
      <c r="C81" s="11" t="s">
        <v>66</v>
      </c>
      <c r="D81" s="12">
        <v>71</v>
      </c>
      <c r="E81" s="12" t="str">
        <f t="shared" si="0"/>
        <v>OKS71</v>
      </c>
      <c r="F81" s="10">
        <v>43335</v>
      </c>
      <c r="G81" s="10"/>
      <c r="H81" s="11">
        <v>2018</v>
      </c>
      <c r="I81" s="12" t="str">
        <f t="shared" si="1"/>
        <v>Late2018</v>
      </c>
      <c r="J81" s="11">
        <v>68.640680000000003</v>
      </c>
      <c r="K81" s="11">
        <v>-149.25418999999999</v>
      </c>
      <c r="L81" s="11">
        <v>3.2503000000000002</v>
      </c>
      <c r="M81" s="11"/>
      <c r="N81" s="11"/>
      <c r="O81" s="11"/>
      <c r="P81" s="11"/>
      <c r="Q81" s="11"/>
      <c r="R81" s="13">
        <v>257.85703550761792</v>
      </c>
      <c r="S81" s="12">
        <v>13.068134640758535</v>
      </c>
      <c r="T81" s="11">
        <v>7.242</v>
      </c>
      <c r="U81" s="11"/>
      <c r="V81" s="14">
        <f t="shared" si="2"/>
        <v>5.8261346407585348</v>
      </c>
      <c r="W81" s="11">
        <v>3.8000000000000006E-2</v>
      </c>
      <c r="X81" s="11">
        <v>1.079485519262424E-2</v>
      </c>
      <c r="Y81" s="12">
        <v>5.9536481558076344E-2</v>
      </c>
      <c r="Z81" s="15"/>
      <c r="AA81" s="15"/>
      <c r="AB81" s="15"/>
      <c r="AC81" s="15"/>
      <c r="AD81" s="15"/>
      <c r="AE81" s="15"/>
      <c r="AF81" s="15"/>
      <c r="AG81" s="15"/>
      <c r="AH81" s="17"/>
      <c r="AI81" s="17"/>
      <c r="AJ81" s="17"/>
      <c r="AK81" s="17"/>
      <c r="AL81" s="15"/>
      <c r="AM81" s="17"/>
      <c r="AN81" s="17"/>
      <c r="AO81" s="17"/>
      <c r="AP81" s="17"/>
      <c r="AQ81" s="15"/>
      <c r="AR81" s="17"/>
      <c r="AS81" s="17"/>
      <c r="AT81" s="17"/>
      <c r="AU81" s="15"/>
      <c r="AV81" s="17"/>
      <c r="AW81" s="17"/>
      <c r="AX81" s="17"/>
      <c r="AY81" s="17"/>
      <c r="AZ81" s="17"/>
      <c r="BA81" s="17"/>
      <c r="BB81" s="17"/>
      <c r="BC81" s="15"/>
      <c r="BD81" s="17"/>
      <c r="BE81" s="17"/>
      <c r="BF81" s="17"/>
      <c r="BG81" s="17"/>
      <c r="BH81" s="17"/>
      <c r="BI81" s="17"/>
      <c r="BJ81" s="17"/>
      <c r="BK81" s="17"/>
      <c r="BL81" s="17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</row>
    <row r="82" spans="1:84" ht="15.75" customHeight="1" x14ac:dyDescent="0.2">
      <c r="A82" s="10" t="s">
        <v>109</v>
      </c>
      <c r="B82" s="11" t="s">
        <v>148</v>
      </c>
      <c r="C82" s="11" t="s">
        <v>66</v>
      </c>
      <c r="D82" s="12">
        <v>71</v>
      </c>
      <c r="E82" s="12" t="str">
        <f t="shared" si="0"/>
        <v>OKS71</v>
      </c>
      <c r="F82" s="10">
        <v>43335</v>
      </c>
      <c r="G82" s="10"/>
      <c r="H82" s="11">
        <v>2018</v>
      </c>
      <c r="I82" s="12" t="str">
        <f t="shared" si="1"/>
        <v>Late2018</v>
      </c>
      <c r="J82" s="11">
        <v>68.640870000000007</v>
      </c>
      <c r="K82" s="11">
        <v>-149.25501</v>
      </c>
      <c r="L82" s="11">
        <v>5.2750000000000002E-3</v>
      </c>
      <c r="M82" s="11"/>
      <c r="N82" s="11"/>
      <c r="O82" s="11"/>
      <c r="P82" s="11"/>
      <c r="Q82" s="11"/>
      <c r="R82" s="13">
        <v>667.0175016441317</v>
      </c>
      <c r="S82" s="12">
        <v>12.038735816356995</v>
      </c>
      <c r="T82" s="11">
        <v>7.2000000000000008E-2</v>
      </c>
      <c r="U82" s="11"/>
      <c r="V82" s="14">
        <f t="shared" si="2"/>
        <v>11.966735816356996</v>
      </c>
      <c r="W82" s="11">
        <v>4.1000000000000009E-2</v>
      </c>
      <c r="X82" s="11" t="s">
        <v>67</v>
      </c>
      <c r="Y82" s="12">
        <v>7.9052445123162271E-2</v>
      </c>
      <c r="Z82" s="15"/>
      <c r="AA82" s="15"/>
      <c r="AB82" s="15"/>
      <c r="AC82" s="15"/>
      <c r="AD82" s="15"/>
      <c r="AE82" s="15"/>
      <c r="AF82" s="15"/>
      <c r="AG82" s="15"/>
      <c r="AH82" s="17"/>
      <c r="AI82" s="17"/>
      <c r="AJ82" s="17"/>
      <c r="AK82" s="17"/>
      <c r="AL82" s="15"/>
      <c r="AM82" s="17"/>
      <c r="AN82" s="17"/>
      <c r="AO82" s="17"/>
      <c r="AP82" s="17"/>
      <c r="AQ82" s="15"/>
      <c r="AR82" s="17"/>
      <c r="AS82" s="17"/>
      <c r="AT82" s="17"/>
      <c r="AU82" s="15"/>
      <c r="AV82" s="17"/>
      <c r="AW82" s="17"/>
      <c r="AX82" s="17"/>
      <c r="AY82" s="17"/>
      <c r="AZ82" s="17"/>
      <c r="BA82" s="17"/>
      <c r="BB82" s="17"/>
      <c r="BC82" s="15"/>
      <c r="BD82" s="17"/>
      <c r="BE82" s="17"/>
      <c r="BF82" s="17"/>
      <c r="BG82" s="17"/>
      <c r="BH82" s="17"/>
      <c r="BI82" s="17"/>
      <c r="BJ82" s="17"/>
      <c r="BK82" s="17"/>
      <c r="BL82" s="17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</row>
    <row r="83" spans="1:84" ht="15.75" customHeight="1" x14ac:dyDescent="0.2">
      <c r="A83" s="10" t="s">
        <v>109</v>
      </c>
      <c r="B83" s="11" t="s">
        <v>149</v>
      </c>
      <c r="C83" s="11" t="s">
        <v>66</v>
      </c>
      <c r="D83" s="12">
        <v>81</v>
      </c>
      <c r="E83" s="12" t="str">
        <f t="shared" si="0"/>
        <v>OKS81</v>
      </c>
      <c r="F83" s="10">
        <v>43335</v>
      </c>
      <c r="G83" s="10"/>
      <c r="H83" s="11">
        <v>2018</v>
      </c>
      <c r="I83" s="12" t="str">
        <f t="shared" si="1"/>
        <v>Late2018</v>
      </c>
      <c r="J83" s="11">
        <v>68.641050000000007</v>
      </c>
      <c r="K83" s="11">
        <v>-149.25431</v>
      </c>
      <c r="L83" s="11">
        <v>3.8445</v>
      </c>
      <c r="M83" s="11"/>
      <c r="N83" s="11"/>
      <c r="O83" s="11"/>
      <c r="P83" s="11"/>
      <c r="Q83" s="11"/>
      <c r="R83" s="13">
        <v>240.5243590051175</v>
      </c>
      <c r="S83" s="12">
        <v>13.397951813559956</v>
      </c>
      <c r="T83" s="11">
        <v>7.5469999999999997</v>
      </c>
      <c r="U83" s="11"/>
      <c r="V83" s="14">
        <f t="shared" si="2"/>
        <v>5.8509518135599565</v>
      </c>
      <c r="W83" s="11">
        <v>4.1000000000000009E-2</v>
      </c>
      <c r="X83" s="11">
        <v>3.4798291233670347E-3</v>
      </c>
      <c r="Y83" s="12">
        <v>5.5185987807702952E-2</v>
      </c>
      <c r="Z83" s="15"/>
      <c r="AA83" s="15"/>
      <c r="AB83" s="15"/>
      <c r="AC83" s="15"/>
      <c r="AD83" s="15"/>
      <c r="AE83" s="15"/>
      <c r="AF83" s="15"/>
      <c r="AG83" s="15"/>
      <c r="AH83" s="17"/>
      <c r="AI83" s="17"/>
      <c r="AJ83" s="17"/>
      <c r="AK83" s="17"/>
      <c r="AL83" s="15"/>
      <c r="AM83" s="17"/>
      <c r="AN83" s="17"/>
      <c r="AO83" s="17"/>
      <c r="AP83" s="17"/>
      <c r="AQ83" s="15"/>
      <c r="AR83" s="17"/>
      <c r="AS83" s="17"/>
      <c r="AT83" s="17"/>
      <c r="AU83" s="15"/>
      <c r="AV83" s="17"/>
      <c r="AW83" s="17"/>
      <c r="AX83" s="17"/>
      <c r="AY83" s="17"/>
      <c r="AZ83" s="17"/>
      <c r="BA83" s="17"/>
      <c r="BB83" s="17"/>
      <c r="BC83" s="15"/>
      <c r="BD83" s="17"/>
      <c r="BE83" s="17"/>
      <c r="BF83" s="17"/>
      <c r="BG83" s="17"/>
      <c r="BH83" s="17"/>
      <c r="BI83" s="17"/>
      <c r="BJ83" s="17"/>
      <c r="BK83" s="17"/>
      <c r="BL83" s="17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</row>
    <row r="84" spans="1:84" ht="15.75" customHeight="1" x14ac:dyDescent="0.2">
      <c r="A84" s="10" t="s">
        <v>109</v>
      </c>
      <c r="B84" s="11" t="s">
        <v>150</v>
      </c>
      <c r="C84" s="11" t="s">
        <v>66</v>
      </c>
      <c r="D84" s="12">
        <v>82</v>
      </c>
      <c r="E84" s="12" t="str">
        <f t="shared" si="0"/>
        <v>OKS82</v>
      </c>
      <c r="F84" s="10">
        <v>43335</v>
      </c>
      <c r="G84" s="10"/>
      <c r="H84" s="11">
        <v>2018</v>
      </c>
      <c r="I84" s="12" t="str">
        <f t="shared" si="1"/>
        <v>Late2018</v>
      </c>
      <c r="J84" s="11">
        <v>68.636830000000003</v>
      </c>
      <c r="K84" s="11">
        <v>-149.2568</v>
      </c>
      <c r="L84" s="11">
        <v>0.21829999999999999</v>
      </c>
      <c r="M84" s="11"/>
      <c r="N84" s="11"/>
      <c r="O84" s="11"/>
      <c r="P84" s="11"/>
      <c r="Q84" s="11"/>
      <c r="R84" s="13">
        <v>312.76477391371003</v>
      </c>
      <c r="S84" s="12">
        <v>8.4442109222542054</v>
      </c>
      <c r="T84" s="11">
        <v>0.745</v>
      </c>
      <c r="U84" s="11"/>
      <c r="V84" s="14">
        <f t="shared" si="2"/>
        <v>7.6992109222542053</v>
      </c>
      <c r="W84" s="11">
        <v>3.4000000000000002E-2</v>
      </c>
      <c r="X84" s="11">
        <v>2.3150098983499321E-2</v>
      </c>
      <c r="Y84" s="12">
        <v>7.6271478252550026E-2</v>
      </c>
      <c r="Z84" s="15"/>
      <c r="AA84" s="15"/>
      <c r="AB84" s="15"/>
      <c r="AC84" s="15"/>
      <c r="AD84" s="15"/>
      <c r="AE84" s="15"/>
      <c r="AF84" s="15"/>
      <c r="AG84" s="15"/>
      <c r="AH84" s="17"/>
      <c r="AI84" s="17"/>
      <c r="AJ84" s="17"/>
      <c r="AK84" s="17"/>
      <c r="AL84" s="15"/>
      <c r="AM84" s="17"/>
      <c r="AN84" s="17"/>
      <c r="AO84" s="17"/>
      <c r="AP84" s="17"/>
      <c r="AQ84" s="15"/>
      <c r="AR84" s="17"/>
      <c r="AS84" s="17"/>
      <c r="AT84" s="17"/>
      <c r="AU84" s="15"/>
      <c r="AV84" s="17"/>
      <c r="AW84" s="17"/>
      <c r="AX84" s="17"/>
      <c r="AY84" s="17"/>
      <c r="AZ84" s="17"/>
      <c r="BA84" s="17"/>
      <c r="BB84" s="17"/>
      <c r="BC84" s="15"/>
      <c r="BD84" s="17"/>
      <c r="BE84" s="17"/>
      <c r="BF84" s="17"/>
      <c r="BG84" s="17"/>
      <c r="BH84" s="17"/>
      <c r="BI84" s="17"/>
      <c r="BJ84" s="17"/>
      <c r="BK84" s="17"/>
      <c r="BL84" s="17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</row>
    <row r="85" spans="1:84" ht="15.75" customHeight="1" x14ac:dyDescent="0.2">
      <c r="A85" s="10" t="s">
        <v>109</v>
      </c>
      <c r="B85" s="11" t="s">
        <v>151</v>
      </c>
      <c r="C85" s="11" t="s">
        <v>66</v>
      </c>
      <c r="D85" s="12">
        <v>87</v>
      </c>
      <c r="E85" s="12" t="str">
        <f t="shared" si="0"/>
        <v>OKS87</v>
      </c>
      <c r="F85" s="10">
        <v>43335</v>
      </c>
      <c r="G85" s="10"/>
      <c r="H85" s="11">
        <v>2018</v>
      </c>
      <c r="I85" s="12" t="str">
        <f t="shared" si="1"/>
        <v>Late2018</v>
      </c>
      <c r="J85" s="11">
        <v>68.671019999999999</v>
      </c>
      <c r="K85" s="11">
        <v>-149.1379</v>
      </c>
      <c r="L85" s="11">
        <v>58.306325000000001</v>
      </c>
      <c r="M85" s="11"/>
      <c r="N85" s="11"/>
      <c r="O85" s="11"/>
      <c r="P85" s="11"/>
      <c r="Q85" s="11"/>
      <c r="R85" s="13">
        <v>737.75797180936559</v>
      </c>
      <c r="S85" s="12">
        <v>16.582710210337201</v>
      </c>
      <c r="T85" s="11">
        <v>4.5000000000000012E-2</v>
      </c>
      <c r="U85" s="11"/>
      <c r="V85" s="14">
        <f t="shared" si="2"/>
        <v>16.537710210337199</v>
      </c>
      <c r="W85" s="11">
        <v>3.0000000000000006E-2</v>
      </c>
      <c r="X85" s="11">
        <v>9.074010207828628E-4</v>
      </c>
      <c r="Y85" s="12">
        <v>0.10521547340701577</v>
      </c>
      <c r="Z85" s="15"/>
      <c r="AA85" s="15"/>
      <c r="AB85" s="15"/>
      <c r="AC85" s="15"/>
      <c r="AD85" s="15"/>
      <c r="AE85" s="15"/>
      <c r="AF85" s="15"/>
      <c r="AG85" s="15"/>
      <c r="AH85" s="17"/>
      <c r="AI85" s="17"/>
      <c r="AJ85" s="17"/>
      <c r="AK85" s="17"/>
      <c r="AL85" s="15"/>
      <c r="AM85" s="17"/>
      <c r="AN85" s="17"/>
      <c r="AO85" s="17"/>
      <c r="AP85" s="17"/>
      <c r="AQ85" s="15"/>
      <c r="AR85" s="17"/>
      <c r="AS85" s="17"/>
      <c r="AT85" s="17"/>
      <c r="AU85" s="15"/>
      <c r="AV85" s="17"/>
      <c r="AW85" s="17"/>
      <c r="AX85" s="17"/>
      <c r="AY85" s="17"/>
      <c r="AZ85" s="17"/>
      <c r="BA85" s="17"/>
      <c r="BB85" s="17"/>
      <c r="BC85" s="15"/>
      <c r="BD85" s="17"/>
      <c r="BE85" s="17"/>
      <c r="BF85" s="17"/>
      <c r="BG85" s="17"/>
      <c r="BH85" s="17"/>
      <c r="BI85" s="17"/>
      <c r="BJ85" s="17"/>
      <c r="BK85" s="17"/>
      <c r="BL85" s="17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</row>
    <row r="86" spans="1:84" ht="15.75" customHeight="1" x14ac:dyDescent="0.2">
      <c r="A86" s="10" t="s">
        <v>64</v>
      </c>
      <c r="B86" s="11" t="s">
        <v>152</v>
      </c>
      <c r="C86" s="11" t="s">
        <v>153</v>
      </c>
      <c r="D86" s="12">
        <v>1.1000000000000001</v>
      </c>
      <c r="E86" s="12" t="str">
        <f t="shared" si="0"/>
        <v>TC1.1</v>
      </c>
      <c r="F86" s="10">
        <v>43259</v>
      </c>
      <c r="G86" s="10"/>
      <c r="H86" s="11">
        <v>2018</v>
      </c>
      <c r="I86" s="12" t="str">
        <f t="shared" si="1"/>
        <v>Early2018</v>
      </c>
      <c r="J86" s="11">
        <v>68.247950000000003</v>
      </c>
      <c r="K86" s="11">
        <v>-149.24680000000001</v>
      </c>
      <c r="L86" s="11">
        <v>4.2764499999999996</v>
      </c>
      <c r="M86" s="11"/>
      <c r="N86" s="11"/>
      <c r="O86" s="11"/>
      <c r="P86" s="11"/>
      <c r="Q86" s="11"/>
      <c r="R86" s="19">
        <v>23.068012513239125</v>
      </c>
      <c r="S86" s="14">
        <v>5.9313387139247595</v>
      </c>
      <c r="T86" s="11">
        <v>6.407</v>
      </c>
      <c r="U86" s="11"/>
      <c r="V86" s="14"/>
      <c r="W86" s="11">
        <v>4.9000000000000002E-2</v>
      </c>
      <c r="X86" s="11">
        <v>6.8928374754581842E-2</v>
      </c>
      <c r="Y86" s="14">
        <v>2.0786115659901128E-2</v>
      </c>
      <c r="Z86" s="17"/>
      <c r="AA86" s="17"/>
      <c r="AB86" s="17"/>
      <c r="AC86" s="15"/>
      <c r="AD86" s="15"/>
      <c r="AE86" s="15"/>
      <c r="AF86" s="15"/>
      <c r="AG86" s="15"/>
      <c r="AH86" s="17">
        <v>3.0700000000000002E-2</v>
      </c>
      <c r="AI86" s="17">
        <v>2.06E-2</v>
      </c>
      <c r="AJ86" s="17">
        <v>6.1999999999999998E-3</v>
      </c>
      <c r="AK86" s="17">
        <v>1.23E-2</v>
      </c>
      <c r="AL86" s="15"/>
      <c r="AM86" s="17">
        <v>16.399999999999999</v>
      </c>
      <c r="AN86" s="17">
        <f t="shared" ref="AN86:AN120" si="11">AM86/BA86</f>
        <v>12.872841444270014</v>
      </c>
      <c r="AO86" s="17">
        <f t="shared" ref="AO86:AO120" si="12">AM86/AK86</f>
        <v>1333.3333333333333</v>
      </c>
      <c r="AP86" s="17">
        <v>2.0000000000000001E-4</v>
      </c>
      <c r="AQ86" s="15"/>
      <c r="AR86" s="17">
        <v>1.6000000000000001E-3</v>
      </c>
      <c r="AS86" s="17" t="s">
        <v>67</v>
      </c>
      <c r="AT86" s="17" t="s">
        <v>67</v>
      </c>
      <c r="AU86" s="15"/>
      <c r="AV86" s="17">
        <v>0.01</v>
      </c>
      <c r="AW86" s="17">
        <v>0.31609999999999999</v>
      </c>
      <c r="AX86" s="17">
        <v>4.9729999999999999</v>
      </c>
      <c r="AY86" s="17">
        <v>1.1999999999999999E-3</v>
      </c>
      <c r="AZ86" s="17" t="s">
        <v>67</v>
      </c>
      <c r="BA86" s="17">
        <v>1.274</v>
      </c>
      <c r="BB86" s="17" t="s">
        <v>67</v>
      </c>
      <c r="BC86" s="15"/>
      <c r="BD86" s="17" t="s">
        <v>67</v>
      </c>
      <c r="BE86" s="17" t="s">
        <v>67</v>
      </c>
      <c r="BF86" s="17">
        <v>2.883</v>
      </c>
      <c r="BG86" s="17" t="s">
        <v>67</v>
      </c>
      <c r="BH86" s="17">
        <v>0.62670000000000003</v>
      </c>
      <c r="BI86" s="17">
        <v>5.5899999999999998E-2</v>
      </c>
      <c r="BJ86" s="17">
        <v>8.9999999999999998E-4</v>
      </c>
      <c r="BK86" s="17">
        <v>1.2E-2</v>
      </c>
      <c r="BL86" s="17" t="s">
        <v>67</v>
      </c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</row>
    <row r="87" spans="1:84" ht="15.75" customHeight="1" x14ac:dyDescent="0.2">
      <c r="A87" s="10" t="s">
        <v>64</v>
      </c>
      <c r="B87" s="11" t="s">
        <v>154</v>
      </c>
      <c r="C87" s="11" t="s">
        <v>153</v>
      </c>
      <c r="D87" s="12">
        <v>1.2</v>
      </c>
      <c r="E87" s="12" t="str">
        <f t="shared" si="0"/>
        <v>TC1.2</v>
      </c>
      <c r="F87" s="10">
        <v>43259</v>
      </c>
      <c r="G87" s="10"/>
      <c r="H87" s="11">
        <v>2018</v>
      </c>
      <c r="I87" s="12" t="str">
        <f t="shared" si="1"/>
        <v>Early2018</v>
      </c>
      <c r="J87" s="11">
        <v>68.248859999999993</v>
      </c>
      <c r="K87" s="11">
        <v>-149.24405999999999</v>
      </c>
      <c r="L87" s="11">
        <v>3.242175</v>
      </c>
      <c r="M87" s="11"/>
      <c r="N87" s="11"/>
      <c r="O87" s="11"/>
      <c r="P87" s="11"/>
      <c r="Q87" s="11"/>
      <c r="R87" s="19">
        <v>28.859419803891075</v>
      </c>
      <c r="S87" s="14">
        <v>5.6165024274331259</v>
      </c>
      <c r="T87" s="11">
        <v>6.0619999999999994</v>
      </c>
      <c r="U87" s="11"/>
      <c r="V87" s="14"/>
      <c r="W87" s="11">
        <v>2.6000000000000002E-2</v>
      </c>
      <c r="X87" s="11">
        <v>0.20717633995247592</v>
      </c>
      <c r="Y87" s="14">
        <v>1.8939883524071902E-2</v>
      </c>
      <c r="Z87" s="17"/>
      <c r="AA87" s="17"/>
      <c r="AB87" s="17"/>
      <c r="AC87" s="17"/>
      <c r="AD87" s="17"/>
      <c r="AE87" s="17"/>
      <c r="AF87" s="17"/>
      <c r="AG87" s="17"/>
      <c r="AH87" s="17">
        <v>1.29E-2</v>
      </c>
      <c r="AI87" s="17">
        <v>6.3E-3</v>
      </c>
      <c r="AJ87" s="17">
        <v>4.4000000000000003E-3</v>
      </c>
      <c r="AK87" s="17">
        <v>1.3100000000000001E-2</v>
      </c>
      <c r="AL87" s="17"/>
      <c r="AM87" s="17">
        <v>20.190000000000001</v>
      </c>
      <c r="AN87" s="17">
        <f t="shared" si="11"/>
        <v>36.802770689026616</v>
      </c>
      <c r="AO87" s="17">
        <f t="shared" si="12"/>
        <v>1541.2213740458017</v>
      </c>
      <c r="AP87" s="17" t="s">
        <v>67</v>
      </c>
      <c r="AQ87" s="17"/>
      <c r="AR87" s="17" t="s">
        <v>67</v>
      </c>
      <c r="AS87" s="17" t="s">
        <v>67</v>
      </c>
      <c r="AT87" s="17" t="s">
        <v>67</v>
      </c>
      <c r="AU87" s="17"/>
      <c r="AV87" s="17">
        <v>3.3E-3</v>
      </c>
      <c r="AW87" s="17">
        <v>0.2666</v>
      </c>
      <c r="AX87" s="17">
        <v>5.6580000000000004</v>
      </c>
      <c r="AY87" s="17">
        <v>2.9999999999999997E-4</v>
      </c>
      <c r="AZ87" s="17">
        <v>1.6999999999999999E-3</v>
      </c>
      <c r="BA87" s="17">
        <v>0.54859999999999998</v>
      </c>
      <c r="BB87" s="17" t="s">
        <v>67</v>
      </c>
      <c r="BC87" s="17"/>
      <c r="BD87" s="17">
        <v>1.38E-2</v>
      </c>
      <c r="BE87" s="17" t="s">
        <v>67</v>
      </c>
      <c r="BF87" s="17">
        <v>2.9980000000000002</v>
      </c>
      <c r="BG87" s="17" t="s">
        <v>67</v>
      </c>
      <c r="BH87" s="17">
        <v>0.76019999999999999</v>
      </c>
      <c r="BI87" s="17">
        <v>6.25E-2</v>
      </c>
      <c r="BJ87" s="17">
        <v>2.8E-3</v>
      </c>
      <c r="BK87" s="17">
        <v>1.38E-2</v>
      </c>
      <c r="BL87" s="17" t="s">
        <v>67</v>
      </c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</row>
    <row r="88" spans="1:84" ht="15.75" customHeight="1" x14ac:dyDescent="0.2">
      <c r="A88" s="10" t="s">
        <v>64</v>
      </c>
      <c r="B88" s="11" t="s">
        <v>155</v>
      </c>
      <c r="C88" s="11" t="s">
        <v>153</v>
      </c>
      <c r="D88" s="12">
        <v>1.3</v>
      </c>
      <c r="E88" s="12" t="str">
        <f t="shared" si="0"/>
        <v>TC1.3</v>
      </c>
      <c r="F88" s="10">
        <v>43259</v>
      </c>
      <c r="G88" s="10"/>
      <c r="H88" s="11">
        <v>2018</v>
      </c>
      <c r="I88" s="12" t="str">
        <f t="shared" si="1"/>
        <v>Early2018</v>
      </c>
      <c r="J88" s="11">
        <v>68.248440000000002</v>
      </c>
      <c r="K88" s="11">
        <v>-149.24356</v>
      </c>
      <c r="L88" s="11">
        <v>0.94074999999999998</v>
      </c>
      <c r="M88" s="11"/>
      <c r="N88" s="11"/>
      <c r="O88" s="11"/>
      <c r="P88" s="11"/>
      <c r="Q88" s="11"/>
      <c r="R88" s="19">
        <v>26.924136569608379</v>
      </c>
      <c r="S88" s="14">
        <v>7.2372185535066835</v>
      </c>
      <c r="T88" s="11">
        <v>7.226</v>
      </c>
      <c r="U88" s="11"/>
      <c r="V88" s="14"/>
      <c r="W88" s="11">
        <v>0.11</v>
      </c>
      <c r="X88" s="11">
        <v>0.19131842570226928</v>
      </c>
      <c r="Y88" s="14">
        <v>0.20751264123518423</v>
      </c>
      <c r="Z88" s="17"/>
      <c r="AA88" s="17"/>
      <c r="AB88" s="17"/>
      <c r="AC88" s="17"/>
      <c r="AD88" s="17"/>
      <c r="AE88" s="17"/>
      <c r="AF88" s="17"/>
      <c r="AG88" s="17"/>
      <c r="AH88" s="17">
        <v>3.3799999999999997E-2</v>
      </c>
      <c r="AI88" s="17">
        <v>9.9000000000000008E-3</v>
      </c>
      <c r="AJ88" s="17">
        <v>9.7999999999999997E-3</v>
      </c>
      <c r="AK88" s="17">
        <v>6.8999999999999999E-3</v>
      </c>
      <c r="AL88" s="17"/>
      <c r="AM88" s="17">
        <v>6.57</v>
      </c>
      <c r="AN88" s="17">
        <f t="shared" si="11"/>
        <v>2.3289613612194255</v>
      </c>
      <c r="AO88" s="17">
        <f t="shared" si="12"/>
        <v>952.17391304347836</v>
      </c>
      <c r="AP88" s="17" t="s">
        <v>67</v>
      </c>
      <c r="AQ88" s="17"/>
      <c r="AR88" s="17">
        <v>1.6000000000000001E-3</v>
      </c>
      <c r="AS88" s="17" t="s">
        <v>67</v>
      </c>
      <c r="AT88" s="17" t="s">
        <v>67</v>
      </c>
      <c r="AU88" s="17"/>
      <c r="AV88" s="17">
        <v>1.1900000000000001E-2</v>
      </c>
      <c r="AW88" s="17">
        <v>0.31309999999999999</v>
      </c>
      <c r="AX88" s="17">
        <v>2.59</v>
      </c>
      <c r="AY88" s="17" t="s">
        <v>67</v>
      </c>
      <c r="AZ88" s="17">
        <v>1.8E-3</v>
      </c>
      <c r="BA88" s="17">
        <v>2.8210000000000002</v>
      </c>
      <c r="BB88" s="17" t="s">
        <v>67</v>
      </c>
      <c r="BC88" s="17"/>
      <c r="BD88" s="17">
        <v>2.7900000000000001E-2</v>
      </c>
      <c r="BE88" s="17" t="s">
        <v>67</v>
      </c>
      <c r="BF88" s="17">
        <v>2.4460000000000002</v>
      </c>
      <c r="BG88" s="17" t="s">
        <v>67</v>
      </c>
      <c r="BH88" s="17">
        <v>0.61360000000000003</v>
      </c>
      <c r="BI88" s="17">
        <v>3.1699999999999999E-2</v>
      </c>
      <c r="BJ88" s="17">
        <v>2E-3</v>
      </c>
      <c r="BK88" s="17">
        <v>7.1000000000000004E-3</v>
      </c>
      <c r="BL88" s="17" t="s">
        <v>67</v>
      </c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</row>
    <row r="89" spans="1:84" ht="15.75" customHeight="1" x14ac:dyDescent="0.2">
      <c r="A89" s="10" t="s">
        <v>64</v>
      </c>
      <c r="B89" s="11" t="s">
        <v>156</v>
      </c>
      <c r="C89" s="11" t="s">
        <v>153</v>
      </c>
      <c r="D89" s="12">
        <v>3.1</v>
      </c>
      <c r="E89" s="12" t="str">
        <f t="shared" si="0"/>
        <v>TC3.1</v>
      </c>
      <c r="F89" s="10">
        <v>43259</v>
      </c>
      <c r="G89" s="10"/>
      <c r="H89" s="11">
        <v>2018</v>
      </c>
      <c r="I89" s="12" t="str">
        <f t="shared" si="1"/>
        <v>Early2018</v>
      </c>
      <c r="J89" s="11">
        <v>68.249719999999996</v>
      </c>
      <c r="K89" s="11">
        <v>-149.27232000000001</v>
      </c>
      <c r="L89" s="11">
        <v>8.2142999999999997</v>
      </c>
      <c r="M89" s="11"/>
      <c r="N89" s="11"/>
      <c r="O89" s="11"/>
      <c r="P89" s="11"/>
      <c r="Q89" s="11"/>
      <c r="R89" s="19">
        <v>33.278797935909786</v>
      </c>
      <c r="S89" s="14">
        <v>8.196269504736394</v>
      </c>
      <c r="T89" s="11">
        <v>8.2850000000000001</v>
      </c>
      <c r="U89" s="11"/>
      <c r="V89" s="14"/>
      <c r="W89" s="11">
        <v>5.9000000000000011E-2</v>
      </c>
      <c r="X89" s="11">
        <v>7.4878909941843277E-2</v>
      </c>
      <c r="Y89" s="14">
        <v>7.1171840413701504E-2</v>
      </c>
      <c r="Z89" s="17"/>
      <c r="AA89" s="17"/>
      <c r="AB89" s="17"/>
      <c r="AC89" s="17"/>
      <c r="AD89" s="17"/>
      <c r="AE89" s="17"/>
      <c r="AF89" s="17"/>
      <c r="AG89" s="17"/>
      <c r="AH89" s="17">
        <v>3.2000000000000001E-2</v>
      </c>
      <c r="AI89" s="17">
        <v>8.8999999999999999E-3</v>
      </c>
      <c r="AJ89" s="17" t="s">
        <v>67</v>
      </c>
      <c r="AK89" s="17">
        <v>1.32E-2</v>
      </c>
      <c r="AL89" s="17"/>
      <c r="AM89" s="17">
        <v>13.31</v>
      </c>
      <c r="AN89" s="17">
        <f t="shared" si="11"/>
        <v>4.8647660818713447</v>
      </c>
      <c r="AO89" s="17">
        <f t="shared" si="12"/>
        <v>1008.3333333333334</v>
      </c>
      <c r="AP89" s="17" t="s">
        <v>67</v>
      </c>
      <c r="AQ89" s="17"/>
      <c r="AR89" s="17" t="s">
        <v>67</v>
      </c>
      <c r="AS89" s="17" t="s">
        <v>67</v>
      </c>
      <c r="AT89" s="17" t="s">
        <v>67</v>
      </c>
      <c r="AU89" s="17"/>
      <c r="AV89" s="17">
        <v>1.21E-2</v>
      </c>
      <c r="AW89" s="17">
        <v>0.37409999999999999</v>
      </c>
      <c r="AX89" s="17">
        <v>5.5170000000000003</v>
      </c>
      <c r="AY89" s="17">
        <v>1.6000000000000001E-3</v>
      </c>
      <c r="AZ89" s="17" t="s">
        <v>67</v>
      </c>
      <c r="BA89" s="17">
        <v>2.7360000000000002</v>
      </c>
      <c r="BB89" s="17" t="s">
        <v>67</v>
      </c>
      <c r="BC89" s="17"/>
      <c r="BD89" s="17">
        <v>2.5700000000000001E-2</v>
      </c>
      <c r="BE89" s="17" t="s">
        <v>67</v>
      </c>
      <c r="BF89" s="17">
        <v>4.1539999999999999</v>
      </c>
      <c r="BG89" s="17" t="s">
        <v>67</v>
      </c>
      <c r="BH89" s="17">
        <v>0.49580000000000002</v>
      </c>
      <c r="BI89" s="17">
        <v>5.3499999999999999E-2</v>
      </c>
      <c r="BJ89" s="17">
        <v>6.9999999999999999E-4</v>
      </c>
      <c r="BK89" s="17">
        <v>1.32E-2</v>
      </c>
      <c r="BL89" s="17" t="s">
        <v>67</v>
      </c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</row>
    <row r="90" spans="1:84" ht="15.75" customHeight="1" x14ac:dyDescent="0.2">
      <c r="A90" s="10" t="s">
        <v>64</v>
      </c>
      <c r="B90" s="11" t="s">
        <v>157</v>
      </c>
      <c r="C90" s="11" t="s">
        <v>153</v>
      </c>
      <c r="D90" s="12">
        <v>3.2</v>
      </c>
      <c r="E90" s="12" t="str">
        <f t="shared" si="0"/>
        <v>TC3.2</v>
      </c>
      <c r="F90" s="10">
        <v>43259</v>
      </c>
      <c r="G90" s="10"/>
      <c r="H90" s="11">
        <v>2018</v>
      </c>
      <c r="I90" s="12" t="str">
        <f t="shared" si="1"/>
        <v>Early2018</v>
      </c>
      <c r="J90" s="11">
        <v>68.2483</v>
      </c>
      <c r="K90" s="11">
        <v>-149.26405</v>
      </c>
      <c r="L90" s="11">
        <v>5.1566749999999999</v>
      </c>
      <c r="M90" s="11"/>
      <c r="N90" s="11"/>
      <c r="O90" s="11"/>
      <c r="P90" s="11"/>
      <c r="Q90" s="11"/>
      <c r="R90" s="19">
        <v>37.908622645643653</v>
      </c>
      <c r="S90" s="14">
        <v>6.3196125637781826</v>
      </c>
      <c r="T90" s="11">
        <v>6.1139999999999999</v>
      </c>
      <c r="U90" s="11"/>
      <c r="V90" s="14"/>
      <c r="W90" s="11">
        <v>3.8000000000000006E-2</v>
      </c>
      <c r="X90" s="11">
        <v>0.11988288899252238</v>
      </c>
      <c r="Y90" s="14">
        <v>8.8126470566557619E-2</v>
      </c>
      <c r="Z90" s="17"/>
      <c r="AA90" s="17"/>
      <c r="AB90" s="17"/>
      <c r="AC90" s="17"/>
      <c r="AD90" s="17"/>
      <c r="AE90" s="17"/>
      <c r="AF90" s="17"/>
      <c r="AG90" s="17"/>
      <c r="AH90" s="17">
        <v>1.8499999999999999E-2</v>
      </c>
      <c r="AI90" s="17">
        <v>1.5699999999999999E-2</v>
      </c>
      <c r="AJ90" s="17" t="s">
        <v>67</v>
      </c>
      <c r="AK90" s="17">
        <v>1.52E-2</v>
      </c>
      <c r="AL90" s="17"/>
      <c r="AM90" s="17">
        <v>15.99</v>
      </c>
      <c r="AN90" s="17">
        <f t="shared" si="11"/>
        <v>10.423728813559322</v>
      </c>
      <c r="AO90" s="17">
        <f t="shared" si="12"/>
        <v>1051.9736842105262</v>
      </c>
      <c r="AP90" s="17" t="s">
        <v>67</v>
      </c>
      <c r="AQ90" s="17"/>
      <c r="AR90" s="17" t="s">
        <v>67</v>
      </c>
      <c r="AS90" s="17" t="s">
        <v>67</v>
      </c>
      <c r="AT90" s="17" t="s">
        <v>67</v>
      </c>
      <c r="AU90" s="17"/>
      <c r="AV90" s="17">
        <v>8.0999999999999996E-3</v>
      </c>
      <c r="AW90" s="17">
        <v>0.28989999999999999</v>
      </c>
      <c r="AX90" s="17">
        <v>5.68</v>
      </c>
      <c r="AY90" s="17">
        <v>5.9999999999999995E-4</v>
      </c>
      <c r="AZ90" s="17">
        <v>1.1180000000000001</v>
      </c>
      <c r="BA90" s="17">
        <v>1.534</v>
      </c>
      <c r="BB90" s="17" t="s">
        <v>67</v>
      </c>
      <c r="BC90" s="17"/>
      <c r="BD90" s="17">
        <v>4.5499999999999999E-2</v>
      </c>
      <c r="BE90" s="17" t="s">
        <v>67</v>
      </c>
      <c r="BF90" s="17">
        <v>3.87</v>
      </c>
      <c r="BG90" s="17" t="s">
        <v>67</v>
      </c>
      <c r="BH90" s="17">
        <v>0.53990000000000005</v>
      </c>
      <c r="BI90" s="17">
        <v>5.3900000000000003E-2</v>
      </c>
      <c r="BJ90" s="17" t="s">
        <v>67</v>
      </c>
      <c r="BK90" s="17">
        <v>1.14E-2</v>
      </c>
      <c r="BL90" s="17" t="s">
        <v>67</v>
      </c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</row>
    <row r="91" spans="1:84" ht="15.75" customHeight="1" x14ac:dyDescent="0.2">
      <c r="A91" s="10" t="s">
        <v>64</v>
      </c>
      <c r="B91" s="11" t="s">
        <v>158</v>
      </c>
      <c r="C91" s="11" t="s">
        <v>153</v>
      </c>
      <c r="D91" s="12">
        <v>3.3</v>
      </c>
      <c r="E91" s="12" t="str">
        <f t="shared" si="0"/>
        <v>TC3.3</v>
      </c>
      <c r="F91" s="10">
        <v>43259</v>
      </c>
      <c r="G91" s="10"/>
      <c r="H91" s="11">
        <v>2018</v>
      </c>
      <c r="I91" s="12" t="str">
        <f t="shared" si="1"/>
        <v>Early2018</v>
      </c>
      <c r="J91" s="11">
        <v>68.24803</v>
      </c>
      <c r="K91" s="11">
        <v>-149.26519999999999</v>
      </c>
      <c r="L91" s="11">
        <v>2.5953499999999998</v>
      </c>
      <c r="M91" s="11"/>
      <c r="N91" s="11"/>
      <c r="O91" s="11"/>
      <c r="P91" s="11"/>
      <c r="Q91" s="11"/>
      <c r="R91" s="19">
        <v>24.953778905706486</v>
      </c>
      <c r="S91" s="14">
        <v>11.998299394031429</v>
      </c>
      <c r="T91" s="11">
        <v>12.64</v>
      </c>
      <c r="U91" s="11"/>
      <c r="V91" s="14"/>
      <c r="W91" s="11">
        <v>0.14199999999999999</v>
      </c>
      <c r="X91" s="11">
        <v>9.2957741860793891E-2</v>
      </c>
      <c r="Y91" s="14">
        <v>0.14075843941596375</v>
      </c>
      <c r="Z91" s="17"/>
      <c r="AA91" s="17"/>
      <c r="AB91" s="17"/>
      <c r="AC91" s="17"/>
      <c r="AD91" s="17"/>
      <c r="AE91" s="17"/>
      <c r="AF91" s="17"/>
      <c r="AG91" s="17"/>
      <c r="AH91" s="17">
        <v>5.0700000000000002E-2</v>
      </c>
      <c r="AI91" s="17" t="s">
        <v>67</v>
      </c>
      <c r="AJ91" s="17">
        <v>5.5999999999999999E-3</v>
      </c>
      <c r="AK91" s="17">
        <v>1.11E-2</v>
      </c>
      <c r="AL91" s="17"/>
      <c r="AM91" s="17">
        <v>5.9189999999999996</v>
      </c>
      <c r="AN91" s="17">
        <f t="shared" si="11"/>
        <v>2.2285391566265056</v>
      </c>
      <c r="AO91" s="17">
        <f t="shared" si="12"/>
        <v>533.24324324324323</v>
      </c>
      <c r="AP91" s="17" t="s">
        <v>67</v>
      </c>
      <c r="AQ91" s="17"/>
      <c r="AR91" s="17" t="s">
        <v>67</v>
      </c>
      <c r="AS91" s="17">
        <v>1.4E-3</v>
      </c>
      <c r="AT91" s="17" t="s">
        <v>67</v>
      </c>
      <c r="AU91" s="17"/>
      <c r="AV91" s="17">
        <v>1.5699999999999999E-2</v>
      </c>
      <c r="AW91" s="17">
        <v>0.28670000000000001</v>
      </c>
      <c r="AX91" s="17">
        <v>3.105</v>
      </c>
      <c r="AY91" s="17">
        <v>8.0000000000000004E-4</v>
      </c>
      <c r="AZ91" s="17" t="s">
        <v>67</v>
      </c>
      <c r="BA91" s="17">
        <v>2.6560000000000001</v>
      </c>
      <c r="BB91" s="17" t="s">
        <v>67</v>
      </c>
      <c r="BC91" s="17"/>
      <c r="BD91" s="17" t="s">
        <v>67</v>
      </c>
      <c r="BE91" s="17" t="s">
        <v>67</v>
      </c>
      <c r="BF91" s="17">
        <v>4.2149999999999999</v>
      </c>
      <c r="BG91" s="17" t="s">
        <v>67</v>
      </c>
      <c r="BH91" s="17">
        <v>0.52669999999999995</v>
      </c>
      <c r="BI91" s="17">
        <v>3.8199999999999998E-2</v>
      </c>
      <c r="BJ91" s="17" t="s">
        <v>67</v>
      </c>
      <c r="BK91" s="17">
        <v>6.8999999999999999E-3</v>
      </c>
      <c r="BL91" s="17" t="s">
        <v>67</v>
      </c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</row>
    <row r="92" spans="1:84" ht="15.75" customHeight="1" x14ac:dyDescent="0.2">
      <c r="A92" s="10" t="s">
        <v>64</v>
      </c>
      <c r="B92" s="11" t="s">
        <v>159</v>
      </c>
      <c r="C92" s="11" t="s">
        <v>153</v>
      </c>
      <c r="D92" s="12">
        <v>4.0999999999999996</v>
      </c>
      <c r="E92" s="12" t="str">
        <f t="shared" si="0"/>
        <v>TC4.1</v>
      </c>
      <c r="F92" s="10">
        <v>43259</v>
      </c>
      <c r="G92" s="10"/>
      <c r="H92" s="11">
        <v>2018</v>
      </c>
      <c r="I92" s="12" t="str">
        <f t="shared" si="1"/>
        <v>Early2018</v>
      </c>
      <c r="J92" s="11">
        <v>68.261790000000005</v>
      </c>
      <c r="K92" s="11">
        <v>-149.29123999999999</v>
      </c>
      <c r="L92" s="11">
        <v>14.951575</v>
      </c>
      <c r="M92" s="11"/>
      <c r="N92" s="11"/>
      <c r="O92" s="11"/>
      <c r="P92" s="11"/>
      <c r="Q92" s="11"/>
      <c r="R92" s="19">
        <v>45.069995893186558</v>
      </c>
      <c r="S92" s="14">
        <v>10.184173447618901</v>
      </c>
      <c r="T92" s="11">
        <v>8.7479999999999993</v>
      </c>
      <c r="U92" s="11"/>
      <c r="V92" s="14"/>
      <c r="W92" s="11">
        <v>4.4000000000000004E-2</v>
      </c>
      <c r="X92" s="11">
        <v>4.5520080717159704E-2</v>
      </c>
      <c r="Y92" s="14">
        <v>4.8764482972848272E-2</v>
      </c>
      <c r="Z92" s="17"/>
      <c r="AA92" s="17"/>
      <c r="AB92" s="17"/>
      <c r="AC92" s="17"/>
      <c r="AD92" s="17"/>
      <c r="AE92" s="17"/>
      <c r="AF92" s="17"/>
      <c r="AG92" s="17"/>
      <c r="AH92" s="17">
        <v>1.24E-2</v>
      </c>
      <c r="AI92" s="17" t="s">
        <v>67</v>
      </c>
      <c r="AJ92" s="17">
        <v>3.0999999999999999E-3</v>
      </c>
      <c r="AK92" s="17">
        <v>1.52E-2</v>
      </c>
      <c r="AL92" s="17"/>
      <c r="AM92" s="17">
        <v>17.03</v>
      </c>
      <c r="AN92" s="17">
        <f t="shared" si="11"/>
        <v>4.393704850361198</v>
      </c>
      <c r="AO92" s="17">
        <f t="shared" si="12"/>
        <v>1120.3947368421054</v>
      </c>
      <c r="AP92" s="17" t="s">
        <v>67</v>
      </c>
      <c r="AQ92" s="17"/>
      <c r="AR92" s="17" t="s">
        <v>67</v>
      </c>
      <c r="AS92" s="17" t="s">
        <v>67</v>
      </c>
      <c r="AT92" s="17" t="s">
        <v>67</v>
      </c>
      <c r="AU92" s="17"/>
      <c r="AV92" s="17">
        <v>8.2000000000000007E-3</v>
      </c>
      <c r="AW92" s="17">
        <v>0.46129999999999999</v>
      </c>
      <c r="AX92" s="17">
        <v>8.1999999999999993</v>
      </c>
      <c r="AY92" s="17" t="s">
        <v>67</v>
      </c>
      <c r="AZ92" s="17">
        <v>1.1999999999999999E-3</v>
      </c>
      <c r="BA92" s="17">
        <v>3.8759999999999999</v>
      </c>
      <c r="BB92" s="17" t="s">
        <v>67</v>
      </c>
      <c r="BC92" s="17"/>
      <c r="BD92" s="17" t="s">
        <v>67</v>
      </c>
      <c r="BE92" s="17" t="s">
        <v>67</v>
      </c>
      <c r="BF92" s="17">
        <v>8.9510000000000005</v>
      </c>
      <c r="BG92" s="17" t="s">
        <v>67</v>
      </c>
      <c r="BH92" s="17">
        <v>0.46789999999999998</v>
      </c>
      <c r="BI92" s="17">
        <v>7.0099999999999996E-2</v>
      </c>
      <c r="BJ92" s="17" t="s">
        <v>67</v>
      </c>
      <c r="BK92" s="17">
        <v>1.7299999999999999E-2</v>
      </c>
      <c r="BL92" s="17" t="s">
        <v>67</v>
      </c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</row>
    <row r="93" spans="1:84" ht="15.75" customHeight="1" x14ac:dyDescent="0.2">
      <c r="A93" s="10" t="s">
        <v>64</v>
      </c>
      <c r="B93" s="11" t="s">
        <v>160</v>
      </c>
      <c r="C93" s="11" t="s">
        <v>153</v>
      </c>
      <c r="D93" s="12">
        <v>4.2</v>
      </c>
      <c r="E93" s="12" t="str">
        <f t="shared" si="0"/>
        <v>TC4.2</v>
      </c>
      <c r="F93" s="10">
        <v>43259</v>
      </c>
      <c r="G93" s="10"/>
      <c r="H93" s="11">
        <v>2018</v>
      </c>
      <c r="I93" s="12" t="str">
        <f t="shared" si="1"/>
        <v>Early2018</v>
      </c>
      <c r="J93" s="11">
        <v>68.259280000000004</v>
      </c>
      <c r="K93" s="11">
        <v>-149.28914</v>
      </c>
      <c r="L93" s="11">
        <v>11.0617</v>
      </c>
      <c r="M93" s="11"/>
      <c r="N93" s="11"/>
      <c r="O93" s="11"/>
      <c r="P93" s="11"/>
      <c r="Q93" s="11"/>
      <c r="R93" s="19">
        <v>38.861821850588861</v>
      </c>
      <c r="S93" s="14">
        <v>8.6485285583109803</v>
      </c>
      <c r="T93" s="11">
        <v>8.4719999999999995</v>
      </c>
      <c r="U93" s="11"/>
      <c r="V93" s="14"/>
      <c r="W93" s="11">
        <v>4.1000000000000009E-2</v>
      </c>
      <c r="X93" s="11">
        <v>3.6033359260298561E-2</v>
      </c>
      <c r="Y93" s="14">
        <v>0.13561584728100295</v>
      </c>
      <c r="Z93" s="17"/>
      <c r="AA93" s="17"/>
      <c r="AB93" s="17"/>
      <c r="AC93" s="17"/>
      <c r="AD93" s="17"/>
      <c r="AE93" s="17"/>
      <c r="AF93" s="17"/>
      <c r="AG93" s="17"/>
      <c r="AH93" s="17">
        <v>7.9000000000000008E-3</v>
      </c>
      <c r="AI93" s="17" t="s">
        <v>67</v>
      </c>
      <c r="AJ93" s="17">
        <v>3.0999999999999999E-3</v>
      </c>
      <c r="AK93" s="17">
        <v>1.4999999999999999E-2</v>
      </c>
      <c r="AL93" s="17"/>
      <c r="AM93" s="17">
        <v>14.91</v>
      </c>
      <c r="AN93" s="17">
        <f t="shared" si="11"/>
        <v>5.3288062902072912</v>
      </c>
      <c r="AO93" s="17">
        <f t="shared" si="12"/>
        <v>994</v>
      </c>
      <c r="AP93" s="17" t="s">
        <v>67</v>
      </c>
      <c r="AQ93" s="17"/>
      <c r="AR93" s="17" t="s">
        <v>67</v>
      </c>
      <c r="AS93" s="17" t="s">
        <v>67</v>
      </c>
      <c r="AT93" s="17" t="s">
        <v>67</v>
      </c>
      <c r="AU93" s="17"/>
      <c r="AV93" s="17">
        <v>5.5999999999999999E-3</v>
      </c>
      <c r="AW93" s="17">
        <v>0.43930000000000002</v>
      </c>
      <c r="AX93" s="17">
        <v>7.2869999999999999</v>
      </c>
      <c r="AY93" s="17" t="s">
        <v>67</v>
      </c>
      <c r="AZ93" s="17" t="s">
        <v>67</v>
      </c>
      <c r="BA93" s="17">
        <v>2.798</v>
      </c>
      <c r="BB93" s="17" t="s">
        <v>67</v>
      </c>
      <c r="BC93" s="17"/>
      <c r="BD93" s="17" t="s">
        <v>67</v>
      </c>
      <c r="BE93" s="17" t="s">
        <v>67</v>
      </c>
      <c r="BF93" s="17">
        <v>6.577</v>
      </c>
      <c r="BG93" s="17">
        <v>7.4999999999999997E-3</v>
      </c>
      <c r="BH93" s="17">
        <v>0.48120000000000002</v>
      </c>
      <c r="BI93" s="17">
        <v>6.2E-2</v>
      </c>
      <c r="BJ93" s="17" t="s">
        <v>67</v>
      </c>
      <c r="BK93" s="17">
        <v>1.5900000000000001E-2</v>
      </c>
      <c r="BL93" s="17" t="s">
        <v>67</v>
      </c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</row>
    <row r="94" spans="1:84" ht="15.75" customHeight="1" x14ac:dyDescent="0.2">
      <c r="A94" s="10" t="s">
        <v>64</v>
      </c>
      <c r="B94" s="11" t="s">
        <v>161</v>
      </c>
      <c r="C94" s="11" t="s">
        <v>153</v>
      </c>
      <c r="D94" s="12">
        <v>4.3</v>
      </c>
      <c r="E94" s="12" t="str">
        <f t="shared" si="0"/>
        <v>TC4.3</v>
      </c>
      <c r="F94" s="10">
        <v>43259</v>
      </c>
      <c r="G94" s="10"/>
      <c r="H94" s="11">
        <v>2018</v>
      </c>
      <c r="I94" s="12" t="str">
        <f t="shared" si="1"/>
        <v>Early2018</v>
      </c>
      <c r="J94" s="11">
        <v>68.259720000000002</v>
      </c>
      <c r="K94" s="11">
        <v>-149.29056</v>
      </c>
      <c r="L94" s="11">
        <v>2.0871</v>
      </c>
      <c r="M94" s="11"/>
      <c r="N94" s="11"/>
      <c r="O94" s="11"/>
      <c r="P94" s="11"/>
      <c r="Q94" s="11"/>
      <c r="R94" s="19">
        <v>69.149623427635802</v>
      </c>
      <c r="S94" s="14">
        <v>7.3659160655367515</v>
      </c>
      <c r="T94" s="11">
        <v>6.4769999999999994</v>
      </c>
      <c r="U94" s="11"/>
      <c r="V94" s="14"/>
      <c r="W94" s="11">
        <v>6.2E-2</v>
      </c>
      <c r="X94" s="11">
        <v>4.0122285531816029E-2</v>
      </c>
      <c r="Y94" s="14">
        <v>9.2311303431662398E-2</v>
      </c>
      <c r="Z94" s="17"/>
      <c r="AA94" s="17"/>
      <c r="AB94" s="17"/>
      <c r="AC94" s="17"/>
      <c r="AD94" s="17"/>
      <c r="AE94" s="17"/>
      <c r="AF94" s="17"/>
      <c r="AG94" s="17"/>
      <c r="AH94" s="17">
        <v>1.7999999999999999E-2</v>
      </c>
      <c r="AI94" s="17">
        <v>1.2800000000000001E-2</v>
      </c>
      <c r="AJ94" s="17">
        <v>4.0000000000000001E-3</v>
      </c>
      <c r="AK94" s="17">
        <v>1.49E-2</v>
      </c>
      <c r="AL94" s="17"/>
      <c r="AM94" s="17">
        <v>11.45</v>
      </c>
      <c r="AN94" s="17">
        <f t="shared" si="11"/>
        <v>6.067832538420773</v>
      </c>
      <c r="AO94" s="17">
        <f t="shared" si="12"/>
        <v>768.45637583892608</v>
      </c>
      <c r="AP94" s="17" t="s">
        <v>67</v>
      </c>
      <c r="AQ94" s="17"/>
      <c r="AR94" s="17">
        <v>1.9E-3</v>
      </c>
      <c r="AS94" s="17" t="s">
        <v>67</v>
      </c>
      <c r="AT94" s="17" t="s">
        <v>67</v>
      </c>
      <c r="AU94" s="17"/>
      <c r="AV94" s="17">
        <v>7.4000000000000003E-3</v>
      </c>
      <c r="AW94" s="17">
        <v>0.46329999999999999</v>
      </c>
      <c r="AX94" s="17">
        <v>9.2870000000000008</v>
      </c>
      <c r="AY94" s="17">
        <v>5.0000000000000001E-4</v>
      </c>
      <c r="AZ94" s="17" t="s">
        <v>67</v>
      </c>
      <c r="BA94" s="17">
        <v>1.887</v>
      </c>
      <c r="BB94" s="17" t="s">
        <v>67</v>
      </c>
      <c r="BC94" s="17"/>
      <c r="BD94" s="17">
        <v>6.1000000000000004E-3</v>
      </c>
      <c r="BE94" s="17" t="s">
        <v>67</v>
      </c>
      <c r="BF94" s="17">
        <v>6.6760000000000002</v>
      </c>
      <c r="BG94" s="17" t="s">
        <v>67</v>
      </c>
      <c r="BH94" s="17">
        <v>0.71589999999999998</v>
      </c>
      <c r="BI94" s="17">
        <v>0.03</v>
      </c>
      <c r="BJ94" s="17">
        <v>1.4E-3</v>
      </c>
      <c r="BK94" s="17">
        <v>2.0299999999999999E-2</v>
      </c>
      <c r="BL94" s="17" t="s">
        <v>67</v>
      </c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</row>
    <row r="95" spans="1:84" ht="15.75" customHeight="1" x14ac:dyDescent="0.2">
      <c r="A95" s="10" t="s">
        <v>64</v>
      </c>
      <c r="B95" s="11" t="s">
        <v>162</v>
      </c>
      <c r="C95" s="11" t="s">
        <v>153</v>
      </c>
      <c r="D95" s="12">
        <v>4.4000000000000004</v>
      </c>
      <c r="E95" s="12" t="str">
        <f t="shared" si="0"/>
        <v>TC4.4</v>
      </c>
      <c r="F95" s="10">
        <v>43259</v>
      </c>
      <c r="G95" s="10"/>
      <c r="H95" s="11">
        <v>2018</v>
      </c>
      <c r="I95" s="12" t="str">
        <f t="shared" si="1"/>
        <v>Early2018</v>
      </c>
      <c r="J95" s="11">
        <v>68.262600000000006</v>
      </c>
      <c r="K95" s="11">
        <v>-149.29374000000001</v>
      </c>
      <c r="L95" s="11">
        <v>1.890425</v>
      </c>
      <c r="M95" s="11"/>
      <c r="N95" s="11"/>
      <c r="O95" s="11"/>
      <c r="P95" s="11"/>
      <c r="Q95" s="11"/>
      <c r="R95" s="19">
        <v>35.73607121099581</v>
      </c>
      <c r="S95" s="14">
        <v>10.060565667703017</v>
      </c>
      <c r="T95" s="11">
        <v>10.318999999999999</v>
      </c>
      <c r="U95" s="11"/>
      <c r="V95" s="14"/>
      <c r="W95" s="11">
        <v>9.7000000000000003E-2</v>
      </c>
      <c r="X95" s="11">
        <v>0.12110193402266793</v>
      </c>
      <c r="Y95" s="14">
        <v>9.8855703322610594E-2</v>
      </c>
      <c r="Z95" s="17"/>
      <c r="AA95" s="17"/>
      <c r="AB95" s="17"/>
      <c r="AC95" s="17"/>
      <c r="AD95" s="17"/>
      <c r="AE95" s="17"/>
      <c r="AF95" s="17"/>
      <c r="AG95" s="17"/>
      <c r="AH95" s="17">
        <v>2.2599999999999999E-2</v>
      </c>
      <c r="AI95" s="17" t="s">
        <v>67</v>
      </c>
      <c r="AJ95" s="17">
        <v>9.7999999999999997E-3</v>
      </c>
      <c r="AK95" s="17">
        <v>1.12E-2</v>
      </c>
      <c r="AL95" s="17"/>
      <c r="AM95" s="17">
        <v>4.8849999999999998</v>
      </c>
      <c r="AN95" s="17">
        <f t="shared" si="11"/>
        <v>1.0757542391543711</v>
      </c>
      <c r="AO95" s="17">
        <f t="shared" si="12"/>
        <v>436.16071428571428</v>
      </c>
      <c r="AP95" s="17" t="s">
        <v>67</v>
      </c>
      <c r="AQ95" s="17"/>
      <c r="AR95" s="17" t="s">
        <v>67</v>
      </c>
      <c r="AS95" s="17" t="s">
        <v>67</v>
      </c>
      <c r="AT95" s="17">
        <v>3.0000000000000001E-3</v>
      </c>
      <c r="AU95" s="17"/>
      <c r="AV95" s="17">
        <v>9.7000000000000003E-3</v>
      </c>
      <c r="AW95" s="17">
        <v>0.40970000000000001</v>
      </c>
      <c r="AX95" s="17">
        <v>4.8369999999999997</v>
      </c>
      <c r="AY95" s="17">
        <v>5.9999999999999995E-4</v>
      </c>
      <c r="AZ95" s="17" t="s">
        <v>67</v>
      </c>
      <c r="BA95" s="17">
        <v>4.5410000000000004</v>
      </c>
      <c r="BB95" s="17">
        <v>4.3E-3</v>
      </c>
      <c r="BC95" s="17"/>
      <c r="BD95" s="17" t="s">
        <v>67</v>
      </c>
      <c r="BE95" s="17">
        <v>7.9000000000000008E-3</v>
      </c>
      <c r="BF95" s="17">
        <v>7.38</v>
      </c>
      <c r="BG95" s="17" t="s">
        <v>67</v>
      </c>
      <c r="BH95" s="17">
        <v>0.84689999999999999</v>
      </c>
      <c r="BI95" s="17">
        <v>2.8500000000000001E-2</v>
      </c>
      <c r="BJ95" s="17" t="s">
        <v>67</v>
      </c>
      <c r="BK95" s="17">
        <v>1.01E-2</v>
      </c>
      <c r="BL95" s="17" t="s">
        <v>67</v>
      </c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</row>
    <row r="96" spans="1:84" ht="15.75" customHeight="1" x14ac:dyDescent="0.2">
      <c r="A96" s="10" t="s">
        <v>64</v>
      </c>
      <c r="B96" s="11" t="s">
        <v>163</v>
      </c>
      <c r="C96" s="11" t="s">
        <v>153</v>
      </c>
      <c r="D96" s="12">
        <v>4.5</v>
      </c>
      <c r="E96" s="12" t="str">
        <f t="shared" si="0"/>
        <v>TC4.5</v>
      </c>
      <c r="F96" s="10">
        <v>43259</v>
      </c>
      <c r="G96" s="10"/>
      <c r="H96" s="11">
        <v>2018</v>
      </c>
      <c r="I96" s="12" t="str">
        <f t="shared" si="1"/>
        <v>Early2018</v>
      </c>
      <c r="J96" s="11">
        <v>68.258579999999995</v>
      </c>
      <c r="K96" s="11">
        <v>-149.28748999999999</v>
      </c>
      <c r="L96" s="11">
        <v>0.27187499999999998</v>
      </c>
      <c r="M96" s="11"/>
      <c r="N96" s="11"/>
      <c r="O96" s="11"/>
      <c r="P96" s="11"/>
      <c r="Q96" s="11"/>
      <c r="R96" s="19">
        <v>164.84092023577179</v>
      </c>
      <c r="S96" s="14">
        <v>7.0787097533792567</v>
      </c>
      <c r="T96" s="11">
        <v>1.4470000000000001</v>
      </c>
      <c r="U96" s="11"/>
      <c r="V96" s="14"/>
      <c r="W96" s="11">
        <v>0.113</v>
      </c>
      <c r="X96" s="11">
        <v>0.19170868968817445</v>
      </c>
      <c r="Y96" s="14">
        <v>0.20307734049239623</v>
      </c>
      <c r="Z96" s="17"/>
      <c r="AA96" s="17"/>
      <c r="AB96" s="17"/>
      <c r="AC96" s="17"/>
      <c r="AD96" s="17"/>
      <c r="AE96" s="17"/>
      <c r="AF96" s="17"/>
      <c r="AG96" s="17"/>
      <c r="AH96" s="17">
        <v>5.7999999999999996E-3</v>
      </c>
      <c r="AI96" s="17">
        <v>5.4000000000000003E-3</v>
      </c>
      <c r="AJ96" s="17">
        <v>1.46E-2</v>
      </c>
      <c r="AK96" s="17">
        <v>9.1999999999999998E-3</v>
      </c>
      <c r="AL96" s="17"/>
      <c r="AM96" s="17">
        <v>18.670000000000002</v>
      </c>
      <c r="AN96" s="17">
        <f t="shared" si="11"/>
        <v>1.2258699934340118</v>
      </c>
      <c r="AO96" s="17">
        <f t="shared" si="12"/>
        <v>2029.3478260869567</v>
      </c>
      <c r="AP96" s="17" t="s">
        <v>67</v>
      </c>
      <c r="AQ96" s="17"/>
      <c r="AR96" s="17">
        <v>2.0999999999999999E-3</v>
      </c>
      <c r="AS96" s="17" t="s">
        <v>67</v>
      </c>
      <c r="AT96" s="17" t="s">
        <v>67</v>
      </c>
      <c r="AU96" s="17"/>
      <c r="AV96" s="17">
        <v>5.7000000000000002E-3</v>
      </c>
      <c r="AW96" s="17">
        <v>0.6</v>
      </c>
      <c r="AX96" s="17">
        <v>5.782</v>
      </c>
      <c r="AY96" s="17">
        <v>1.4E-3</v>
      </c>
      <c r="AZ96" s="17" t="s">
        <v>67</v>
      </c>
      <c r="BA96" s="17">
        <v>15.23</v>
      </c>
      <c r="BB96" s="17" t="s">
        <v>67</v>
      </c>
      <c r="BC96" s="17"/>
      <c r="BD96" s="17" t="s">
        <v>67</v>
      </c>
      <c r="BE96" s="17" t="s">
        <v>67</v>
      </c>
      <c r="BF96" s="17">
        <v>22.25</v>
      </c>
      <c r="BG96" s="17" t="s">
        <v>67</v>
      </c>
      <c r="BH96" s="17">
        <v>0.77839999999999998</v>
      </c>
      <c r="BI96" s="17">
        <v>5.2200000000000003E-2</v>
      </c>
      <c r="BJ96" s="17" t="s">
        <v>67</v>
      </c>
      <c r="BK96" s="17">
        <v>1.34E-2</v>
      </c>
      <c r="BL96" s="17" t="s">
        <v>67</v>
      </c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</row>
    <row r="97" spans="1:84" ht="15.75" customHeight="1" x14ac:dyDescent="0.2">
      <c r="A97" s="10" t="s">
        <v>64</v>
      </c>
      <c r="B97" s="11" t="s">
        <v>164</v>
      </c>
      <c r="C97" s="11" t="s">
        <v>153</v>
      </c>
      <c r="D97" s="12">
        <v>5.0999999999999996</v>
      </c>
      <c r="E97" s="12" t="str">
        <f t="shared" si="0"/>
        <v>TC5.1</v>
      </c>
      <c r="F97" s="10">
        <v>43259</v>
      </c>
      <c r="G97" s="10"/>
      <c r="H97" s="11">
        <v>2018</v>
      </c>
      <c r="I97" s="12" t="str">
        <f t="shared" si="1"/>
        <v>Early2018</v>
      </c>
      <c r="J97" s="11">
        <v>68.269090000000006</v>
      </c>
      <c r="K97" s="11">
        <v>-149.29517999999999</v>
      </c>
      <c r="L97" s="11">
        <v>18.653849999999998</v>
      </c>
      <c r="M97" s="11"/>
      <c r="N97" s="11"/>
      <c r="O97" s="11"/>
      <c r="P97" s="11"/>
      <c r="Q97" s="11"/>
      <c r="R97" s="19">
        <v>38.830873824454279</v>
      </c>
      <c r="S97" s="14">
        <v>9.5399587828808237</v>
      </c>
      <c r="T97" s="11">
        <v>9.484</v>
      </c>
      <c r="U97" s="11"/>
      <c r="V97" s="14"/>
      <c r="W97" s="11">
        <v>3.8000000000000006E-2</v>
      </c>
      <c r="X97" s="11">
        <v>3.7068375606970773E-2</v>
      </c>
      <c r="Y97" s="14">
        <v>7.4441898568695583E-2</v>
      </c>
      <c r="Z97" s="17"/>
      <c r="AA97" s="17"/>
      <c r="AB97" s="17"/>
      <c r="AC97" s="17"/>
      <c r="AD97" s="17"/>
      <c r="AE97" s="17"/>
      <c r="AF97" s="17"/>
      <c r="AG97" s="17"/>
      <c r="AH97" s="17">
        <v>3.7000000000000002E-3</v>
      </c>
      <c r="AI97" s="17" t="s">
        <v>67</v>
      </c>
      <c r="AJ97" s="17">
        <v>9.7999999999999997E-3</v>
      </c>
      <c r="AK97" s="17">
        <v>1.5299999999999999E-2</v>
      </c>
      <c r="AL97" s="17"/>
      <c r="AM97" s="17">
        <v>18.48</v>
      </c>
      <c r="AN97" s="17">
        <f t="shared" si="11"/>
        <v>4.3523316062176161</v>
      </c>
      <c r="AO97" s="17">
        <f t="shared" si="12"/>
        <v>1207.8431372549021</v>
      </c>
      <c r="AP97" s="17" t="s">
        <v>67</v>
      </c>
      <c r="AQ97" s="17"/>
      <c r="AR97" s="17" t="s">
        <v>67</v>
      </c>
      <c r="AS97" s="17" t="s">
        <v>67</v>
      </c>
      <c r="AT97" s="17" t="s">
        <v>67</v>
      </c>
      <c r="AU97" s="17"/>
      <c r="AV97" s="17">
        <v>2.3E-3</v>
      </c>
      <c r="AW97" s="17">
        <v>0.4793</v>
      </c>
      <c r="AX97" s="17">
        <v>8.5229999999999997</v>
      </c>
      <c r="AY97" s="17" t="s">
        <v>67</v>
      </c>
      <c r="AZ97" s="17">
        <v>2.2000000000000001E-3</v>
      </c>
      <c r="BA97" s="17">
        <v>4.2460000000000004</v>
      </c>
      <c r="BB97" s="17" t="s">
        <v>67</v>
      </c>
      <c r="BC97" s="17"/>
      <c r="BD97" s="17">
        <v>1.26E-2</v>
      </c>
      <c r="BE97" s="17" t="s">
        <v>67</v>
      </c>
      <c r="BF97" s="17">
        <v>10.29</v>
      </c>
      <c r="BG97" s="17" t="s">
        <v>67</v>
      </c>
      <c r="BH97" s="17">
        <v>0.89459999999999995</v>
      </c>
      <c r="BI97" s="17">
        <v>7.2599999999999998E-2</v>
      </c>
      <c r="BJ97" s="17" t="s">
        <v>67</v>
      </c>
      <c r="BK97" s="17">
        <v>1.8499999999999999E-2</v>
      </c>
      <c r="BL97" s="17" t="s">
        <v>67</v>
      </c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</row>
    <row r="98" spans="1:84" ht="15.75" customHeight="1" x14ac:dyDescent="0.2">
      <c r="A98" s="10" t="s">
        <v>64</v>
      </c>
      <c r="B98" s="11" t="s">
        <v>165</v>
      </c>
      <c r="C98" s="11" t="s">
        <v>153</v>
      </c>
      <c r="D98" s="12">
        <v>5.2</v>
      </c>
      <c r="E98" s="12" t="str">
        <f t="shared" si="0"/>
        <v>TC5.2</v>
      </c>
      <c r="F98" s="10">
        <v>43259</v>
      </c>
      <c r="G98" s="10"/>
      <c r="H98" s="11">
        <v>2018</v>
      </c>
      <c r="I98" s="12" t="str">
        <f t="shared" si="1"/>
        <v>Early2018</v>
      </c>
      <c r="J98" s="11">
        <v>68.268159999999995</v>
      </c>
      <c r="K98" s="11">
        <v>-149.29562000000001</v>
      </c>
      <c r="L98" s="11">
        <v>17.547574999999998</v>
      </c>
      <c r="M98" s="11"/>
      <c r="N98" s="11"/>
      <c r="O98" s="11"/>
      <c r="P98" s="11"/>
      <c r="Q98" s="11"/>
      <c r="R98" s="19">
        <v>51.490679715241747</v>
      </c>
      <c r="S98" s="14">
        <v>11.145405712611831</v>
      </c>
      <c r="T98" s="11">
        <v>10.958</v>
      </c>
      <c r="U98" s="11"/>
      <c r="V98" s="14"/>
      <c r="W98" s="11">
        <v>3.3000000000000002E-2</v>
      </c>
      <c r="X98" s="11">
        <v>7.1649944662438306E-2</v>
      </c>
      <c r="Y98" s="14">
        <v>0.10200214334593831</v>
      </c>
      <c r="Z98" s="17"/>
      <c r="AA98" s="17"/>
      <c r="AB98" s="17"/>
      <c r="AC98" s="17"/>
      <c r="AD98" s="17"/>
      <c r="AE98" s="17"/>
      <c r="AF98" s="17"/>
      <c r="AG98" s="17"/>
      <c r="AH98" s="17">
        <v>9.2999999999999992E-3</v>
      </c>
      <c r="AI98" s="17">
        <v>1.44E-2</v>
      </c>
      <c r="AJ98" s="17">
        <v>1.2999999999999999E-3</v>
      </c>
      <c r="AK98" s="17">
        <v>1.77E-2</v>
      </c>
      <c r="AL98" s="17"/>
      <c r="AM98" s="17">
        <v>19.93</v>
      </c>
      <c r="AN98" s="17">
        <f t="shared" si="11"/>
        <v>3.9796325878594248</v>
      </c>
      <c r="AO98" s="17">
        <f t="shared" si="12"/>
        <v>1125.9887005649716</v>
      </c>
      <c r="AP98" s="17" t="s">
        <v>67</v>
      </c>
      <c r="AQ98" s="17"/>
      <c r="AR98" s="17" t="s">
        <v>67</v>
      </c>
      <c r="AS98" s="17" t="s">
        <v>67</v>
      </c>
      <c r="AT98" s="17">
        <v>3.3E-3</v>
      </c>
      <c r="AU98" s="17"/>
      <c r="AV98" s="17">
        <v>3.5000000000000001E-3</v>
      </c>
      <c r="AW98" s="17">
        <v>0.53259999999999996</v>
      </c>
      <c r="AX98" s="17">
        <v>9.4120000000000008</v>
      </c>
      <c r="AY98" s="17" t="s">
        <v>67</v>
      </c>
      <c r="AZ98" s="17">
        <v>0.66890000000000005</v>
      </c>
      <c r="BA98" s="17">
        <v>5.008</v>
      </c>
      <c r="BB98" s="17" t="s">
        <v>67</v>
      </c>
      <c r="BC98" s="17"/>
      <c r="BD98" s="17">
        <v>2.7300000000000001E-2</v>
      </c>
      <c r="BE98" s="17" t="s">
        <v>67</v>
      </c>
      <c r="BF98" s="17">
        <v>12.96</v>
      </c>
      <c r="BG98" s="17" t="s">
        <v>67</v>
      </c>
      <c r="BH98" s="17">
        <v>0.62219999999999998</v>
      </c>
      <c r="BI98" s="17">
        <v>7.5300000000000006E-2</v>
      </c>
      <c r="BJ98" s="17" t="s">
        <v>67</v>
      </c>
      <c r="BK98" s="17">
        <v>2.0199999999999999E-2</v>
      </c>
      <c r="BL98" s="17" t="s">
        <v>67</v>
      </c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</row>
    <row r="99" spans="1:84" ht="15.75" customHeight="1" x14ac:dyDescent="0.2">
      <c r="A99" s="10" t="s">
        <v>64</v>
      </c>
      <c r="B99" s="11" t="s">
        <v>166</v>
      </c>
      <c r="C99" s="11" t="s">
        <v>153</v>
      </c>
      <c r="D99" s="12">
        <v>5.3</v>
      </c>
      <c r="E99" s="12" t="str">
        <f t="shared" si="0"/>
        <v>TC5.3</v>
      </c>
      <c r="F99" s="10">
        <v>43259</v>
      </c>
      <c r="G99" s="10"/>
      <c r="H99" s="11">
        <v>2018</v>
      </c>
      <c r="I99" s="12" t="str">
        <f t="shared" si="1"/>
        <v>Early2018</v>
      </c>
      <c r="J99" s="11">
        <v>68.268749999999997</v>
      </c>
      <c r="K99" s="11">
        <v>-149.29465999999999</v>
      </c>
      <c r="L99" s="11">
        <v>0.87622500000000003</v>
      </c>
      <c r="M99" s="11"/>
      <c r="N99" s="11"/>
      <c r="O99" s="11"/>
      <c r="P99" s="11"/>
      <c r="Q99" s="11"/>
      <c r="R99" s="19">
        <v>25.669709910286553</v>
      </c>
      <c r="S99" s="14">
        <v>8.703788506979258</v>
      </c>
      <c r="T99" s="11">
        <v>8.7430000000000003</v>
      </c>
      <c r="U99" s="11"/>
      <c r="V99" s="14"/>
      <c r="W99" s="11">
        <v>2.3000000000000003E-2</v>
      </c>
      <c r="X99" s="11">
        <v>2.6425913757879966E-2</v>
      </c>
      <c r="Y99" s="14">
        <v>3.1701489543613542E-2</v>
      </c>
      <c r="Z99" s="17"/>
      <c r="AA99" s="17"/>
      <c r="AB99" s="17"/>
      <c r="AC99" s="17"/>
      <c r="AD99" s="17"/>
      <c r="AE99" s="17"/>
      <c r="AF99" s="17"/>
      <c r="AG99" s="17"/>
      <c r="AH99" s="17">
        <v>5.8999999999999999E-3</v>
      </c>
      <c r="AI99" s="17">
        <v>7.9000000000000008E-3</v>
      </c>
      <c r="AJ99" s="17">
        <v>3.0999999999999999E-3</v>
      </c>
      <c r="AK99" s="17">
        <v>2.3900000000000001E-2</v>
      </c>
      <c r="AL99" s="17"/>
      <c r="AM99" s="17">
        <v>31.32</v>
      </c>
      <c r="AN99" s="17">
        <f t="shared" si="11"/>
        <v>13.060884070058382</v>
      </c>
      <c r="AO99" s="17">
        <f t="shared" si="12"/>
        <v>1310.460251046025</v>
      </c>
      <c r="AP99" s="17" t="s">
        <v>67</v>
      </c>
      <c r="AQ99" s="17"/>
      <c r="AR99" s="17">
        <v>2.2000000000000001E-3</v>
      </c>
      <c r="AS99" s="17" t="s">
        <v>67</v>
      </c>
      <c r="AT99" s="17" t="s">
        <v>67</v>
      </c>
      <c r="AU99" s="17"/>
      <c r="AV99" s="17" t="s">
        <v>67</v>
      </c>
      <c r="AW99" s="17">
        <v>0.47</v>
      </c>
      <c r="AX99" s="17">
        <v>6.7309999999999999</v>
      </c>
      <c r="AY99" s="17">
        <v>2.9999999999999997E-4</v>
      </c>
      <c r="AZ99" s="17" t="s">
        <v>67</v>
      </c>
      <c r="BA99" s="17">
        <v>2.3980000000000001</v>
      </c>
      <c r="BB99" s="17" t="s">
        <v>67</v>
      </c>
      <c r="BC99" s="17"/>
      <c r="BD99" s="17">
        <v>4.2099999999999999E-2</v>
      </c>
      <c r="BE99" s="17" t="s">
        <v>67</v>
      </c>
      <c r="BF99" s="17">
        <v>13.02</v>
      </c>
      <c r="BG99" s="17" t="s">
        <v>67</v>
      </c>
      <c r="BH99" s="17">
        <v>0.61</v>
      </c>
      <c r="BI99" s="17">
        <v>8.1500000000000003E-2</v>
      </c>
      <c r="BJ99" s="17">
        <v>6.9999999999999999E-4</v>
      </c>
      <c r="BK99" s="17">
        <v>1.49E-2</v>
      </c>
      <c r="BL99" s="17" t="s">
        <v>67</v>
      </c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</row>
    <row r="100" spans="1:84" ht="15.75" customHeight="1" x14ac:dyDescent="0.2">
      <c r="A100" s="10" t="s">
        <v>64</v>
      </c>
      <c r="B100" s="11" t="s">
        <v>167</v>
      </c>
      <c r="C100" s="11" t="s">
        <v>153</v>
      </c>
      <c r="D100" s="12">
        <v>6.1</v>
      </c>
      <c r="E100" s="12" t="str">
        <f t="shared" si="0"/>
        <v>TC6.1</v>
      </c>
      <c r="F100" s="10">
        <v>43259</v>
      </c>
      <c r="G100" s="10"/>
      <c r="H100" s="11">
        <v>2018</v>
      </c>
      <c r="I100" s="12" t="str">
        <f t="shared" si="1"/>
        <v>Early2018</v>
      </c>
      <c r="J100" s="11">
        <v>68.274349999999998</v>
      </c>
      <c r="K100" s="11">
        <v>-149.29979</v>
      </c>
      <c r="L100" s="11">
        <v>19.4331</v>
      </c>
      <c r="M100" s="11"/>
      <c r="N100" s="11"/>
      <c r="O100" s="11"/>
      <c r="P100" s="11"/>
      <c r="Q100" s="11"/>
      <c r="R100" s="19">
        <v>38.368716634177822</v>
      </c>
      <c r="S100" s="14">
        <v>8.8710225621595686</v>
      </c>
      <c r="T100" s="11">
        <v>8.5909999999999993</v>
      </c>
      <c r="U100" s="11"/>
      <c r="V100" s="14"/>
      <c r="W100" s="11">
        <v>4.0000000000000008E-2</v>
      </c>
      <c r="X100" s="11">
        <v>7.9592925034238662E-2</v>
      </c>
      <c r="Y100" s="14">
        <v>9.7827605682262203E-2</v>
      </c>
      <c r="Z100" s="17"/>
      <c r="AA100" s="17"/>
      <c r="AB100" s="17"/>
      <c r="AC100" s="17"/>
      <c r="AD100" s="17"/>
      <c r="AE100" s="17"/>
      <c r="AF100" s="17"/>
      <c r="AG100" s="17"/>
      <c r="AH100" s="17">
        <v>2.2599999999999999E-2</v>
      </c>
      <c r="AI100" s="17">
        <v>1.4800000000000001E-2</v>
      </c>
      <c r="AJ100" s="17">
        <v>5.1999999999999998E-3</v>
      </c>
      <c r="AK100" s="17">
        <v>1.7100000000000001E-2</v>
      </c>
      <c r="AL100" s="17"/>
      <c r="AM100" s="17">
        <v>19.09</v>
      </c>
      <c r="AN100" s="17">
        <f t="shared" si="11"/>
        <v>4.8786097623306928</v>
      </c>
      <c r="AO100" s="17">
        <f t="shared" si="12"/>
        <v>1116.374269005848</v>
      </c>
      <c r="AP100" s="17">
        <v>2.9999999999999997E-4</v>
      </c>
      <c r="AQ100" s="17"/>
      <c r="AR100" s="17" t="s">
        <v>67</v>
      </c>
      <c r="AS100" s="17" t="s">
        <v>67</v>
      </c>
      <c r="AT100" s="17">
        <v>2.8999999999999998E-3</v>
      </c>
      <c r="AU100" s="17"/>
      <c r="AV100" s="17">
        <v>9.4999999999999998E-3</v>
      </c>
      <c r="AW100" s="17">
        <v>0.52859999999999996</v>
      </c>
      <c r="AX100" s="17">
        <v>8.1389999999999993</v>
      </c>
      <c r="AY100" s="17" t="s">
        <v>67</v>
      </c>
      <c r="AZ100" s="17" t="s">
        <v>67</v>
      </c>
      <c r="BA100" s="17">
        <v>3.9129999999999998</v>
      </c>
      <c r="BB100" s="17" t="s">
        <v>67</v>
      </c>
      <c r="BC100" s="17"/>
      <c r="BD100" s="17" t="s">
        <v>67</v>
      </c>
      <c r="BE100" s="17" t="s">
        <v>67</v>
      </c>
      <c r="BF100" s="17">
        <v>10.25</v>
      </c>
      <c r="BG100" s="17" t="s">
        <v>67</v>
      </c>
      <c r="BH100" s="17">
        <v>0.58919999999999995</v>
      </c>
      <c r="BI100" s="17">
        <v>6.9599999999999995E-2</v>
      </c>
      <c r="BJ100" s="17">
        <v>1.2999999999999999E-3</v>
      </c>
      <c r="BK100" s="17">
        <v>1.8100000000000002E-2</v>
      </c>
      <c r="BL100" s="17" t="s">
        <v>67</v>
      </c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</row>
    <row r="101" spans="1:84" ht="15.75" customHeight="1" x14ac:dyDescent="0.2">
      <c r="A101" s="10" t="s">
        <v>64</v>
      </c>
      <c r="B101" s="11" t="s">
        <v>168</v>
      </c>
      <c r="C101" s="11" t="s">
        <v>153</v>
      </c>
      <c r="D101" s="12">
        <v>6.2</v>
      </c>
      <c r="E101" s="12" t="str">
        <f t="shared" si="0"/>
        <v>TC6.2</v>
      </c>
      <c r="F101" s="10">
        <v>43259</v>
      </c>
      <c r="G101" s="10"/>
      <c r="H101" s="11">
        <v>2018</v>
      </c>
      <c r="I101" s="12" t="str">
        <f t="shared" si="1"/>
        <v>Early2018</v>
      </c>
      <c r="J101" s="11">
        <v>68.275049999999993</v>
      </c>
      <c r="K101" s="11">
        <v>-149.30302</v>
      </c>
      <c r="L101" s="11">
        <v>0.15312500000000001</v>
      </c>
      <c r="M101" s="11"/>
      <c r="N101" s="11"/>
      <c r="O101" s="11"/>
      <c r="P101" s="11"/>
      <c r="Q101" s="11"/>
      <c r="R101" s="19">
        <v>89.740376815846176</v>
      </c>
      <c r="S101" s="14">
        <v>0.96303306589397597</v>
      </c>
      <c r="T101" s="11">
        <v>1.7430000000000001</v>
      </c>
      <c r="U101" s="11"/>
      <c r="V101" s="14"/>
      <c r="W101" s="11">
        <v>5.2000000000000005E-2</v>
      </c>
      <c r="X101" s="11">
        <v>5.7000783258457727E-2</v>
      </c>
      <c r="Y101" s="14">
        <v>0.25121291346334124</v>
      </c>
      <c r="Z101" s="17"/>
      <c r="AA101" s="17"/>
      <c r="AB101" s="17"/>
      <c r="AC101" s="17"/>
      <c r="AD101" s="17"/>
      <c r="AE101" s="17"/>
      <c r="AF101" s="17"/>
      <c r="AG101" s="17"/>
      <c r="AH101" s="17">
        <v>7.8799999999999995E-2</v>
      </c>
      <c r="AI101" s="17">
        <v>1.66E-2</v>
      </c>
      <c r="AJ101" s="17" t="s">
        <v>67</v>
      </c>
      <c r="AK101" s="17">
        <v>3.8600000000000002E-2</v>
      </c>
      <c r="AL101" s="17"/>
      <c r="AM101" s="17">
        <v>6.4189999999999996</v>
      </c>
      <c r="AN101" s="17">
        <f t="shared" si="11"/>
        <v>44.919524142757169</v>
      </c>
      <c r="AO101" s="17">
        <f t="shared" si="12"/>
        <v>166.29533678756474</v>
      </c>
      <c r="AP101" s="17">
        <v>4.0000000000000002E-4</v>
      </c>
      <c r="AQ101" s="17"/>
      <c r="AR101" s="17" t="s">
        <v>67</v>
      </c>
      <c r="AS101" s="17" t="s">
        <v>67</v>
      </c>
      <c r="AT101" s="17" t="s">
        <v>67</v>
      </c>
      <c r="AU101" s="17"/>
      <c r="AV101" s="17">
        <v>2.6499999999999999E-2</v>
      </c>
      <c r="AW101" s="17">
        <v>0.89339999999999997</v>
      </c>
      <c r="AX101" s="17">
        <v>6.7949999999999999</v>
      </c>
      <c r="AY101" s="17">
        <v>1.8E-3</v>
      </c>
      <c r="AZ101" s="17" t="s">
        <v>67</v>
      </c>
      <c r="BA101" s="17">
        <v>0.1429</v>
      </c>
      <c r="BB101" s="17" t="s">
        <v>67</v>
      </c>
      <c r="BC101" s="17"/>
      <c r="BD101" s="17" t="s">
        <v>67</v>
      </c>
      <c r="BE101" s="17" t="s">
        <v>67</v>
      </c>
      <c r="BF101" s="17">
        <v>2.3260000000000001</v>
      </c>
      <c r="BG101" s="17" t="s">
        <v>67</v>
      </c>
      <c r="BH101" s="17">
        <v>0.57250000000000001</v>
      </c>
      <c r="BI101" s="17">
        <v>2.23E-2</v>
      </c>
      <c r="BJ101" s="17">
        <v>1.5E-3</v>
      </c>
      <c r="BK101" s="17">
        <v>1.55E-2</v>
      </c>
      <c r="BL101" s="17" t="s">
        <v>67</v>
      </c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</row>
    <row r="102" spans="1:84" ht="15.75" customHeight="1" x14ac:dyDescent="0.2">
      <c r="A102" s="10" t="s">
        <v>64</v>
      </c>
      <c r="B102" s="11" t="s">
        <v>169</v>
      </c>
      <c r="C102" s="11" t="s">
        <v>153</v>
      </c>
      <c r="D102" s="12">
        <v>7.1</v>
      </c>
      <c r="E102" s="12" t="str">
        <f t="shared" si="0"/>
        <v>TC7.1</v>
      </c>
      <c r="F102" s="10">
        <v>43259</v>
      </c>
      <c r="G102" s="10"/>
      <c r="H102" s="11">
        <v>2018</v>
      </c>
      <c r="I102" s="12" t="str">
        <f t="shared" si="1"/>
        <v>Early2018</v>
      </c>
      <c r="J102" s="11">
        <v>68.279030000000006</v>
      </c>
      <c r="K102" s="11">
        <v>-149.25434999999999</v>
      </c>
      <c r="L102" s="11">
        <v>1.8403</v>
      </c>
      <c r="M102" s="11"/>
      <c r="N102" s="11"/>
      <c r="O102" s="11"/>
      <c r="P102" s="11"/>
      <c r="Q102" s="11"/>
      <c r="R102" s="19">
        <v>40.714577015179337</v>
      </c>
      <c r="S102" s="14">
        <v>8.1155608954972003</v>
      </c>
      <c r="T102" s="11">
        <v>8.1039999999999992</v>
      </c>
      <c r="U102" s="11"/>
      <c r="V102" s="14"/>
      <c r="W102" s="11">
        <v>0.10500000000000001</v>
      </c>
      <c r="X102" s="11">
        <v>9.5539630587894372E-2</v>
      </c>
      <c r="Y102" s="14">
        <v>0.16211530505958074</v>
      </c>
      <c r="Z102" s="17"/>
      <c r="AA102" s="17"/>
      <c r="AB102" s="17"/>
      <c r="AC102" s="17"/>
      <c r="AD102" s="17"/>
      <c r="AE102" s="17"/>
      <c r="AF102" s="17"/>
      <c r="AG102" s="17"/>
      <c r="AH102" s="17">
        <v>6.4199999999999993E-2</v>
      </c>
      <c r="AI102" s="17">
        <v>9.4999999999999998E-3</v>
      </c>
      <c r="AJ102" s="17" t="s">
        <v>67</v>
      </c>
      <c r="AK102" s="17">
        <v>4.4900000000000002E-2</v>
      </c>
      <c r="AL102" s="17"/>
      <c r="AM102" s="17">
        <v>5.58</v>
      </c>
      <c r="AN102" s="17">
        <f t="shared" si="11"/>
        <v>60.38961038961039</v>
      </c>
      <c r="AO102" s="17">
        <f t="shared" si="12"/>
        <v>124.2761692650334</v>
      </c>
      <c r="AP102" s="17" t="s">
        <v>67</v>
      </c>
      <c r="AQ102" s="17"/>
      <c r="AR102" s="17" t="s">
        <v>67</v>
      </c>
      <c r="AS102" s="17" t="s">
        <v>67</v>
      </c>
      <c r="AT102" s="17" t="s">
        <v>67</v>
      </c>
      <c r="AU102" s="17"/>
      <c r="AV102" s="17">
        <v>1.9800000000000002E-2</v>
      </c>
      <c r="AW102" s="17">
        <v>0.2414</v>
      </c>
      <c r="AX102" s="17">
        <v>0.95040000000000002</v>
      </c>
      <c r="AY102" s="17">
        <v>5.0000000000000001E-4</v>
      </c>
      <c r="AZ102" s="17">
        <v>0.33960000000000001</v>
      </c>
      <c r="BA102" s="17">
        <v>9.2399999999999996E-2</v>
      </c>
      <c r="BB102" s="17" t="s">
        <v>67</v>
      </c>
      <c r="BC102" s="17"/>
      <c r="BD102" s="17">
        <v>1.9599999999999999E-2</v>
      </c>
      <c r="BE102" s="17" t="s">
        <v>67</v>
      </c>
      <c r="BF102" s="17">
        <v>1.0489999999999999</v>
      </c>
      <c r="BG102" s="17" t="s">
        <v>67</v>
      </c>
      <c r="BH102" s="17">
        <v>0.34010000000000001</v>
      </c>
      <c r="BI102" s="17">
        <v>1.14E-2</v>
      </c>
      <c r="BJ102" s="17" t="s">
        <v>67</v>
      </c>
      <c r="BK102" s="17">
        <v>1.1999999999999999E-3</v>
      </c>
      <c r="BL102" s="17" t="s">
        <v>67</v>
      </c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</row>
    <row r="103" spans="1:84" ht="15.75" customHeight="1" x14ac:dyDescent="0.2">
      <c r="A103" s="10" t="s">
        <v>64</v>
      </c>
      <c r="B103" s="11" t="s">
        <v>170</v>
      </c>
      <c r="C103" s="11" t="s">
        <v>153</v>
      </c>
      <c r="D103" s="12">
        <v>12.4</v>
      </c>
      <c r="E103" s="12" t="str">
        <f t="shared" si="0"/>
        <v>TC12.4</v>
      </c>
      <c r="F103" s="10">
        <v>43259</v>
      </c>
      <c r="G103" s="10"/>
      <c r="H103" s="11">
        <v>2018</v>
      </c>
      <c r="I103" s="12" t="str">
        <f t="shared" si="1"/>
        <v>Early2018</v>
      </c>
      <c r="J103" s="11">
        <v>68.278930000000003</v>
      </c>
      <c r="K103" s="11">
        <v>-149.25416999999999</v>
      </c>
      <c r="L103" s="11">
        <v>0.95687500000000003</v>
      </c>
      <c r="M103" s="11"/>
      <c r="N103" s="11"/>
      <c r="O103" s="11"/>
      <c r="P103" s="11"/>
      <c r="Q103" s="11"/>
      <c r="R103" s="19">
        <v>283.41312436607745</v>
      </c>
      <c r="S103" s="14">
        <v>5.7408373119367511</v>
      </c>
      <c r="T103" s="11">
        <v>0.34200000000000003</v>
      </c>
      <c r="U103" s="11"/>
      <c r="V103" s="14"/>
      <c r="W103" s="11">
        <v>5.1000000000000004E-2</v>
      </c>
      <c r="X103" s="11">
        <v>2.580099516616954E-2</v>
      </c>
      <c r="Y103" s="14">
        <v>0.14388248528240358</v>
      </c>
      <c r="Z103" s="17"/>
      <c r="AA103" s="17"/>
      <c r="AB103" s="17"/>
      <c r="AC103" s="17"/>
      <c r="AD103" s="17"/>
      <c r="AE103" s="17"/>
      <c r="AF103" s="17"/>
      <c r="AG103" s="17"/>
      <c r="AH103" s="17">
        <v>7.0900000000000005E-2</v>
      </c>
      <c r="AI103" s="17">
        <v>1.72E-2</v>
      </c>
      <c r="AJ103" s="17" t="s">
        <v>67</v>
      </c>
      <c r="AK103" s="17">
        <v>3.27E-2</v>
      </c>
      <c r="AL103" s="17"/>
      <c r="AM103" s="17">
        <v>6.45</v>
      </c>
      <c r="AN103" s="17">
        <f t="shared" si="11"/>
        <v>47.813194959229065</v>
      </c>
      <c r="AO103" s="17">
        <f t="shared" si="12"/>
        <v>197.24770642201835</v>
      </c>
      <c r="AP103" s="17" t="s">
        <v>67</v>
      </c>
      <c r="AQ103" s="17"/>
      <c r="AR103" s="17" t="s">
        <v>67</v>
      </c>
      <c r="AS103" s="17" t="s">
        <v>67</v>
      </c>
      <c r="AT103" s="17" t="s">
        <v>67</v>
      </c>
      <c r="AU103" s="17"/>
      <c r="AV103" s="17">
        <v>2.6599999999999999E-2</v>
      </c>
      <c r="AW103" s="17">
        <v>0.44850000000000001</v>
      </c>
      <c r="AX103" s="17">
        <v>3.7869999999999999</v>
      </c>
      <c r="AY103" s="17">
        <v>4.0000000000000002E-4</v>
      </c>
      <c r="AZ103" s="17" t="s">
        <v>67</v>
      </c>
      <c r="BA103" s="17">
        <v>0.13489999999999999</v>
      </c>
      <c r="BB103" s="17" t="s">
        <v>67</v>
      </c>
      <c r="BC103" s="17"/>
      <c r="BD103" s="17" t="s">
        <v>67</v>
      </c>
      <c r="BE103" s="17" t="s">
        <v>67</v>
      </c>
      <c r="BF103" s="17">
        <v>3.234</v>
      </c>
      <c r="BG103" s="17" t="s">
        <v>67</v>
      </c>
      <c r="BH103" s="17">
        <v>0.59640000000000004</v>
      </c>
      <c r="BI103" s="17">
        <v>1.3899999999999999E-2</v>
      </c>
      <c r="BJ103" s="17">
        <v>1.1999999999999999E-3</v>
      </c>
      <c r="BK103" s="17">
        <v>8.6999999999999994E-3</v>
      </c>
      <c r="BL103" s="17" t="s">
        <v>67</v>
      </c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</row>
    <row r="104" spans="1:84" ht="15.75" customHeight="1" x14ac:dyDescent="0.2">
      <c r="A104" s="10" t="s">
        <v>64</v>
      </c>
      <c r="B104" s="11" t="s">
        <v>171</v>
      </c>
      <c r="C104" s="11" t="s">
        <v>153</v>
      </c>
      <c r="D104" s="12">
        <v>8.1</v>
      </c>
      <c r="E104" s="12" t="str">
        <f t="shared" si="0"/>
        <v>TC8.1</v>
      </c>
      <c r="F104" s="10">
        <v>43259</v>
      </c>
      <c r="G104" s="10"/>
      <c r="H104" s="11">
        <v>2018</v>
      </c>
      <c r="I104" s="12" t="str">
        <f t="shared" si="1"/>
        <v>Early2018</v>
      </c>
      <c r="J104" s="11">
        <v>68.278930000000003</v>
      </c>
      <c r="K104" s="11">
        <v>-149.25407000000001</v>
      </c>
      <c r="L104" s="11">
        <v>0.93607499999999999</v>
      </c>
      <c r="M104" s="11"/>
      <c r="N104" s="11"/>
      <c r="O104" s="11"/>
      <c r="P104" s="11"/>
      <c r="Q104" s="11"/>
      <c r="R104" s="19">
        <v>31.502381235784611</v>
      </c>
      <c r="S104" s="14">
        <v>7.181231500250667</v>
      </c>
      <c r="T104" s="11">
        <v>8.0069999999999997</v>
      </c>
      <c r="U104" s="11"/>
      <c r="V104" s="14"/>
      <c r="W104" s="11">
        <v>4.3000000000000003E-2</v>
      </c>
      <c r="X104" s="11">
        <v>0.1742149066903404</v>
      </c>
      <c r="Y104" s="14">
        <v>6.2012070071657086E-2</v>
      </c>
      <c r="Z104" s="17"/>
      <c r="AA104" s="17"/>
      <c r="AB104" s="17"/>
      <c r="AC104" s="17"/>
      <c r="AD104" s="17"/>
      <c r="AE104" s="17"/>
      <c r="AF104" s="17"/>
      <c r="AG104" s="17"/>
      <c r="AH104" s="17">
        <v>3.04E-2</v>
      </c>
      <c r="AI104" s="17">
        <v>1.0800000000000001E-2</v>
      </c>
      <c r="AJ104" s="17" t="s">
        <v>67</v>
      </c>
      <c r="AK104" s="17">
        <v>3.5900000000000001E-2</v>
      </c>
      <c r="AL104" s="17"/>
      <c r="AM104" s="17">
        <v>21.56</v>
      </c>
      <c r="AN104" s="17">
        <f t="shared" si="11"/>
        <v>15.634517766497462</v>
      </c>
      <c r="AO104" s="17">
        <f t="shared" si="12"/>
        <v>600.55710306406684</v>
      </c>
      <c r="AP104" s="17" t="s">
        <v>67</v>
      </c>
      <c r="AQ104" s="17"/>
      <c r="AR104" s="17">
        <v>1.9E-3</v>
      </c>
      <c r="AS104" s="17" t="s">
        <v>67</v>
      </c>
      <c r="AT104" s="17" t="s">
        <v>67</v>
      </c>
      <c r="AU104" s="17"/>
      <c r="AV104" s="17">
        <v>1.1599999999999999E-2</v>
      </c>
      <c r="AW104" s="17">
        <v>0.30530000000000002</v>
      </c>
      <c r="AX104" s="17">
        <v>2.746</v>
      </c>
      <c r="AY104" s="17">
        <v>1.6999999999999999E-3</v>
      </c>
      <c r="AZ104" s="17">
        <v>0.1704</v>
      </c>
      <c r="BA104" s="17">
        <v>1.379</v>
      </c>
      <c r="BB104" s="17" t="s">
        <v>67</v>
      </c>
      <c r="BC104" s="17"/>
      <c r="BD104" s="17">
        <v>6.6E-3</v>
      </c>
      <c r="BE104" s="17" t="s">
        <v>67</v>
      </c>
      <c r="BF104" s="17">
        <v>2.9510000000000001</v>
      </c>
      <c r="BG104" s="17" t="s">
        <v>67</v>
      </c>
      <c r="BH104" s="17">
        <v>0.30630000000000002</v>
      </c>
      <c r="BI104" s="17">
        <v>6.2100000000000002E-2</v>
      </c>
      <c r="BJ104" s="17" t="s">
        <v>67</v>
      </c>
      <c r="BK104" s="17">
        <v>5.7000000000000002E-3</v>
      </c>
      <c r="BL104" s="17" t="s">
        <v>67</v>
      </c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</row>
    <row r="105" spans="1:84" ht="15.75" customHeight="1" x14ac:dyDescent="0.2">
      <c r="A105" s="10" t="s">
        <v>64</v>
      </c>
      <c r="B105" s="11" t="s">
        <v>172</v>
      </c>
      <c r="C105" s="11" t="s">
        <v>153</v>
      </c>
      <c r="D105" s="12">
        <v>8.1999999999999993</v>
      </c>
      <c r="E105" s="12" t="str">
        <f t="shared" si="0"/>
        <v>TC8.2</v>
      </c>
      <c r="F105" s="10">
        <v>43259</v>
      </c>
      <c r="G105" s="10"/>
      <c r="H105" s="11">
        <v>2018</v>
      </c>
      <c r="I105" s="12" t="str">
        <f t="shared" si="1"/>
        <v>Early2018</v>
      </c>
      <c r="J105" s="11">
        <v>68.302199999999999</v>
      </c>
      <c r="K105" s="11">
        <v>-149.24571</v>
      </c>
      <c r="L105" s="11">
        <v>4.3844250000000002</v>
      </c>
      <c r="M105" s="11"/>
      <c r="N105" s="11"/>
      <c r="O105" s="11"/>
      <c r="P105" s="11"/>
      <c r="Q105" s="11"/>
      <c r="R105" s="19">
        <v>45.210293611663353</v>
      </c>
      <c r="S105" s="14">
        <v>9.3051040010406449</v>
      </c>
      <c r="T105" s="11">
        <v>9.5760000000000005</v>
      </c>
      <c r="U105" s="11"/>
      <c r="V105" s="14"/>
      <c r="W105" s="11">
        <v>0.05</v>
      </c>
      <c r="X105" s="11">
        <v>0.17324779875191604</v>
      </c>
      <c r="Y105" s="14">
        <v>9.3134397581002365E-2</v>
      </c>
      <c r="Z105" s="17"/>
      <c r="AA105" s="17"/>
      <c r="AB105" s="17"/>
      <c r="AC105" s="17"/>
      <c r="AD105" s="17"/>
      <c r="AE105" s="17"/>
      <c r="AF105" s="17"/>
      <c r="AG105" s="17"/>
      <c r="AH105" s="17">
        <v>2.06E-2</v>
      </c>
      <c r="AI105" s="17">
        <v>1.29E-2</v>
      </c>
      <c r="AJ105" s="17">
        <v>2.3E-3</v>
      </c>
      <c r="AK105" s="17">
        <v>4.8500000000000001E-2</v>
      </c>
      <c r="AL105" s="17"/>
      <c r="AM105" s="17">
        <v>16.84</v>
      </c>
      <c r="AN105" s="17">
        <f t="shared" si="11"/>
        <v>12.983808789514264</v>
      </c>
      <c r="AO105" s="17">
        <f t="shared" si="12"/>
        <v>347.21649484536078</v>
      </c>
      <c r="AP105" s="17" t="s">
        <v>67</v>
      </c>
      <c r="AQ105" s="17"/>
      <c r="AR105" s="17" t="s">
        <v>67</v>
      </c>
      <c r="AS105" s="17" t="s">
        <v>67</v>
      </c>
      <c r="AT105" s="17" t="s">
        <v>67</v>
      </c>
      <c r="AU105" s="17"/>
      <c r="AV105" s="17">
        <v>8.2000000000000007E-3</v>
      </c>
      <c r="AW105" s="17">
        <v>0.33950000000000002</v>
      </c>
      <c r="AX105" s="17">
        <v>2.4319999999999999</v>
      </c>
      <c r="AY105" s="17">
        <v>5.9999999999999995E-4</v>
      </c>
      <c r="AZ105" s="17">
        <v>4.0000000000000001E-3</v>
      </c>
      <c r="BA105" s="17">
        <v>1.2969999999999999</v>
      </c>
      <c r="BB105" s="17" t="s">
        <v>67</v>
      </c>
      <c r="BC105" s="17"/>
      <c r="BD105" s="17">
        <v>2.24E-2</v>
      </c>
      <c r="BE105" s="17" t="s">
        <v>67</v>
      </c>
      <c r="BF105" s="17">
        <v>3.0470000000000002</v>
      </c>
      <c r="BG105" s="17" t="s">
        <v>67</v>
      </c>
      <c r="BH105" s="17">
        <v>0.81179999999999997</v>
      </c>
      <c r="BI105" s="17">
        <v>5.1499999999999997E-2</v>
      </c>
      <c r="BJ105" s="17">
        <v>8.0000000000000004E-4</v>
      </c>
      <c r="BK105" s="17">
        <v>5.7999999999999996E-3</v>
      </c>
      <c r="BL105" s="17" t="s">
        <v>67</v>
      </c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</row>
    <row r="106" spans="1:84" ht="15.75" customHeight="1" x14ac:dyDescent="0.2">
      <c r="A106" s="10" t="s">
        <v>64</v>
      </c>
      <c r="B106" s="11" t="s">
        <v>173</v>
      </c>
      <c r="C106" s="11" t="s">
        <v>153</v>
      </c>
      <c r="D106" s="12">
        <v>8.3000000000000007</v>
      </c>
      <c r="E106" s="12" t="str">
        <f t="shared" si="0"/>
        <v>TC8.3</v>
      </c>
      <c r="F106" s="10">
        <v>43259</v>
      </c>
      <c r="G106" s="10"/>
      <c r="H106" s="11">
        <v>2018</v>
      </c>
      <c r="I106" s="12" t="str">
        <f t="shared" si="1"/>
        <v>Early2018</v>
      </c>
      <c r="J106" s="11">
        <v>68.301749999999998</v>
      </c>
      <c r="K106" s="11">
        <v>-149.2439</v>
      </c>
      <c r="L106" s="11">
        <v>2.890825</v>
      </c>
      <c r="M106" s="11"/>
      <c r="N106" s="11"/>
      <c r="O106" s="11"/>
      <c r="P106" s="11"/>
      <c r="Q106" s="11"/>
      <c r="R106" s="19">
        <v>30.726617380677691</v>
      </c>
      <c r="S106" s="14">
        <v>5.7699214954463711</v>
      </c>
      <c r="T106" s="11">
        <v>5.984</v>
      </c>
      <c r="U106" s="11"/>
      <c r="V106" s="14"/>
      <c r="W106" s="11">
        <v>4.7E-2</v>
      </c>
      <c r="X106" s="11">
        <v>0.13668923692008222</v>
      </c>
      <c r="Y106" s="14">
        <v>7.2005229764470199E-2</v>
      </c>
      <c r="Z106" s="17"/>
      <c r="AA106" s="17"/>
      <c r="AB106" s="17"/>
      <c r="AC106" s="17"/>
      <c r="AD106" s="17"/>
      <c r="AE106" s="17"/>
      <c r="AF106" s="17"/>
      <c r="AG106" s="17"/>
      <c r="AH106" s="17">
        <v>1.6999999999999999E-3</v>
      </c>
      <c r="AI106" s="17" t="s">
        <v>67</v>
      </c>
      <c r="AJ106" s="17">
        <v>1.9E-3</v>
      </c>
      <c r="AK106" s="17">
        <v>1.2800000000000001E-2</v>
      </c>
      <c r="AL106" s="17"/>
      <c r="AM106" s="17">
        <v>25.82</v>
      </c>
      <c r="AN106" s="17">
        <f t="shared" si="11"/>
        <v>14.163466812945694</v>
      </c>
      <c r="AO106" s="17">
        <f t="shared" si="12"/>
        <v>2017.1875</v>
      </c>
      <c r="AP106" s="17" t="s">
        <v>67</v>
      </c>
      <c r="AQ106" s="17"/>
      <c r="AR106" s="17" t="s">
        <v>67</v>
      </c>
      <c r="AS106" s="17" t="s">
        <v>67</v>
      </c>
      <c r="AT106" s="17" t="s">
        <v>67</v>
      </c>
      <c r="AU106" s="17"/>
      <c r="AV106" s="17">
        <v>1.1999999999999999E-3</v>
      </c>
      <c r="AW106" s="17">
        <v>0.32679999999999998</v>
      </c>
      <c r="AX106" s="17">
        <v>3.0640000000000001</v>
      </c>
      <c r="AY106" s="17">
        <v>1.1999999999999999E-3</v>
      </c>
      <c r="AZ106" s="17" t="s">
        <v>67</v>
      </c>
      <c r="BA106" s="17">
        <v>1.823</v>
      </c>
      <c r="BB106" s="17" t="s">
        <v>67</v>
      </c>
      <c r="BC106" s="17"/>
      <c r="BD106" s="17">
        <v>3.09E-2</v>
      </c>
      <c r="BE106" s="17" t="s">
        <v>67</v>
      </c>
      <c r="BF106" s="17">
        <v>2.8180000000000001</v>
      </c>
      <c r="BG106" s="17" t="s">
        <v>67</v>
      </c>
      <c r="BH106" s="17">
        <v>0.38729999999999998</v>
      </c>
      <c r="BI106" s="17">
        <v>7.0599999999999996E-2</v>
      </c>
      <c r="BJ106" s="17">
        <v>1.2999999999999999E-3</v>
      </c>
      <c r="BK106" s="17">
        <v>8.3999999999999995E-3</v>
      </c>
      <c r="BL106" s="17" t="s">
        <v>67</v>
      </c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</row>
    <row r="107" spans="1:84" ht="15.75" customHeight="1" x14ac:dyDescent="0.2">
      <c r="A107" s="10" t="s">
        <v>64</v>
      </c>
      <c r="B107" s="11" t="s">
        <v>174</v>
      </c>
      <c r="C107" s="11" t="s">
        <v>153</v>
      </c>
      <c r="D107" s="12">
        <v>9.1</v>
      </c>
      <c r="E107" s="12" t="str">
        <f t="shared" si="0"/>
        <v>TC9.1</v>
      </c>
      <c r="F107" s="10">
        <v>43259</v>
      </c>
      <c r="G107" s="10"/>
      <c r="H107" s="11">
        <v>2018</v>
      </c>
      <c r="I107" s="12" t="str">
        <f t="shared" si="1"/>
        <v>Early2018</v>
      </c>
      <c r="J107" s="11">
        <v>68.301730000000006</v>
      </c>
      <c r="K107" s="11">
        <v>-149.24303</v>
      </c>
      <c r="L107" s="11">
        <v>1.3805499999999999</v>
      </c>
      <c r="M107" s="11"/>
      <c r="N107" s="11"/>
      <c r="O107" s="11"/>
      <c r="P107" s="11"/>
      <c r="Q107" s="11"/>
      <c r="R107" s="19">
        <v>35.74845042144964</v>
      </c>
      <c r="S107" s="14">
        <v>9.9485915611909803</v>
      </c>
      <c r="T107" s="11">
        <v>10.018000000000001</v>
      </c>
      <c r="U107" s="11"/>
      <c r="V107" s="14"/>
      <c r="W107" s="11">
        <v>4.4000000000000004E-2</v>
      </c>
      <c r="X107" s="11">
        <v>1.1050852563065654</v>
      </c>
      <c r="Y107" s="14">
        <v>0.1169201166543456</v>
      </c>
      <c r="Z107" s="17"/>
      <c r="AA107" s="17"/>
      <c r="AB107" s="17"/>
      <c r="AC107" s="17"/>
      <c r="AD107" s="17"/>
      <c r="AE107" s="17"/>
      <c r="AF107" s="17"/>
      <c r="AG107" s="17"/>
      <c r="AH107" s="17">
        <v>6.3E-3</v>
      </c>
      <c r="AI107" s="17">
        <v>7.9000000000000008E-3</v>
      </c>
      <c r="AJ107" s="17">
        <v>4.1000000000000003E-3</v>
      </c>
      <c r="AK107" s="17">
        <v>2.3400000000000001E-2</v>
      </c>
      <c r="AL107" s="17"/>
      <c r="AM107" s="17">
        <v>19.510000000000002</v>
      </c>
      <c r="AN107" s="17">
        <f t="shared" si="11"/>
        <v>5.351069665386726</v>
      </c>
      <c r="AO107" s="17">
        <f t="shared" si="12"/>
        <v>833.76068376068383</v>
      </c>
      <c r="AP107" s="17" t="s">
        <v>67</v>
      </c>
      <c r="AQ107" s="17"/>
      <c r="AR107" s="17" t="s">
        <v>67</v>
      </c>
      <c r="AS107" s="17" t="s">
        <v>67</v>
      </c>
      <c r="AT107" s="17">
        <v>3.8E-3</v>
      </c>
      <c r="AU107" s="17"/>
      <c r="AV107" s="17">
        <v>3.2000000000000002E-3</v>
      </c>
      <c r="AW107" s="17">
        <v>0.2989</v>
      </c>
      <c r="AX107" s="17">
        <v>2.9630000000000001</v>
      </c>
      <c r="AY107" s="17">
        <v>6.9999999999999999E-4</v>
      </c>
      <c r="AZ107" s="17">
        <v>2.5609999999999999</v>
      </c>
      <c r="BA107" s="17">
        <v>3.6459999999999999</v>
      </c>
      <c r="BB107" s="17" t="s">
        <v>67</v>
      </c>
      <c r="BC107" s="17"/>
      <c r="BD107" s="17">
        <v>8.2000000000000003E-2</v>
      </c>
      <c r="BE107" s="17" t="s">
        <v>67</v>
      </c>
      <c r="BF107" s="17">
        <v>6.2110000000000003</v>
      </c>
      <c r="BG107" s="17" t="s">
        <v>67</v>
      </c>
      <c r="BH107" s="17">
        <v>0.40600000000000003</v>
      </c>
      <c r="BI107" s="17">
        <v>5.4199999999999998E-2</v>
      </c>
      <c r="BJ107" s="17" t="s">
        <v>67</v>
      </c>
      <c r="BK107" s="17">
        <v>6.4000000000000003E-3</v>
      </c>
      <c r="BL107" s="17" t="s">
        <v>67</v>
      </c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</row>
    <row r="108" spans="1:84" ht="15.75" customHeight="1" x14ac:dyDescent="0.2">
      <c r="A108" s="10" t="s">
        <v>64</v>
      </c>
      <c r="B108" s="11" t="s">
        <v>175</v>
      </c>
      <c r="C108" s="11" t="s">
        <v>153</v>
      </c>
      <c r="D108" s="12">
        <v>9.1999999999999993</v>
      </c>
      <c r="E108" s="12" t="str">
        <f t="shared" si="0"/>
        <v>TC9.2</v>
      </c>
      <c r="F108" s="10">
        <v>43259</v>
      </c>
      <c r="G108" s="10"/>
      <c r="H108" s="11">
        <v>2018</v>
      </c>
      <c r="I108" s="12" t="str">
        <f t="shared" si="1"/>
        <v>Early2018</v>
      </c>
      <c r="J108" s="11">
        <v>68.30095</v>
      </c>
      <c r="K108" s="11">
        <v>-149.25695999999999</v>
      </c>
      <c r="L108" s="11">
        <v>6.8454499999999996</v>
      </c>
      <c r="M108" s="11"/>
      <c r="N108" s="11"/>
      <c r="O108" s="11"/>
      <c r="P108" s="11"/>
      <c r="Q108" s="11"/>
      <c r="R108" s="19">
        <v>26.001885390797753</v>
      </c>
      <c r="S108" s="14">
        <v>5.6855773632684743</v>
      </c>
      <c r="T108" s="11">
        <v>5.7690000000000001</v>
      </c>
      <c r="U108" s="11"/>
      <c r="V108" s="14"/>
      <c r="W108" s="11">
        <v>9.4000000000000014E-2</v>
      </c>
      <c r="X108" s="11">
        <v>0.57937635315455738</v>
      </c>
      <c r="Y108" s="14">
        <v>0.14689072839167619</v>
      </c>
      <c r="Z108" s="17"/>
      <c r="AA108" s="17"/>
      <c r="AB108" s="17"/>
      <c r="AC108" s="17"/>
      <c r="AD108" s="17"/>
      <c r="AE108" s="17"/>
      <c r="AF108" s="17"/>
      <c r="AG108" s="17"/>
      <c r="AH108" s="17">
        <v>6.7199999999999996E-2</v>
      </c>
      <c r="AI108" s="17" t="s">
        <v>67</v>
      </c>
      <c r="AJ108" s="17">
        <v>2.5999999999999999E-3</v>
      </c>
      <c r="AK108" s="17">
        <v>8.3000000000000001E-3</v>
      </c>
      <c r="AL108" s="17"/>
      <c r="AM108" s="17">
        <v>1.3819999999999999</v>
      </c>
      <c r="AN108" s="17">
        <f t="shared" si="11"/>
        <v>1.2737327188940091</v>
      </c>
      <c r="AO108" s="17">
        <f t="shared" si="12"/>
        <v>166.50602409638552</v>
      </c>
      <c r="AP108" s="17">
        <v>2.9999999999999997E-4</v>
      </c>
      <c r="AQ108" s="17"/>
      <c r="AR108" s="17">
        <v>1.6999999999999999E-3</v>
      </c>
      <c r="AS108" s="17" t="s">
        <v>67</v>
      </c>
      <c r="AT108" s="17" t="s">
        <v>67</v>
      </c>
      <c r="AU108" s="17"/>
      <c r="AV108" s="17">
        <v>3.04E-2</v>
      </c>
      <c r="AW108" s="17">
        <v>0.1749</v>
      </c>
      <c r="AX108" s="17">
        <v>0.85580000000000001</v>
      </c>
      <c r="AY108" s="17">
        <v>1.9E-3</v>
      </c>
      <c r="AZ108" s="17" t="s">
        <v>67</v>
      </c>
      <c r="BA108" s="17">
        <v>1.085</v>
      </c>
      <c r="BB108" s="17" t="s">
        <v>67</v>
      </c>
      <c r="BC108" s="17"/>
      <c r="BD108" s="17">
        <v>2.1600000000000001E-2</v>
      </c>
      <c r="BE108" s="17" t="s">
        <v>67</v>
      </c>
      <c r="BF108" s="17">
        <v>1.6259999999999999</v>
      </c>
      <c r="BG108" s="17" t="s">
        <v>67</v>
      </c>
      <c r="BH108" s="17">
        <v>0.46879999999999999</v>
      </c>
      <c r="BI108" s="17">
        <v>1.0699999999999999E-2</v>
      </c>
      <c r="BJ108" s="17">
        <v>1.6000000000000001E-3</v>
      </c>
      <c r="BK108" s="17">
        <v>3.3999999999999998E-3</v>
      </c>
      <c r="BL108" s="17" t="s">
        <v>67</v>
      </c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</row>
    <row r="109" spans="1:84" ht="15.75" customHeight="1" x14ac:dyDescent="0.2">
      <c r="A109" s="10" t="s">
        <v>64</v>
      </c>
      <c r="B109" s="11" t="s">
        <v>176</v>
      </c>
      <c r="C109" s="11" t="s">
        <v>153</v>
      </c>
      <c r="D109" s="12">
        <v>9.3000000000000007</v>
      </c>
      <c r="E109" s="12" t="str">
        <f t="shared" si="0"/>
        <v>TC9.3</v>
      </c>
      <c r="F109" s="10">
        <v>43259</v>
      </c>
      <c r="G109" s="10"/>
      <c r="H109" s="11">
        <v>2018</v>
      </c>
      <c r="I109" s="12" t="str">
        <f t="shared" si="1"/>
        <v>Early2018</v>
      </c>
      <c r="J109" s="11">
        <v>68.302509999999998</v>
      </c>
      <c r="K109" s="11">
        <v>-149.25554</v>
      </c>
      <c r="L109" s="11">
        <v>1.404325</v>
      </c>
      <c r="M109" s="11"/>
      <c r="N109" s="11"/>
      <c r="O109" s="11"/>
      <c r="P109" s="11"/>
      <c r="Q109" s="11"/>
      <c r="R109" s="19">
        <v>22.655372164777997</v>
      </c>
      <c r="S109" s="14">
        <v>70.45241851625282</v>
      </c>
      <c r="T109" s="11">
        <v>69.872</v>
      </c>
      <c r="U109" s="11"/>
      <c r="V109" s="14"/>
      <c r="W109" s="11">
        <v>6.2E-2</v>
      </c>
      <c r="X109" s="11" t="s">
        <v>67</v>
      </c>
      <c r="Y109" s="14">
        <v>8.1892881901544798E-2</v>
      </c>
      <c r="Z109" s="17"/>
      <c r="AA109" s="17"/>
      <c r="AB109" s="17"/>
      <c r="AC109" s="17"/>
      <c r="AD109" s="17"/>
      <c r="AE109" s="17"/>
      <c r="AF109" s="17"/>
      <c r="AG109" s="17"/>
      <c r="AH109" s="17">
        <v>2.8999999999999998E-3</v>
      </c>
      <c r="AI109" s="17">
        <v>1.03E-2</v>
      </c>
      <c r="AJ109" s="17">
        <v>1.4E-2</v>
      </c>
      <c r="AK109" s="17">
        <v>2.9700000000000001E-2</v>
      </c>
      <c r="AL109" s="17"/>
      <c r="AM109" s="17">
        <v>80.45</v>
      </c>
      <c r="AN109" s="17">
        <f t="shared" si="11"/>
        <v>2.8228070175438598</v>
      </c>
      <c r="AO109" s="17">
        <f t="shared" si="12"/>
        <v>2708.7542087542088</v>
      </c>
      <c r="AP109" s="17" t="s">
        <v>67</v>
      </c>
      <c r="AQ109" s="17"/>
      <c r="AR109" s="17" t="s">
        <v>67</v>
      </c>
      <c r="AS109" s="17" t="s">
        <v>67</v>
      </c>
      <c r="AT109" s="17" t="s">
        <v>67</v>
      </c>
      <c r="AU109" s="17"/>
      <c r="AV109" s="17" t="s">
        <v>67</v>
      </c>
      <c r="AW109" s="17">
        <v>0.77859999999999996</v>
      </c>
      <c r="AX109" s="17">
        <v>15.92</v>
      </c>
      <c r="AY109" s="17">
        <v>2.9999999999999997E-4</v>
      </c>
      <c r="AZ109" s="17">
        <v>1.4E-3</v>
      </c>
      <c r="BA109" s="17">
        <v>28.5</v>
      </c>
      <c r="BB109" s="17" t="s">
        <v>67</v>
      </c>
      <c r="BC109" s="17"/>
      <c r="BD109" s="17">
        <v>1.03E-2</v>
      </c>
      <c r="BE109" s="17" t="s">
        <v>67</v>
      </c>
      <c r="BF109" s="17">
        <v>74.959999999999994</v>
      </c>
      <c r="BG109" s="17" t="s">
        <v>67</v>
      </c>
      <c r="BH109" s="17">
        <v>0.99870000000000003</v>
      </c>
      <c r="BI109" s="17">
        <v>0.18759999999999999</v>
      </c>
      <c r="BJ109" s="17">
        <v>1E-3</v>
      </c>
      <c r="BK109" s="17">
        <v>3.4200000000000001E-2</v>
      </c>
      <c r="BL109" s="17" t="s">
        <v>67</v>
      </c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</row>
    <row r="110" spans="1:84" ht="15.75" customHeight="1" x14ac:dyDescent="0.2">
      <c r="A110" s="10" t="s">
        <v>64</v>
      </c>
      <c r="B110" s="11" t="s">
        <v>177</v>
      </c>
      <c r="C110" s="11" t="s">
        <v>153</v>
      </c>
      <c r="D110" s="12">
        <v>10.1</v>
      </c>
      <c r="E110" s="12" t="str">
        <f t="shared" si="0"/>
        <v>TC10.1</v>
      </c>
      <c r="F110" s="10">
        <v>43259</v>
      </c>
      <c r="G110" s="10"/>
      <c r="H110" s="11">
        <v>2018</v>
      </c>
      <c r="I110" s="12" t="str">
        <f t="shared" si="1"/>
        <v>Early2018</v>
      </c>
      <c r="J110" s="11">
        <v>68.302729999999997</v>
      </c>
      <c r="K110" s="11">
        <v>-149.25403</v>
      </c>
      <c r="L110" s="11">
        <v>1.0075000000000001E-2</v>
      </c>
      <c r="M110" s="11"/>
      <c r="N110" s="11"/>
      <c r="O110" s="11"/>
      <c r="P110" s="11"/>
      <c r="Q110" s="11"/>
      <c r="R110" s="19">
        <v>39.967697984464685</v>
      </c>
      <c r="S110" s="14">
        <v>9.8896960895839996</v>
      </c>
      <c r="T110" s="11">
        <v>9.6969999999999992</v>
      </c>
      <c r="U110" s="11"/>
      <c r="V110" s="14"/>
      <c r="W110" s="11">
        <v>5.7000000000000009E-2</v>
      </c>
      <c r="X110" s="11">
        <v>6.9530180057620433E-2</v>
      </c>
      <c r="Y110" s="14">
        <v>0.13789545680782436</v>
      </c>
      <c r="Z110" s="17"/>
      <c r="AA110" s="17"/>
      <c r="AB110" s="17"/>
      <c r="AC110" s="17"/>
      <c r="AD110" s="17"/>
      <c r="AE110" s="17"/>
      <c r="AF110" s="17"/>
      <c r="AG110" s="17"/>
      <c r="AH110" s="17">
        <v>2.0500000000000001E-2</v>
      </c>
      <c r="AI110" s="17">
        <v>1.12E-2</v>
      </c>
      <c r="AJ110" s="17">
        <v>3.5999999999999999E-3</v>
      </c>
      <c r="AK110" s="17">
        <v>2.6499999999999999E-2</v>
      </c>
      <c r="AL110" s="17"/>
      <c r="AM110" s="17">
        <v>18.079999999999998</v>
      </c>
      <c r="AN110" s="17">
        <f t="shared" si="11"/>
        <v>6.5035971223021578</v>
      </c>
      <c r="AO110" s="17">
        <f t="shared" si="12"/>
        <v>682.2641509433962</v>
      </c>
      <c r="AP110" s="17">
        <v>2.9999999999999997E-4</v>
      </c>
      <c r="AQ110" s="17"/>
      <c r="AR110" s="17" t="s">
        <v>67</v>
      </c>
      <c r="AS110" s="17" t="s">
        <v>67</v>
      </c>
      <c r="AT110" s="17" t="s">
        <v>67</v>
      </c>
      <c r="AU110" s="17"/>
      <c r="AV110" s="17">
        <v>8.3999999999999995E-3</v>
      </c>
      <c r="AW110" s="17">
        <v>0.32719999999999999</v>
      </c>
      <c r="AX110" s="17">
        <v>3.1640000000000001</v>
      </c>
      <c r="AY110" s="17">
        <v>8.0000000000000004E-4</v>
      </c>
      <c r="AZ110" s="17" t="s">
        <v>67</v>
      </c>
      <c r="BA110" s="17">
        <v>2.78</v>
      </c>
      <c r="BB110" s="17" t="s">
        <v>67</v>
      </c>
      <c r="BC110" s="17"/>
      <c r="BD110" s="17" t="s">
        <v>67</v>
      </c>
      <c r="BE110" s="17" t="s">
        <v>67</v>
      </c>
      <c r="BF110" s="17">
        <v>6.0659999999999998</v>
      </c>
      <c r="BG110" s="17" t="s">
        <v>67</v>
      </c>
      <c r="BH110" s="17">
        <v>0.44619999999999999</v>
      </c>
      <c r="BI110" s="17">
        <v>4.6199999999999998E-2</v>
      </c>
      <c r="BJ110" s="17" t="s">
        <v>67</v>
      </c>
      <c r="BK110" s="17">
        <v>8.5000000000000006E-3</v>
      </c>
      <c r="BL110" s="17" t="s">
        <v>67</v>
      </c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</row>
    <row r="111" spans="1:84" ht="15.75" customHeight="1" x14ac:dyDescent="0.2">
      <c r="A111" s="10" t="s">
        <v>64</v>
      </c>
      <c r="B111" s="11" t="s">
        <v>178</v>
      </c>
      <c r="C111" s="11" t="s">
        <v>153</v>
      </c>
      <c r="D111" s="12">
        <v>10.199999999999999</v>
      </c>
      <c r="E111" s="12" t="str">
        <f t="shared" si="0"/>
        <v>TC10.2</v>
      </c>
      <c r="F111" s="10">
        <v>43259</v>
      </c>
      <c r="G111" s="10"/>
      <c r="H111" s="11">
        <v>2018</v>
      </c>
      <c r="I111" s="12" t="str">
        <f t="shared" si="1"/>
        <v>Early2018</v>
      </c>
      <c r="J111" s="11">
        <v>68.29419</v>
      </c>
      <c r="K111" s="11">
        <v>-149.27126999999999</v>
      </c>
      <c r="L111" s="11">
        <v>12.290625</v>
      </c>
      <c r="M111" s="11"/>
      <c r="N111" s="11"/>
      <c r="O111" s="11"/>
      <c r="P111" s="11"/>
      <c r="Q111" s="11"/>
      <c r="R111" s="19">
        <v>25.504653770902095</v>
      </c>
      <c r="S111" s="14">
        <v>12.832288356169775</v>
      </c>
      <c r="T111" s="11">
        <v>13.59</v>
      </c>
      <c r="U111" s="11"/>
      <c r="V111" s="14"/>
      <c r="W111" s="11">
        <v>4.4000000000000004E-2</v>
      </c>
      <c r="X111" s="11">
        <v>0.1760221227962325</v>
      </c>
      <c r="Y111" s="14">
        <v>7.0973224436872262E-2</v>
      </c>
      <c r="Z111" s="17"/>
      <c r="AA111" s="17"/>
      <c r="AB111" s="17"/>
      <c r="AC111" s="17"/>
      <c r="AD111" s="17"/>
      <c r="AE111" s="17"/>
      <c r="AF111" s="17"/>
      <c r="AG111" s="17"/>
      <c r="AH111" s="17" t="s">
        <v>67</v>
      </c>
      <c r="AI111" s="17" t="s">
        <v>67</v>
      </c>
      <c r="AJ111" s="17">
        <v>4.4000000000000003E-3</v>
      </c>
      <c r="AK111" s="17">
        <v>2.8199999999999999E-2</v>
      </c>
      <c r="AL111" s="17"/>
      <c r="AM111" s="17">
        <v>25.65</v>
      </c>
      <c r="AN111" s="17">
        <f t="shared" si="11"/>
        <v>6.7553331577561222</v>
      </c>
      <c r="AO111" s="17">
        <f t="shared" si="12"/>
        <v>909.57446808510633</v>
      </c>
      <c r="AP111" s="17" t="s">
        <v>67</v>
      </c>
      <c r="AQ111" s="17"/>
      <c r="AR111" s="17" t="s">
        <v>67</v>
      </c>
      <c r="AS111" s="17">
        <v>8.9999999999999998E-4</v>
      </c>
      <c r="AT111" s="17" t="s">
        <v>67</v>
      </c>
      <c r="AU111" s="17"/>
      <c r="AV111" s="17">
        <v>1.6000000000000001E-3</v>
      </c>
      <c r="AW111" s="17">
        <v>0.3574</v>
      </c>
      <c r="AX111" s="17">
        <v>3.8</v>
      </c>
      <c r="AY111" s="17">
        <v>5.0000000000000001E-4</v>
      </c>
      <c r="AZ111" s="17">
        <v>2.7000000000000001E-3</v>
      </c>
      <c r="BA111" s="17">
        <v>3.7970000000000002</v>
      </c>
      <c r="BB111" s="17" t="s">
        <v>67</v>
      </c>
      <c r="BC111" s="17"/>
      <c r="BD111" s="17">
        <v>6.7000000000000002E-3</v>
      </c>
      <c r="BE111" s="17" t="s">
        <v>67</v>
      </c>
      <c r="BF111" s="17">
        <v>9.3819999999999997</v>
      </c>
      <c r="BG111" s="17" t="s">
        <v>67</v>
      </c>
      <c r="BH111" s="17">
        <v>0.51100000000000001</v>
      </c>
      <c r="BI111" s="17">
        <v>5.91E-2</v>
      </c>
      <c r="BJ111" s="17" t="s">
        <v>67</v>
      </c>
      <c r="BK111" s="17">
        <v>9.2999999999999992E-3</v>
      </c>
      <c r="BL111" s="17" t="s">
        <v>67</v>
      </c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</row>
    <row r="112" spans="1:84" ht="15.75" customHeight="1" x14ac:dyDescent="0.2">
      <c r="A112" s="10" t="s">
        <v>64</v>
      </c>
      <c r="B112" s="11" t="s">
        <v>179</v>
      </c>
      <c r="C112" s="11" t="s">
        <v>153</v>
      </c>
      <c r="D112" s="12">
        <v>10.3</v>
      </c>
      <c r="E112" s="12" t="str">
        <f t="shared" si="0"/>
        <v>TC10.3</v>
      </c>
      <c r="F112" s="10">
        <v>43259</v>
      </c>
      <c r="G112" s="10"/>
      <c r="H112" s="11">
        <v>2018</v>
      </c>
      <c r="I112" s="12" t="str">
        <f t="shared" si="1"/>
        <v>Early2018</v>
      </c>
      <c r="J112" s="11">
        <v>68.295689999999993</v>
      </c>
      <c r="K112" s="11">
        <v>-149.26759000000001</v>
      </c>
      <c r="L112" s="11">
        <v>8.5</v>
      </c>
      <c r="M112" s="11"/>
      <c r="N112" s="11"/>
      <c r="O112" s="11"/>
      <c r="P112" s="11"/>
      <c r="Q112" s="11"/>
      <c r="R112" s="19">
        <v>85.036276843389302</v>
      </c>
      <c r="S112" s="14">
        <v>5.3656513446626564</v>
      </c>
      <c r="T112" s="11">
        <v>4.0350000000000001</v>
      </c>
      <c r="U112" s="11"/>
      <c r="V112" s="14"/>
      <c r="W112" s="11">
        <v>9.8000000000000004E-2</v>
      </c>
      <c r="X112" s="11">
        <v>0.16517593885935322</v>
      </c>
      <c r="Y112" s="14">
        <v>0.17807167120976508</v>
      </c>
      <c r="Z112" s="17"/>
      <c r="AA112" s="17"/>
      <c r="AB112" s="17"/>
      <c r="AC112" s="17"/>
      <c r="AD112" s="17"/>
      <c r="AE112" s="17"/>
      <c r="AF112" s="17"/>
      <c r="AG112" s="17"/>
      <c r="AH112" s="17">
        <v>7.8E-2</v>
      </c>
      <c r="AI112" s="17" t="s">
        <v>67</v>
      </c>
      <c r="AJ112" s="17">
        <v>2.8999999999999998E-3</v>
      </c>
      <c r="AK112" s="17">
        <v>2.63E-2</v>
      </c>
      <c r="AL112" s="17"/>
      <c r="AM112" s="17">
        <v>5.0019999999999998</v>
      </c>
      <c r="AN112" s="17">
        <f t="shared" si="11"/>
        <v>9.3373156617509796</v>
      </c>
      <c r="AO112" s="17">
        <f t="shared" si="12"/>
        <v>190.19011406844106</v>
      </c>
      <c r="AP112" s="17" t="s">
        <v>67</v>
      </c>
      <c r="AQ112" s="17"/>
      <c r="AR112" s="17" t="s">
        <v>67</v>
      </c>
      <c r="AS112" s="17" t="s">
        <v>67</v>
      </c>
      <c r="AT112" s="17" t="s">
        <v>67</v>
      </c>
      <c r="AU112" s="17"/>
      <c r="AV112" s="17">
        <v>3.15E-2</v>
      </c>
      <c r="AW112" s="17">
        <v>0.2306</v>
      </c>
      <c r="AX112" s="17">
        <v>1.2250000000000001</v>
      </c>
      <c r="AY112" s="17">
        <v>8.9999999999999998E-4</v>
      </c>
      <c r="AZ112" s="17">
        <v>1.9E-3</v>
      </c>
      <c r="BA112" s="17">
        <v>0.53569999999999995</v>
      </c>
      <c r="BB112" s="17" t="s">
        <v>67</v>
      </c>
      <c r="BC112" s="17"/>
      <c r="BD112" s="17">
        <v>8.0999999999999996E-3</v>
      </c>
      <c r="BE112" s="17" t="s">
        <v>67</v>
      </c>
      <c r="BF112" s="17">
        <v>1.4019999999999999</v>
      </c>
      <c r="BG112" s="17">
        <v>1.4800000000000001E-2</v>
      </c>
      <c r="BH112" s="17">
        <v>0.40360000000000001</v>
      </c>
      <c r="BI112" s="17">
        <v>9.7000000000000003E-3</v>
      </c>
      <c r="BJ112" s="17" t="s">
        <v>67</v>
      </c>
      <c r="BK112" s="17">
        <v>3.0999999999999999E-3</v>
      </c>
      <c r="BL112" s="17" t="s">
        <v>67</v>
      </c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</row>
    <row r="113" spans="1:84" ht="15.75" customHeight="1" x14ac:dyDescent="0.2">
      <c r="A113" s="10" t="s">
        <v>64</v>
      </c>
      <c r="B113" s="11" t="s">
        <v>180</v>
      </c>
      <c r="C113" s="11" t="s">
        <v>153</v>
      </c>
      <c r="D113" s="12">
        <v>10.4</v>
      </c>
      <c r="E113" s="12" t="str">
        <f t="shared" si="0"/>
        <v>TC10.4</v>
      </c>
      <c r="F113" s="10">
        <v>43259</v>
      </c>
      <c r="G113" s="10"/>
      <c r="H113" s="11">
        <v>2018</v>
      </c>
      <c r="I113" s="12" t="str">
        <f t="shared" si="1"/>
        <v>Early2018</v>
      </c>
      <c r="J113" s="11">
        <v>68.294690000000003</v>
      </c>
      <c r="K113" s="11">
        <v>-149.26558</v>
      </c>
      <c r="L113" s="11">
        <v>3.8742000000000001</v>
      </c>
      <c r="M113" s="11"/>
      <c r="N113" s="11"/>
      <c r="O113" s="11"/>
      <c r="P113" s="11"/>
      <c r="Q113" s="11"/>
      <c r="R113" s="19">
        <v>75.669340933321635</v>
      </c>
      <c r="S113" s="14">
        <v>5.9066171579415823</v>
      </c>
      <c r="T113" s="11">
        <v>4.3479999999999999</v>
      </c>
      <c r="U113" s="11"/>
      <c r="V113" s="14"/>
      <c r="W113" s="11">
        <v>0.113</v>
      </c>
      <c r="X113" s="11">
        <v>0.64897742282809345</v>
      </c>
      <c r="Y113" s="14">
        <v>0.18828899693612391</v>
      </c>
      <c r="Z113" s="17"/>
      <c r="AA113" s="17"/>
      <c r="AB113" s="17"/>
      <c r="AC113" s="17"/>
      <c r="AD113" s="17"/>
      <c r="AE113" s="17"/>
      <c r="AF113" s="17"/>
      <c r="AG113" s="17"/>
      <c r="AH113" s="17">
        <v>7.9200000000000007E-2</v>
      </c>
      <c r="AI113" s="17">
        <v>7.3000000000000001E-3</v>
      </c>
      <c r="AJ113" s="17">
        <v>4.7999999999999996E-3</v>
      </c>
      <c r="AK113" s="17">
        <v>2.5499999999999998E-2</v>
      </c>
      <c r="AL113" s="17"/>
      <c r="AM113" s="17">
        <v>7.4960000000000004</v>
      </c>
      <c r="AN113" s="17">
        <f t="shared" si="11"/>
        <v>12.497499166388797</v>
      </c>
      <c r="AO113" s="17">
        <f t="shared" si="12"/>
        <v>293.96078431372553</v>
      </c>
      <c r="AP113" s="17" t="s">
        <v>67</v>
      </c>
      <c r="AQ113" s="17"/>
      <c r="AR113" s="17" t="s">
        <v>67</v>
      </c>
      <c r="AS113" s="17" t="s">
        <v>67</v>
      </c>
      <c r="AT113" s="17" t="s">
        <v>67</v>
      </c>
      <c r="AU113" s="17"/>
      <c r="AV113" s="17">
        <v>3.3500000000000002E-2</v>
      </c>
      <c r="AW113" s="17">
        <v>0.34189999999999998</v>
      </c>
      <c r="AX113" s="17">
        <v>1.49</v>
      </c>
      <c r="AY113" s="17">
        <v>8.0000000000000004E-4</v>
      </c>
      <c r="AZ113" s="17" t="s">
        <v>67</v>
      </c>
      <c r="BA113" s="17">
        <v>0.5998</v>
      </c>
      <c r="BB113" s="17" t="s">
        <v>67</v>
      </c>
      <c r="BC113" s="17"/>
      <c r="BD113" s="17">
        <v>1.01E-2</v>
      </c>
      <c r="BE113" s="17" t="s">
        <v>67</v>
      </c>
      <c r="BF113" s="17">
        <v>1.3320000000000001</v>
      </c>
      <c r="BG113" s="17" t="s">
        <v>67</v>
      </c>
      <c r="BH113" s="17">
        <v>0.49690000000000001</v>
      </c>
      <c r="BI113" s="17">
        <v>1.4200000000000001E-2</v>
      </c>
      <c r="BJ113" s="17">
        <v>1.9E-3</v>
      </c>
      <c r="BK113" s="17">
        <v>4.5999999999999999E-3</v>
      </c>
      <c r="BL113" s="17" t="s">
        <v>67</v>
      </c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</row>
    <row r="114" spans="1:84" ht="15.75" customHeight="1" x14ac:dyDescent="0.2">
      <c r="A114" s="10" t="s">
        <v>64</v>
      </c>
      <c r="B114" s="11" t="s">
        <v>181</v>
      </c>
      <c r="C114" s="11" t="s">
        <v>153</v>
      </c>
      <c r="D114" s="12">
        <v>11.1</v>
      </c>
      <c r="E114" s="12" t="str">
        <f t="shared" si="0"/>
        <v>TC11.1</v>
      </c>
      <c r="F114" s="10">
        <v>43259</v>
      </c>
      <c r="G114" s="10"/>
      <c r="H114" s="11">
        <v>2018</v>
      </c>
      <c r="I114" s="12" t="str">
        <f t="shared" si="1"/>
        <v>Early2018</v>
      </c>
      <c r="J114" s="11">
        <v>68.294420000000002</v>
      </c>
      <c r="K114" s="11">
        <v>-149.26704000000001</v>
      </c>
      <c r="L114" s="11">
        <v>4.8750000000000002E-2</v>
      </c>
      <c r="M114" s="11"/>
      <c r="N114" s="11"/>
      <c r="O114" s="11"/>
      <c r="P114" s="11"/>
      <c r="Q114" s="11"/>
      <c r="R114" s="19">
        <v>45.777674090797404</v>
      </c>
      <c r="S114" s="14">
        <v>10.366676699141761</v>
      </c>
      <c r="T114" s="11">
        <v>10.068</v>
      </c>
      <c r="U114" s="11"/>
      <c r="V114" s="14"/>
      <c r="W114" s="11">
        <v>6.4000000000000001E-2</v>
      </c>
      <c r="X114" s="11">
        <v>0.10665056925416971</v>
      </c>
      <c r="Y114" s="14">
        <v>7.3637591068182406E-2</v>
      </c>
      <c r="Z114" s="17"/>
      <c r="AA114" s="17"/>
      <c r="AB114" s="17"/>
      <c r="AC114" s="17"/>
      <c r="AD114" s="17"/>
      <c r="AE114" s="17"/>
      <c r="AF114" s="17"/>
      <c r="AG114" s="17"/>
      <c r="AH114" s="17">
        <v>2.01E-2</v>
      </c>
      <c r="AI114" s="17">
        <v>5.4999999999999997E-3</v>
      </c>
      <c r="AJ114" s="17">
        <v>2.8E-3</v>
      </c>
      <c r="AK114" s="17">
        <v>2.87E-2</v>
      </c>
      <c r="AL114" s="17"/>
      <c r="AM114" s="17">
        <v>24.29</v>
      </c>
      <c r="AN114" s="17">
        <f t="shared" si="11"/>
        <v>6.9202279202279202</v>
      </c>
      <c r="AO114" s="17">
        <f t="shared" si="12"/>
        <v>846.34146341463418</v>
      </c>
      <c r="AP114" s="17" t="s">
        <v>67</v>
      </c>
      <c r="AQ114" s="17"/>
      <c r="AR114" s="17" t="s">
        <v>67</v>
      </c>
      <c r="AS114" s="17" t="s">
        <v>67</v>
      </c>
      <c r="AT114" s="17">
        <v>2.5000000000000001E-3</v>
      </c>
      <c r="AU114" s="17"/>
      <c r="AV114" s="17">
        <v>8.0000000000000002E-3</v>
      </c>
      <c r="AW114" s="17">
        <v>0.54449999999999998</v>
      </c>
      <c r="AX114" s="17">
        <v>6.7919999999999998</v>
      </c>
      <c r="AY114" s="17">
        <v>8.9999999999999998E-4</v>
      </c>
      <c r="AZ114" s="17" t="s">
        <v>67</v>
      </c>
      <c r="BA114" s="17">
        <v>3.51</v>
      </c>
      <c r="BB114" s="17" t="s">
        <v>67</v>
      </c>
      <c r="BC114" s="17"/>
      <c r="BD114" s="17">
        <v>1.2E-2</v>
      </c>
      <c r="BE114" s="17" t="s">
        <v>67</v>
      </c>
      <c r="BF114" s="17">
        <v>10.88</v>
      </c>
      <c r="BG114" s="17" t="s">
        <v>67</v>
      </c>
      <c r="BH114" s="17">
        <v>0.51739999999999997</v>
      </c>
      <c r="BI114" s="17">
        <v>6.2300000000000001E-2</v>
      </c>
      <c r="BJ114" s="17" t="s">
        <v>67</v>
      </c>
      <c r="BK114" s="17">
        <v>1.5599999999999999E-2</v>
      </c>
      <c r="BL114" s="17" t="s">
        <v>67</v>
      </c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</row>
    <row r="115" spans="1:84" ht="15.75" customHeight="1" x14ac:dyDescent="0.2">
      <c r="A115" s="10" t="s">
        <v>64</v>
      </c>
      <c r="B115" s="11" t="s">
        <v>182</v>
      </c>
      <c r="C115" s="11" t="s">
        <v>153</v>
      </c>
      <c r="D115" s="12">
        <v>11.2</v>
      </c>
      <c r="E115" s="12" t="str">
        <f t="shared" si="0"/>
        <v>TC11.2</v>
      </c>
      <c r="F115" s="10">
        <v>43259</v>
      </c>
      <c r="G115" s="10"/>
      <c r="H115" s="11">
        <v>2018</v>
      </c>
      <c r="I115" s="12" t="str">
        <f t="shared" si="1"/>
        <v>Early2018</v>
      </c>
      <c r="J115" s="11">
        <v>68.283230000000003</v>
      </c>
      <c r="K115" s="11">
        <v>-149.31877</v>
      </c>
      <c r="L115" s="11">
        <v>38.082700000000003</v>
      </c>
      <c r="M115" s="11"/>
      <c r="N115" s="11"/>
      <c r="O115" s="11"/>
      <c r="P115" s="11"/>
      <c r="Q115" s="11"/>
      <c r="R115" s="19">
        <v>45.288695277870964</v>
      </c>
      <c r="S115" s="14">
        <v>8.5627302169576023</v>
      </c>
      <c r="T115" s="11">
        <v>8.3490000000000002</v>
      </c>
      <c r="U115" s="11"/>
      <c r="V115" s="14"/>
      <c r="W115" s="11">
        <v>3.5000000000000003E-2</v>
      </c>
      <c r="X115" s="11">
        <v>4.7651064851204857E-2</v>
      </c>
      <c r="Y115" s="14">
        <v>5.5196236006457795E-2</v>
      </c>
      <c r="Z115" s="17"/>
      <c r="AA115" s="17"/>
      <c r="AB115" s="17"/>
      <c r="AC115" s="17"/>
      <c r="AD115" s="17"/>
      <c r="AE115" s="17"/>
      <c r="AF115" s="17"/>
      <c r="AG115" s="17"/>
      <c r="AH115" s="17">
        <v>1.1299999999999999E-2</v>
      </c>
      <c r="AI115" s="17" t="s">
        <v>67</v>
      </c>
      <c r="AJ115" s="17">
        <v>3.3E-3</v>
      </c>
      <c r="AK115" s="17">
        <v>1.7999999999999999E-2</v>
      </c>
      <c r="AL115" s="17"/>
      <c r="AM115" s="17">
        <v>20.100000000000001</v>
      </c>
      <c r="AN115" s="17">
        <f t="shared" si="11"/>
        <v>5.1354113438937148</v>
      </c>
      <c r="AO115" s="17">
        <f t="shared" si="12"/>
        <v>1116.6666666666667</v>
      </c>
      <c r="AP115" s="17" t="s">
        <v>67</v>
      </c>
      <c r="AQ115" s="17"/>
      <c r="AR115" s="17" t="s">
        <v>67</v>
      </c>
      <c r="AS115" s="17" t="s">
        <v>67</v>
      </c>
      <c r="AT115" s="17" t="s">
        <v>67</v>
      </c>
      <c r="AU115" s="17"/>
      <c r="AV115" s="17">
        <v>5.7999999999999996E-3</v>
      </c>
      <c r="AW115" s="17">
        <v>0.44629999999999997</v>
      </c>
      <c r="AX115" s="17">
        <v>8.4450000000000003</v>
      </c>
      <c r="AY115" s="17">
        <v>2.9999999999999997E-4</v>
      </c>
      <c r="AZ115" s="17">
        <v>1.1999999999999999E-3</v>
      </c>
      <c r="BA115" s="17">
        <v>3.9140000000000001</v>
      </c>
      <c r="BB115" s="17" t="s">
        <v>67</v>
      </c>
      <c r="BC115" s="17"/>
      <c r="BD115" s="17">
        <v>7.7000000000000002E-3</v>
      </c>
      <c r="BE115" s="17" t="s">
        <v>67</v>
      </c>
      <c r="BF115" s="17">
        <v>10.55</v>
      </c>
      <c r="BG115" s="17" t="s">
        <v>67</v>
      </c>
      <c r="BH115" s="17">
        <v>0.53039999999999998</v>
      </c>
      <c r="BI115" s="17">
        <v>6.7599999999999993E-2</v>
      </c>
      <c r="BJ115" s="17" t="s">
        <v>67</v>
      </c>
      <c r="BK115" s="17">
        <v>1.6799999999999999E-2</v>
      </c>
      <c r="BL115" s="17" t="s">
        <v>67</v>
      </c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</row>
    <row r="116" spans="1:84" ht="15.75" customHeight="1" x14ac:dyDescent="0.2">
      <c r="A116" s="10" t="s">
        <v>64</v>
      </c>
      <c r="B116" s="11" t="s">
        <v>183</v>
      </c>
      <c r="C116" s="11" t="s">
        <v>153</v>
      </c>
      <c r="D116" s="12">
        <v>11.3</v>
      </c>
      <c r="E116" s="12" t="str">
        <f t="shared" si="0"/>
        <v>TC11.3</v>
      </c>
      <c r="F116" s="10">
        <v>43259</v>
      </c>
      <c r="G116" s="10"/>
      <c r="H116" s="11">
        <v>2018</v>
      </c>
      <c r="I116" s="12" t="str">
        <f t="shared" si="1"/>
        <v>Early2018</v>
      </c>
      <c r="J116" s="11">
        <v>68.28219</v>
      </c>
      <c r="K116" s="11">
        <v>-149.31572</v>
      </c>
      <c r="L116" s="11">
        <v>21.518425000000001</v>
      </c>
      <c r="M116" s="11"/>
      <c r="N116" s="11"/>
      <c r="O116" s="11"/>
      <c r="P116" s="11"/>
      <c r="Q116" s="11"/>
      <c r="R116" s="19">
        <v>48.170988111871957</v>
      </c>
      <c r="S116" s="14">
        <v>12.244787849275454</v>
      </c>
      <c r="T116" s="11">
        <v>11.724</v>
      </c>
      <c r="U116" s="11"/>
      <c r="V116" s="14"/>
      <c r="W116" s="11">
        <v>4.1000000000000009E-2</v>
      </c>
      <c r="X116" s="11">
        <v>0.20190617415899487</v>
      </c>
      <c r="Y116" s="14">
        <v>0.14880053549010816</v>
      </c>
      <c r="Z116" s="17"/>
      <c r="AA116" s="17"/>
      <c r="AB116" s="17"/>
      <c r="AC116" s="17"/>
      <c r="AD116" s="17"/>
      <c r="AE116" s="17"/>
      <c r="AF116" s="17"/>
      <c r="AG116" s="17"/>
      <c r="AH116" s="17">
        <v>3.9399999999999998E-2</v>
      </c>
      <c r="AI116" s="17">
        <v>1.38E-2</v>
      </c>
      <c r="AJ116" s="17">
        <v>5.1000000000000004E-3</v>
      </c>
      <c r="AK116" s="17">
        <v>3.7199999999999997E-2</v>
      </c>
      <c r="AL116" s="17"/>
      <c r="AM116" s="17">
        <v>26.21</v>
      </c>
      <c r="AN116" s="17">
        <f t="shared" si="11"/>
        <v>8.7746903247405417</v>
      </c>
      <c r="AO116" s="17">
        <f t="shared" si="12"/>
        <v>704.56989247311833</v>
      </c>
      <c r="AP116" s="17" t="s">
        <v>67</v>
      </c>
      <c r="AQ116" s="17"/>
      <c r="AR116" s="17" t="s">
        <v>67</v>
      </c>
      <c r="AS116" s="17" t="s">
        <v>67</v>
      </c>
      <c r="AT116" s="17" t="s">
        <v>67</v>
      </c>
      <c r="AU116" s="17"/>
      <c r="AV116" s="17">
        <v>1.61E-2</v>
      </c>
      <c r="AW116" s="17">
        <v>0.49840000000000001</v>
      </c>
      <c r="AX116" s="17">
        <v>4.9000000000000004</v>
      </c>
      <c r="AY116" s="17">
        <v>2.9999999999999997E-4</v>
      </c>
      <c r="AZ116" s="17">
        <v>0.14480000000000001</v>
      </c>
      <c r="BA116" s="17">
        <v>2.9870000000000001</v>
      </c>
      <c r="BB116" s="17" t="s">
        <v>67</v>
      </c>
      <c r="BC116" s="17"/>
      <c r="BD116" s="17">
        <v>1.38E-2</v>
      </c>
      <c r="BE116" s="17" t="s">
        <v>67</v>
      </c>
      <c r="BF116" s="17">
        <v>10.210000000000001</v>
      </c>
      <c r="BG116" s="17" t="s">
        <v>67</v>
      </c>
      <c r="BH116" s="17">
        <v>0.56279999999999997</v>
      </c>
      <c r="BI116" s="17">
        <v>5.2299999999999999E-2</v>
      </c>
      <c r="BJ116" s="17" t="s">
        <v>67</v>
      </c>
      <c r="BK116" s="17">
        <v>9.5999999999999992E-3</v>
      </c>
      <c r="BL116" s="17" t="s">
        <v>67</v>
      </c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</row>
    <row r="117" spans="1:84" ht="15.75" customHeight="1" x14ac:dyDescent="0.2">
      <c r="A117" s="10" t="s">
        <v>64</v>
      </c>
      <c r="B117" s="11" t="s">
        <v>184</v>
      </c>
      <c r="C117" s="11" t="s">
        <v>153</v>
      </c>
      <c r="D117" s="12">
        <v>11.4</v>
      </c>
      <c r="E117" s="12" t="str">
        <f t="shared" si="0"/>
        <v>TC11.4</v>
      </c>
      <c r="F117" s="10">
        <v>43259</v>
      </c>
      <c r="G117" s="10"/>
      <c r="H117" s="11">
        <v>2018</v>
      </c>
      <c r="I117" s="12" t="str">
        <f t="shared" si="1"/>
        <v>Early2018</v>
      </c>
      <c r="J117" s="11">
        <v>68.283670000000001</v>
      </c>
      <c r="K117" s="11">
        <v>-149.31172000000001</v>
      </c>
      <c r="L117" s="11">
        <v>15.511225</v>
      </c>
      <c r="M117" s="11"/>
      <c r="N117" s="11"/>
      <c r="O117" s="11"/>
      <c r="P117" s="11"/>
      <c r="Q117" s="11"/>
      <c r="R117" s="19">
        <v>78.887935651318458</v>
      </c>
      <c r="S117" s="14">
        <v>19.428581176151521</v>
      </c>
      <c r="T117" s="11">
        <v>19.619</v>
      </c>
      <c r="U117" s="11"/>
      <c r="V117" s="14"/>
      <c r="W117" s="11">
        <v>4.5000000000000005E-2</v>
      </c>
      <c r="X117" s="11">
        <v>2.4316736360780241E-2</v>
      </c>
      <c r="Y117" s="14">
        <v>7.8981955079800992E-2</v>
      </c>
      <c r="Z117" s="17"/>
      <c r="AA117" s="17"/>
      <c r="AB117" s="17"/>
      <c r="AC117" s="17"/>
      <c r="AD117" s="17"/>
      <c r="AE117" s="17"/>
      <c r="AF117" s="17"/>
      <c r="AG117" s="17"/>
      <c r="AH117" s="17">
        <v>1.14E-2</v>
      </c>
      <c r="AI117" s="17">
        <v>8.9999999999999993E-3</v>
      </c>
      <c r="AJ117" s="17">
        <v>1.6999999999999999E-3</v>
      </c>
      <c r="AK117" s="17">
        <v>6.6500000000000004E-2</v>
      </c>
      <c r="AL117" s="17"/>
      <c r="AM117" s="17">
        <v>43.18</v>
      </c>
      <c r="AN117" s="17">
        <f t="shared" si="11"/>
        <v>89.06765676567656</v>
      </c>
      <c r="AO117" s="17">
        <f t="shared" si="12"/>
        <v>649.32330827067665</v>
      </c>
      <c r="AP117" s="17" t="s">
        <v>67</v>
      </c>
      <c r="AQ117" s="17"/>
      <c r="AR117" s="17" t="s">
        <v>67</v>
      </c>
      <c r="AS117" s="17" t="s">
        <v>67</v>
      </c>
      <c r="AT117" s="17" t="s">
        <v>67</v>
      </c>
      <c r="AU117" s="17"/>
      <c r="AV117" s="17">
        <v>2.8999999999999998E-3</v>
      </c>
      <c r="AW117" s="17">
        <v>0.70889999999999997</v>
      </c>
      <c r="AX117" s="17">
        <v>18.86</v>
      </c>
      <c r="AY117" s="17">
        <v>1E-3</v>
      </c>
      <c r="AZ117" s="17" t="s">
        <v>67</v>
      </c>
      <c r="BA117" s="17">
        <v>0.48480000000000001</v>
      </c>
      <c r="BB117" s="17" t="s">
        <v>67</v>
      </c>
      <c r="BC117" s="17"/>
      <c r="BD117" s="17">
        <v>7.9000000000000008E-3</v>
      </c>
      <c r="BE117" s="17" t="s">
        <v>67</v>
      </c>
      <c r="BF117" s="17">
        <v>38.61</v>
      </c>
      <c r="BG117" s="17" t="s">
        <v>67</v>
      </c>
      <c r="BH117" s="17">
        <v>0.71060000000000001</v>
      </c>
      <c r="BI117" s="17">
        <v>5.2699999999999997E-2</v>
      </c>
      <c r="BJ117" s="17" t="s">
        <v>67</v>
      </c>
      <c r="BK117" s="17">
        <v>3.9399999999999998E-2</v>
      </c>
      <c r="BL117" s="17" t="s">
        <v>67</v>
      </c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</row>
    <row r="118" spans="1:84" ht="15.75" customHeight="1" x14ac:dyDescent="0.2">
      <c r="A118" s="10" t="s">
        <v>64</v>
      </c>
      <c r="B118" s="11" t="s">
        <v>185</v>
      </c>
      <c r="C118" s="11" t="s">
        <v>153</v>
      </c>
      <c r="D118" s="12">
        <v>12.1</v>
      </c>
      <c r="E118" s="12" t="str">
        <f t="shared" si="0"/>
        <v>TC12.1</v>
      </c>
      <c r="F118" s="10">
        <v>43259</v>
      </c>
      <c r="G118" s="10"/>
      <c r="H118" s="11">
        <v>2018</v>
      </c>
      <c r="I118" s="12" t="str">
        <f t="shared" si="1"/>
        <v>Early2018</v>
      </c>
      <c r="J118" s="11">
        <v>68.282589999999999</v>
      </c>
      <c r="K118" s="11">
        <v>-149.31336999999999</v>
      </c>
      <c r="L118" s="11">
        <v>0.48375000000000001</v>
      </c>
      <c r="M118" s="11"/>
      <c r="N118" s="11"/>
      <c r="O118" s="11"/>
      <c r="P118" s="11"/>
      <c r="Q118" s="11"/>
      <c r="R118" s="19">
        <v>45.486762645132309</v>
      </c>
      <c r="S118" s="14">
        <v>9.1407783642112932</v>
      </c>
      <c r="T118" s="11">
        <v>9.6379999999999999</v>
      </c>
      <c r="U118" s="11"/>
      <c r="V118" s="14"/>
      <c r="W118" s="11">
        <v>3.3000000000000002E-2</v>
      </c>
      <c r="X118" s="11">
        <v>0.11339800843373866</v>
      </c>
      <c r="Y118" s="14">
        <v>1.9290823589112497E-2</v>
      </c>
      <c r="Z118" s="17"/>
      <c r="AA118" s="17"/>
      <c r="AB118" s="17"/>
      <c r="AC118" s="17"/>
      <c r="AD118" s="17"/>
      <c r="AE118" s="17"/>
      <c r="AF118" s="17"/>
      <c r="AG118" s="17"/>
      <c r="AH118" s="17">
        <v>1.04E-2</v>
      </c>
      <c r="AI118" s="17" t="s">
        <v>67</v>
      </c>
      <c r="AJ118" s="17">
        <v>4.4999999999999997E-3</v>
      </c>
      <c r="AK118" s="17">
        <v>2.7400000000000001E-2</v>
      </c>
      <c r="AL118" s="17"/>
      <c r="AM118" s="17">
        <v>25.32</v>
      </c>
      <c r="AN118" s="17">
        <f t="shared" si="11"/>
        <v>7.7859778597785985</v>
      </c>
      <c r="AO118" s="17">
        <f t="shared" si="12"/>
        <v>924.08759124087589</v>
      </c>
      <c r="AP118" s="17" t="s">
        <v>67</v>
      </c>
      <c r="AQ118" s="17"/>
      <c r="AR118" s="17" t="s">
        <v>67</v>
      </c>
      <c r="AS118" s="17">
        <v>1.2999999999999999E-3</v>
      </c>
      <c r="AT118" s="17" t="s">
        <v>67</v>
      </c>
      <c r="AU118" s="17"/>
      <c r="AV118" s="17">
        <v>6.1999999999999998E-3</v>
      </c>
      <c r="AW118" s="17">
        <v>0.42420000000000002</v>
      </c>
      <c r="AX118" s="17">
        <v>7.2220000000000004</v>
      </c>
      <c r="AY118" s="17">
        <v>8.9999999999999998E-4</v>
      </c>
      <c r="AZ118" s="17" t="s">
        <v>67</v>
      </c>
      <c r="BA118" s="17">
        <v>3.2519999999999998</v>
      </c>
      <c r="BB118" s="17" t="s">
        <v>67</v>
      </c>
      <c r="BC118" s="17"/>
      <c r="BD118" s="17" t="s">
        <v>67</v>
      </c>
      <c r="BE118" s="17" t="s">
        <v>67</v>
      </c>
      <c r="BF118" s="17">
        <v>11.48</v>
      </c>
      <c r="BG118" s="17" t="s">
        <v>67</v>
      </c>
      <c r="BH118" s="17">
        <v>0.54100000000000004</v>
      </c>
      <c r="BI118" s="17">
        <v>5.9400000000000001E-2</v>
      </c>
      <c r="BJ118" s="17" t="s">
        <v>67</v>
      </c>
      <c r="BK118" s="17">
        <v>1.52E-2</v>
      </c>
      <c r="BL118" s="17" t="s">
        <v>67</v>
      </c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</row>
    <row r="119" spans="1:84" ht="15.75" customHeight="1" x14ac:dyDescent="0.2">
      <c r="A119" s="10" t="s">
        <v>64</v>
      </c>
      <c r="B119" s="11" t="s">
        <v>186</v>
      </c>
      <c r="C119" s="11" t="s">
        <v>153</v>
      </c>
      <c r="D119" s="12">
        <v>12.2</v>
      </c>
      <c r="E119" s="12" t="str">
        <f t="shared" si="0"/>
        <v>TC12.2</v>
      </c>
      <c r="F119" s="10">
        <v>43259</v>
      </c>
      <c r="G119" s="10"/>
      <c r="H119" s="11">
        <v>2018</v>
      </c>
      <c r="I119" s="12" t="str">
        <f t="shared" si="1"/>
        <v>Early2018</v>
      </c>
      <c r="J119" s="11">
        <v>68.283439999999999</v>
      </c>
      <c r="K119" s="11">
        <v>-149.37155000000001</v>
      </c>
      <c r="L119" s="11">
        <v>42.731549999999999</v>
      </c>
      <c r="M119" s="11"/>
      <c r="N119" s="11"/>
      <c r="O119" s="11"/>
      <c r="P119" s="11"/>
      <c r="Q119" s="11"/>
      <c r="R119" s="19">
        <v>44.457224975721793</v>
      </c>
      <c r="S119" s="14">
        <v>8.809218672201629</v>
      </c>
      <c r="T119" s="11">
        <v>9.254999999999999</v>
      </c>
      <c r="U119" s="11"/>
      <c r="V119" s="14"/>
      <c r="W119" s="11">
        <v>5.2000000000000005E-2</v>
      </c>
      <c r="X119" s="11">
        <v>4.4512783113715496E-2</v>
      </c>
      <c r="Y119" s="14">
        <v>9.0241581335186408E-2</v>
      </c>
      <c r="Z119" s="17"/>
      <c r="AA119" s="17"/>
      <c r="AB119" s="17"/>
      <c r="AC119" s="17"/>
      <c r="AD119" s="17"/>
      <c r="AE119" s="17"/>
      <c r="AF119" s="17"/>
      <c r="AG119" s="17"/>
      <c r="AH119" s="17">
        <v>1.2E-2</v>
      </c>
      <c r="AI119" s="17">
        <v>1.84E-2</v>
      </c>
      <c r="AJ119" s="17">
        <v>3.8E-3</v>
      </c>
      <c r="AK119" s="17">
        <v>2.7799999999999998E-2</v>
      </c>
      <c r="AL119" s="17"/>
      <c r="AM119" s="17">
        <v>25.32</v>
      </c>
      <c r="AN119" s="17">
        <f t="shared" si="11"/>
        <v>7.3242695979172696</v>
      </c>
      <c r="AO119" s="17">
        <f t="shared" si="12"/>
        <v>910.79136690647488</v>
      </c>
      <c r="AP119" s="17" t="s">
        <v>67</v>
      </c>
      <c r="AQ119" s="17"/>
      <c r="AR119" s="17">
        <v>2.5000000000000001E-3</v>
      </c>
      <c r="AS119" s="17" t="s">
        <v>67</v>
      </c>
      <c r="AT119" s="17" t="s">
        <v>67</v>
      </c>
      <c r="AU119" s="17"/>
      <c r="AV119" s="17">
        <v>1.4E-3</v>
      </c>
      <c r="AW119" s="17">
        <v>0.50260000000000005</v>
      </c>
      <c r="AX119" s="17">
        <v>6.9009999999999998</v>
      </c>
      <c r="AY119" s="17">
        <v>6.9999999999999999E-4</v>
      </c>
      <c r="AZ119" s="17" t="s">
        <v>67</v>
      </c>
      <c r="BA119" s="17">
        <v>3.4569999999999999</v>
      </c>
      <c r="BB119" s="17" t="s">
        <v>67</v>
      </c>
      <c r="BC119" s="17"/>
      <c r="BD119" s="17">
        <v>1.7600000000000001E-2</v>
      </c>
      <c r="BE119" s="17" t="s">
        <v>67</v>
      </c>
      <c r="BF119" s="17">
        <v>11.23</v>
      </c>
      <c r="BG119" s="17" t="s">
        <v>67</v>
      </c>
      <c r="BH119" s="17">
        <v>0.50439999999999996</v>
      </c>
      <c r="BI119" s="17">
        <v>6.1499999999999999E-2</v>
      </c>
      <c r="BJ119" s="17" t="s">
        <v>67</v>
      </c>
      <c r="BK119" s="17">
        <v>1.5900000000000001E-2</v>
      </c>
      <c r="BL119" s="17" t="s">
        <v>67</v>
      </c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</row>
    <row r="120" spans="1:84" ht="15.75" customHeight="1" x14ac:dyDescent="0.2">
      <c r="A120" s="10" t="s">
        <v>64</v>
      </c>
      <c r="B120" s="11" t="s">
        <v>187</v>
      </c>
      <c r="C120" s="11" t="s">
        <v>153</v>
      </c>
      <c r="D120" s="12">
        <v>12.3</v>
      </c>
      <c r="E120" s="12" t="str">
        <f t="shared" si="0"/>
        <v>TC12.3</v>
      </c>
      <c r="F120" s="10">
        <v>43259</v>
      </c>
      <c r="G120" s="10"/>
      <c r="H120" s="11">
        <v>2018</v>
      </c>
      <c r="I120" s="12" t="str">
        <f t="shared" si="1"/>
        <v>Early2018</v>
      </c>
      <c r="J120" s="11">
        <v>68.283259999999999</v>
      </c>
      <c r="K120" s="11">
        <v>-149.35736</v>
      </c>
      <c r="L120" s="11">
        <v>41.198399999999999</v>
      </c>
      <c r="M120" s="11"/>
      <c r="N120" s="11"/>
      <c r="O120" s="11"/>
      <c r="P120" s="11"/>
      <c r="Q120" s="11"/>
      <c r="R120" s="19">
        <v>34.962370557631182</v>
      </c>
      <c r="S120" s="14">
        <v>20.150596031777823</v>
      </c>
      <c r="T120" s="11">
        <v>21.276</v>
      </c>
      <c r="U120" s="11"/>
      <c r="V120" s="14"/>
      <c r="W120" s="11">
        <v>4.5000000000000005E-2</v>
      </c>
      <c r="X120" s="11">
        <v>2.1346238397370532E-2</v>
      </c>
      <c r="Y120" s="14">
        <v>4.7901184269880999E-2</v>
      </c>
      <c r="Z120" s="17"/>
      <c r="AA120" s="17"/>
      <c r="AB120" s="17"/>
      <c r="AC120" s="17"/>
      <c r="AD120" s="17"/>
      <c r="AE120" s="17"/>
      <c r="AF120" s="17"/>
      <c r="AG120" s="17"/>
      <c r="AH120" s="17">
        <v>6.7999999999999996E-3</v>
      </c>
      <c r="AI120" s="17" t="s">
        <v>67</v>
      </c>
      <c r="AJ120" s="17" t="s">
        <v>67</v>
      </c>
      <c r="AK120" s="17">
        <v>6.0299999999999999E-2</v>
      </c>
      <c r="AL120" s="17"/>
      <c r="AM120" s="17">
        <v>24.35</v>
      </c>
      <c r="AN120" s="17">
        <f t="shared" si="11"/>
        <v>43.311988616150835</v>
      </c>
      <c r="AO120" s="17">
        <f t="shared" si="12"/>
        <v>403.81426202321728</v>
      </c>
      <c r="AP120" s="17" t="s">
        <v>67</v>
      </c>
      <c r="AQ120" s="17"/>
      <c r="AR120" s="17" t="s">
        <v>67</v>
      </c>
      <c r="AS120" s="17" t="s">
        <v>67</v>
      </c>
      <c r="AT120" s="17" t="s">
        <v>67</v>
      </c>
      <c r="AU120" s="17"/>
      <c r="AV120" s="17" t="s">
        <v>67</v>
      </c>
      <c r="AW120" s="17">
        <v>0.7319</v>
      </c>
      <c r="AX120" s="17">
        <v>14.71</v>
      </c>
      <c r="AY120" s="17">
        <v>2.9999999999999997E-4</v>
      </c>
      <c r="AZ120" s="17" t="s">
        <v>67</v>
      </c>
      <c r="BA120" s="17">
        <v>0.56220000000000003</v>
      </c>
      <c r="BB120" s="17" t="s">
        <v>67</v>
      </c>
      <c r="BC120" s="17"/>
      <c r="BD120" s="17" t="s">
        <v>67</v>
      </c>
      <c r="BE120" s="17" t="s">
        <v>67</v>
      </c>
      <c r="BF120" s="17">
        <v>23.48</v>
      </c>
      <c r="BG120" s="17" t="s">
        <v>67</v>
      </c>
      <c r="BH120" s="17">
        <v>0.66790000000000005</v>
      </c>
      <c r="BI120" s="17">
        <v>4.8000000000000001E-2</v>
      </c>
      <c r="BJ120" s="17">
        <v>8.0000000000000004E-4</v>
      </c>
      <c r="BK120" s="17">
        <v>3.1800000000000002E-2</v>
      </c>
      <c r="BL120" s="17" t="s">
        <v>67</v>
      </c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</row>
    <row r="121" spans="1:84" ht="15.75" customHeight="1" x14ac:dyDescent="0.2">
      <c r="A121" s="10" t="s">
        <v>109</v>
      </c>
      <c r="B121" s="11" t="s">
        <v>188</v>
      </c>
      <c r="C121" s="11" t="s">
        <v>153</v>
      </c>
      <c r="D121" s="12">
        <v>1.1000000000000001</v>
      </c>
      <c r="E121" s="12" t="str">
        <f t="shared" si="0"/>
        <v>TC1.1</v>
      </c>
      <c r="F121" s="10">
        <v>43340</v>
      </c>
      <c r="G121" s="10"/>
      <c r="H121" s="11">
        <v>2018</v>
      </c>
      <c r="I121" s="12" t="str">
        <f t="shared" si="1"/>
        <v>Late2018</v>
      </c>
      <c r="J121" s="11">
        <v>68.247950000000003</v>
      </c>
      <c r="K121" s="11">
        <v>-149.24680000000001</v>
      </c>
      <c r="L121" s="11">
        <v>4.2764499999999996</v>
      </c>
      <c r="M121" s="11"/>
      <c r="N121" s="11"/>
      <c r="O121" s="11"/>
      <c r="P121" s="11"/>
      <c r="Q121" s="11"/>
      <c r="R121" s="19">
        <v>14.68522383425127</v>
      </c>
      <c r="S121" s="14">
        <v>26.535301416727091</v>
      </c>
      <c r="T121" s="11">
        <v>28.923999999999999</v>
      </c>
      <c r="U121" s="11"/>
      <c r="V121" s="14"/>
      <c r="W121" s="11">
        <v>4.9000000000000002E-2</v>
      </c>
      <c r="X121" s="11">
        <v>3.6967716299338583E-4</v>
      </c>
      <c r="Y121" s="14">
        <v>9.4752180102325806E-2</v>
      </c>
      <c r="Z121" s="17"/>
      <c r="AA121" s="17"/>
      <c r="AB121" s="17"/>
      <c r="AC121" s="16">
        <v>4.3186999999999998</v>
      </c>
      <c r="AD121" s="16">
        <v>6.5299999999999997E-2</v>
      </c>
      <c r="AE121" s="16">
        <v>3.56E-2</v>
      </c>
      <c r="AF121" s="16">
        <v>738.62</v>
      </c>
      <c r="AG121" s="16">
        <v>8.6999999999999994E-3</v>
      </c>
      <c r="AH121" s="17"/>
      <c r="AI121" s="17"/>
      <c r="AJ121" s="17"/>
      <c r="AK121" s="17"/>
      <c r="AL121" s="16">
        <v>6.7999999999999996E-3</v>
      </c>
      <c r="AM121" s="17"/>
      <c r="AN121" s="17"/>
      <c r="AO121" s="17"/>
      <c r="AP121" s="17"/>
      <c r="AQ121" s="16">
        <v>1.9410000000000001</v>
      </c>
      <c r="AR121" s="17"/>
      <c r="AS121" s="17"/>
      <c r="AT121" s="17"/>
      <c r="AU121" s="16">
        <v>1.8358000000000001</v>
      </c>
      <c r="AV121" s="17"/>
      <c r="AW121" s="17"/>
      <c r="AX121" s="17"/>
      <c r="AY121" s="17"/>
      <c r="AZ121" s="17"/>
      <c r="BA121" s="17"/>
      <c r="BB121" s="17"/>
      <c r="BC121" s="16">
        <v>8.4900000000000003E-2</v>
      </c>
      <c r="BD121" s="17"/>
      <c r="BE121" s="17"/>
      <c r="BF121" s="17"/>
      <c r="BG121" s="17"/>
      <c r="BH121" s="17"/>
      <c r="BI121" s="17"/>
      <c r="BJ121" s="17"/>
      <c r="BK121" s="17"/>
      <c r="BL121" s="17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</row>
    <row r="122" spans="1:84" ht="15.75" customHeight="1" x14ac:dyDescent="0.2">
      <c r="A122" s="10" t="s">
        <v>109</v>
      </c>
      <c r="B122" s="11" t="s">
        <v>189</v>
      </c>
      <c r="C122" s="11" t="s">
        <v>153</v>
      </c>
      <c r="D122" s="12">
        <v>1.2</v>
      </c>
      <c r="E122" s="12" t="str">
        <f t="shared" si="0"/>
        <v>TC1.2</v>
      </c>
      <c r="F122" s="10">
        <v>43340</v>
      </c>
      <c r="G122" s="10"/>
      <c r="H122" s="11">
        <v>2018</v>
      </c>
      <c r="I122" s="12" t="str">
        <f t="shared" si="1"/>
        <v>Late2018</v>
      </c>
      <c r="J122" s="11">
        <v>68.248859999999993</v>
      </c>
      <c r="K122" s="11">
        <v>-149.24405999999999</v>
      </c>
      <c r="L122" s="11">
        <v>3.242175</v>
      </c>
      <c r="M122" s="11"/>
      <c r="N122" s="11"/>
      <c r="O122" s="11"/>
      <c r="P122" s="11"/>
      <c r="Q122" s="11"/>
      <c r="R122" s="19">
        <v>12.168117708638377</v>
      </c>
      <c r="S122" s="14">
        <v>30.258076905958415</v>
      </c>
      <c r="T122" s="11">
        <v>31.37</v>
      </c>
      <c r="U122" s="11"/>
      <c r="V122" s="14"/>
      <c r="W122" s="11">
        <v>0.126</v>
      </c>
      <c r="X122" s="11">
        <v>3.2457886496608274E-2</v>
      </c>
      <c r="Y122" s="14">
        <v>0.20185453456246824</v>
      </c>
      <c r="Z122" s="17"/>
      <c r="AA122" s="17"/>
      <c r="AB122" s="17"/>
      <c r="AC122" s="16">
        <v>1.9394</v>
      </c>
      <c r="AD122" s="16">
        <v>1.1599999999999999E-2</v>
      </c>
      <c r="AE122" s="16">
        <v>5.5999999999999999E-3</v>
      </c>
      <c r="AF122" s="16">
        <v>466.48599999999999</v>
      </c>
      <c r="AG122" s="16">
        <v>8.6499999999999994E-2</v>
      </c>
      <c r="AH122" s="17"/>
      <c r="AI122" s="17"/>
      <c r="AJ122" s="17"/>
      <c r="AK122" s="17"/>
      <c r="AL122" s="16">
        <v>7.4999999999999997E-3</v>
      </c>
      <c r="AM122" s="17"/>
      <c r="AN122" s="17"/>
      <c r="AO122" s="17"/>
      <c r="AP122" s="17"/>
      <c r="AQ122" s="16">
        <v>1.3249</v>
      </c>
      <c r="AR122" s="17"/>
      <c r="AS122" s="17"/>
      <c r="AT122" s="17"/>
      <c r="AU122" s="16">
        <v>1.2104999999999999</v>
      </c>
      <c r="AV122" s="17"/>
      <c r="AW122" s="17"/>
      <c r="AX122" s="17"/>
      <c r="AY122" s="17"/>
      <c r="AZ122" s="17"/>
      <c r="BA122" s="17"/>
      <c r="BB122" s="17"/>
      <c r="BC122" s="16">
        <v>3.6400000000000002E-2</v>
      </c>
      <c r="BD122" s="17"/>
      <c r="BE122" s="17"/>
      <c r="BF122" s="17"/>
      <c r="BG122" s="17"/>
      <c r="BH122" s="17"/>
      <c r="BI122" s="17"/>
      <c r="BJ122" s="17"/>
      <c r="BK122" s="17"/>
      <c r="BL122" s="17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</row>
    <row r="123" spans="1:84" ht="15.75" customHeight="1" x14ac:dyDescent="0.2">
      <c r="A123" s="10" t="s">
        <v>109</v>
      </c>
      <c r="B123" s="11" t="s">
        <v>190</v>
      </c>
      <c r="C123" s="11" t="s">
        <v>153</v>
      </c>
      <c r="D123" s="12">
        <v>1.3</v>
      </c>
      <c r="E123" s="12" t="str">
        <f t="shared" si="0"/>
        <v>TC1.3</v>
      </c>
      <c r="F123" s="10">
        <v>43340</v>
      </c>
      <c r="G123" s="10"/>
      <c r="H123" s="11">
        <v>2018</v>
      </c>
      <c r="I123" s="12" t="str">
        <f t="shared" si="1"/>
        <v>Late2018</v>
      </c>
      <c r="J123" s="11">
        <v>68.248440000000002</v>
      </c>
      <c r="K123" s="11">
        <v>-149.24356</v>
      </c>
      <c r="L123" s="11">
        <v>0.94074999999999998</v>
      </c>
      <c r="M123" s="11"/>
      <c r="N123" s="11"/>
      <c r="O123" s="11"/>
      <c r="P123" s="11"/>
      <c r="Q123" s="11"/>
      <c r="R123" s="19">
        <v>8.4997450108189359</v>
      </c>
      <c r="S123" s="14">
        <v>15.236096123239841</v>
      </c>
      <c r="T123" s="11">
        <v>16.32</v>
      </c>
      <c r="U123" s="11"/>
      <c r="V123" s="14"/>
      <c r="W123" s="11">
        <v>2.8000000000000004E-2</v>
      </c>
      <c r="X123" s="11">
        <v>1.2343831610533381E-3</v>
      </c>
      <c r="Y123" s="14">
        <v>3.8517623788001394E-2</v>
      </c>
      <c r="Z123" s="17"/>
      <c r="AA123" s="17"/>
      <c r="AB123" s="17"/>
      <c r="AC123" s="16">
        <v>0.95860000000000001</v>
      </c>
      <c r="AD123" s="16"/>
      <c r="AE123" s="16">
        <v>4.7600000000000003E-2</v>
      </c>
      <c r="AF123" s="16">
        <v>1092.4401</v>
      </c>
      <c r="AG123" s="16">
        <v>0.21179999999999999</v>
      </c>
      <c r="AH123" s="17"/>
      <c r="AI123" s="17"/>
      <c r="AJ123" s="17"/>
      <c r="AK123" s="17"/>
      <c r="AL123" s="16">
        <v>1.04E-2</v>
      </c>
      <c r="AM123" s="17"/>
      <c r="AN123" s="17"/>
      <c r="AO123" s="17"/>
      <c r="AP123" s="17"/>
      <c r="AQ123" s="16">
        <v>2.7786</v>
      </c>
      <c r="AR123" s="17"/>
      <c r="AS123" s="17"/>
      <c r="AT123" s="17"/>
      <c r="AU123" s="16">
        <v>3.0097</v>
      </c>
      <c r="AV123" s="17"/>
      <c r="AW123" s="17"/>
      <c r="AX123" s="17"/>
      <c r="AY123" s="17"/>
      <c r="AZ123" s="17"/>
      <c r="BA123" s="17"/>
      <c r="BB123" s="17"/>
      <c r="BC123" s="16">
        <v>0.13469999999999999</v>
      </c>
      <c r="BD123" s="17"/>
      <c r="BE123" s="17"/>
      <c r="BF123" s="17"/>
      <c r="BG123" s="17"/>
      <c r="BH123" s="17"/>
      <c r="BI123" s="17"/>
      <c r="BJ123" s="17"/>
      <c r="BK123" s="17"/>
      <c r="BL123" s="17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</row>
    <row r="124" spans="1:84" ht="15.75" customHeight="1" x14ac:dyDescent="0.2">
      <c r="A124" s="10" t="s">
        <v>109</v>
      </c>
      <c r="B124" s="11" t="s">
        <v>191</v>
      </c>
      <c r="C124" s="11" t="s">
        <v>153</v>
      </c>
      <c r="D124" s="12">
        <v>3.1</v>
      </c>
      <c r="E124" s="12" t="str">
        <f t="shared" si="0"/>
        <v>TC3.1</v>
      </c>
      <c r="F124" s="10">
        <v>43340</v>
      </c>
      <c r="G124" s="10"/>
      <c r="H124" s="11">
        <v>2018</v>
      </c>
      <c r="I124" s="12" t="str">
        <f t="shared" si="1"/>
        <v>Late2018</v>
      </c>
      <c r="J124" s="11">
        <v>68.249719999999996</v>
      </c>
      <c r="K124" s="11">
        <v>-149.27232000000001</v>
      </c>
      <c r="L124" s="11">
        <v>8.2142999999999997</v>
      </c>
      <c r="M124" s="11"/>
      <c r="N124" s="11"/>
      <c r="O124" s="11"/>
      <c r="P124" s="11"/>
      <c r="Q124" s="11"/>
      <c r="R124" s="19">
        <v>14.03118888194038</v>
      </c>
      <c r="S124" s="14">
        <v>26.331712132159755</v>
      </c>
      <c r="T124" s="11">
        <v>27.573999999999998</v>
      </c>
      <c r="U124" s="11"/>
      <c r="V124" s="14"/>
      <c r="W124" s="11">
        <v>4.4000000000000004E-2</v>
      </c>
      <c r="X124" s="11">
        <v>5.5130391857520595E-3</v>
      </c>
      <c r="Y124" s="14">
        <v>8.0540070325771276E-2</v>
      </c>
      <c r="Z124" s="17"/>
      <c r="AA124" s="17"/>
      <c r="AB124" s="17"/>
      <c r="AC124" s="16">
        <v>2.0297999999999998</v>
      </c>
      <c r="AD124" s="16">
        <v>0.08</v>
      </c>
      <c r="AE124" s="16">
        <v>1.9300000000000001E-2</v>
      </c>
      <c r="AF124" s="16">
        <v>921.9828</v>
      </c>
      <c r="AG124" s="16">
        <v>0.2281</v>
      </c>
      <c r="AH124" s="17"/>
      <c r="AI124" s="17"/>
      <c r="AJ124" s="17"/>
      <c r="AK124" s="17"/>
      <c r="AL124" s="16">
        <v>8.3999999999999995E-3</v>
      </c>
      <c r="AM124" s="17"/>
      <c r="AN124" s="17"/>
      <c r="AO124" s="17"/>
      <c r="AP124" s="17"/>
      <c r="AQ124" s="16">
        <v>2.3603999999999998</v>
      </c>
      <c r="AR124" s="17"/>
      <c r="AS124" s="17"/>
      <c r="AT124" s="17"/>
      <c r="AU124" s="16">
        <v>1.7881</v>
      </c>
      <c r="AV124" s="17"/>
      <c r="AW124" s="17"/>
      <c r="AX124" s="17"/>
      <c r="AY124" s="17"/>
      <c r="AZ124" s="17"/>
      <c r="BA124" s="17"/>
      <c r="BB124" s="17"/>
      <c r="BC124" s="16">
        <v>8.4199999999999997E-2</v>
      </c>
      <c r="BD124" s="17"/>
      <c r="BE124" s="17"/>
      <c r="BF124" s="17"/>
      <c r="BG124" s="17"/>
      <c r="BH124" s="17"/>
      <c r="BI124" s="17"/>
      <c r="BJ124" s="17"/>
      <c r="BK124" s="17"/>
      <c r="BL124" s="17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</row>
    <row r="125" spans="1:84" ht="15.75" customHeight="1" x14ac:dyDescent="0.2">
      <c r="A125" s="10" t="s">
        <v>109</v>
      </c>
      <c r="B125" s="11" t="s">
        <v>192</v>
      </c>
      <c r="C125" s="11" t="s">
        <v>153</v>
      </c>
      <c r="D125" s="12">
        <v>3.2</v>
      </c>
      <c r="E125" s="12" t="str">
        <f t="shared" si="0"/>
        <v>TC3.2</v>
      </c>
      <c r="F125" s="10">
        <v>43340</v>
      </c>
      <c r="G125" s="10"/>
      <c r="H125" s="11">
        <v>2018</v>
      </c>
      <c r="I125" s="12" t="str">
        <f t="shared" si="1"/>
        <v>Late2018</v>
      </c>
      <c r="J125" s="11">
        <v>68.2483</v>
      </c>
      <c r="K125" s="11">
        <v>-149.26405</v>
      </c>
      <c r="L125" s="11">
        <v>5.1566749999999999</v>
      </c>
      <c r="M125" s="11"/>
      <c r="N125" s="11"/>
      <c r="O125" s="11"/>
      <c r="P125" s="11"/>
      <c r="Q125" s="11"/>
      <c r="R125" s="19">
        <v>19.946388277130676</v>
      </c>
      <c r="S125" s="14">
        <v>21.932729376329775</v>
      </c>
      <c r="T125" s="11">
        <v>23.097999999999999</v>
      </c>
      <c r="U125" s="11"/>
      <c r="V125" s="14"/>
      <c r="W125" s="11">
        <v>3.5000000000000003E-2</v>
      </c>
      <c r="X125" s="11" t="s">
        <v>67</v>
      </c>
      <c r="Y125" s="14">
        <v>6.925692223236643E-2</v>
      </c>
      <c r="Z125" s="17"/>
      <c r="AA125" s="17"/>
      <c r="AB125" s="17"/>
      <c r="AC125" s="16"/>
      <c r="AD125" s="16"/>
      <c r="AE125" s="16">
        <v>9.2999999999999999E-2</v>
      </c>
      <c r="AF125" s="16">
        <v>1109.1744000000001</v>
      </c>
      <c r="AG125" s="16">
        <v>0.26319999999999999</v>
      </c>
      <c r="AH125" s="17"/>
      <c r="AI125" s="17"/>
      <c r="AJ125" s="17"/>
      <c r="AK125" s="17"/>
      <c r="AL125" s="16">
        <v>1.01E-2</v>
      </c>
      <c r="AM125" s="17"/>
      <c r="AN125" s="17"/>
      <c r="AO125" s="17"/>
      <c r="AP125" s="17"/>
      <c r="AQ125" s="16">
        <v>4.6060999999999996</v>
      </c>
      <c r="AR125" s="17"/>
      <c r="AS125" s="17"/>
      <c r="AT125" s="17"/>
      <c r="AU125" s="16">
        <v>2.2027999999999999</v>
      </c>
      <c r="AV125" s="17"/>
      <c r="AW125" s="17"/>
      <c r="AX125" s="17"/>
      <c r="AY125" s="17"/>
      <c r="AZ125" s="17"/>
      <c r="BA125" s="17"/>
      <c r="BB125" s="17"/>
      <c r="BC125" s="16">
        <v>0.1163</v>
      </c>
      <c r="BD125" s="17"/>
      <c r="BE125" s="17"/>
      <c r="BF125" s="17"/>
      <c r="BG125" s="17"/>
      <c r="BH125" s="17"/>
      <c r="BI125" s="17"/>
      <c r="BJ125" s="17"/>
      <c r="BK125" s="17"/>
      <c r="BL125" s="17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</row>
    <row r="126" spans="1:84" ht="15.75" customHeight="1" x14ac:dyDescent="0.2">
      <c r="A126" s="10" t="s">
        <v>109</v>
      </c>
      <c r="B126" s="11" t="s">
        <v>193</v>
      </c>
      <c r="C126" s="11" t="s">
        <v>153</v>
      </c>
      <c r="D126" s="12">
        <v>3.3</v>
      </c>
      <c r="E126" s="12" t="str">
        <f t="shared" si="0"/>
        <v>TC3.3</v>
      </c>
      <c r="F126" s="10">
        <v>43340</v>
      </c>
      <c r="G126" s="10"/>
      <c r="H126" s="11">
        <v>2018</v>
      </c>
      <c r="I126" s="12" t="str">
        <f t="shared" si="1"/>
        <v>Late2018</v>
      </c>
      <c r="J126" s="11">
        <v>68.24803</v>
      </c>
      <c r="K126" s="11">
        <v>-149.26519999999999</v>
      </c>
      <c r="L126" s="11">
        <v>2.5953499999999998</v>
      </c>
      <c r="M126" s="11"/>
      <c r="N126" s="11"/>
      <c r="O126" s="11"/>
      <c r="P126" s="11"/>
      <c r="Q126" s="11"/>
      <c r="R126" s="19">
        <v>20.519958361491646</v>
      </c>
      <c r="S126" s="14">
        <v>31.617762485033126</v>
      </c>
      <c r="T126" s="11">
        <v>32.643999999999998</v>
      </c>
      <c r="U126" s="11"/>
      <c r="V126" s="14"/>
      <c r="W126" s="11">
        <v>8.5000000000000006E-2</v>
      </c>
      <c r="X126" s="11">
        <v>6.442793018842311E-3</v>
      </c>
      <c r="Y126" s="14">
        <v>9.5853020225574001E-2</v>
      </c>
      <c r="Z126" s="17"/>
      <c r="AA126" s="17"/>
      <c r="AB126" s="17"/>
      <c r="AC126" s="16"/>
      <c r="AD126" s="16">
        <v>1.32E-2</v>
      </c>
      <c r="AE126" s="16">
        <v>2.6100000000000002E-2</v>
      </c>
      <c r="AF126" s="16">
        <v>699.7482</v>
      </c>
      <c r="AG126" s="16">
        <v>0.16350000000000001</v>
      </c>
      <c r="AH126" s="17"/>
      <c r="AI126" s="17"/>
      <c r="AJ126" s="17"/>
      <c r="AK126" s="17"/>
      <c r="AL126" s="16">
        <v>6.7999999999999996E-3</v>
      </c>
      <c r="AM126" s="17"/>
      <c r="AN126" s="17"/>
      <c r="AO126" s="17"/>
      <c r="AP126" s="17"/>
      <c r="AQ126" s="16">
        <v>2.2612000000000001</v>
      </c>
      <c r="AR126" s="17"/>
      <c r="AS126" s="17"/>
      <c r="AT126" s="17"/>
      <c r="AU126" s="16">
        <v>1.4078999999999999</v>
      </c>
      <c r="AV126" s="17"/>
      <c r="AW126" s="17"/>
      <c r="AX126" s="17"/>
      <c r="AY126" s="17"/>
      <c r="AZ126" s="17"/>
      <c r="BA126" s="17"/>
      <c r="BB126" s="17"/>
      <c r="BC126" s="16">
        <v>4.19E-2</v>
      </c>
      <c r="BD126" s="17"/>
      <c r="BE126" s="17"/>
      <c r="BF126" s="17"/>
      <c r="BG126" s="17"/>
      <c r="BH126" s="17"/>
      <c r="BI126" s="17"/>
      <c r="BJ126" s="17"/>
      <c r="BK126" s="17"/>
      <c r="BL126" s="17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</row>
    <row r="127" spans="1:84" ht="15.75" customHeight="1" x14ac:dyDescent="0.2">
      <c r="A127" s="10" t="s">
        <v>109</v>
      </c>
      <c r="B127" s="11" t="s">
        <v>194</v>
      </c>
      <c r="C127" s="11" t="s">
        <v>153</v>
      </c>
      <c r="D127" s="12">
        <v>4.0999999999999996</v>
      </c>
      <c r="E127" s="12" t="str">
        <f t="shared" si="0"/>
        <v>TC4.1</v>
      </c>
      <c r="F127" s="10">
        <v>43340</v>
      </c>
      <c r="G127" s="10"/>
      <c r="H127" s="11">
        <v>2018</v>
      </c>
      <c r="I127" s="12" t="str">
        <f t="shared" si="1"/>
        <v>Late2018</v>
      </c>
      <c r="J127" s="11">
        <v>68.261790000000005</v>
      </c>
      <c r="K127" s="11">
        <v>-149.29123999999999</v>
      </c>
      <c r="L127" s="11">
        <v>14.951575</v>
      </c>
      <c r="M127" s="11"/>
      <c r="N127" s="11"/>
      <c r="O127" s="11"/>
      <c r="P127" s="11"/>
      <c r="Q127" s="11"/>
      <c r="R127" s="19">
        <v>24.431788864903158</v>
      </c>
      <c r="S127" s="14">
        <v>24.077687910164226</v>
      </c>
      <c r="T127" s="11">
        <v>25.405999999999999</v>
      </c>
      <c r="U127" s="11"/>
      <c r="V127" s="14"/>
      <c r="W127" s="11">
        <v>3.5000000000000003E-2</v>
      </c>
      <c r="X127" s="11">
        <v>9.4558882865221367E-3</v>
      </c>
      <c r="Y127" s="14">
        <v>8.870788846480103E-2</v>
      </c>
      <c r="Z127" s="17"/>
      <c r="AA127" s="17"/>
      <c r="AB127" s="17"/>
      <c r="AC127" s="16">
        <v>0.55449999999999999</v>
      </c>
      <c r="AD127" s="16">
        <v>2.8000000000000001E-2</v>
      </c>
      <c r="AE127" s="16">
        <v>3.85E-2</v>
      </c>
      <c r="AF127" s="16">
        <v>1480.6403</v>
      </c>
      <c r="AG127" s="16">
        <v>0.30030000000000001</v>
      </c>
      <c r="AH127" s="17"/>
      <c r="AI127" s="17"/>
      <c r="AJ127" s="17"/>
      <c r="AK127" s="17"/>
      <c r="AL127" s="16">
        <v>9.7999999999999997E-3</v>
      </c>
      <c r="AM127" s="17"/>
      <c r="AN127" s="17"/>
      <c r="AO127" s="17"/>
      <c r="AP127" s="17"/>
      <c r="AQ127" s="16">
        <v>4.1130000000000004</v>
      </c>
      <c r="AR127" s="17"/>
      <c r="AS127" s="17"/>
      <c r="AT127" s="17"/>
      <c r="AU127" s="16">
        <v>2.4264000000000001</v>
      </c>
      <c r="AV127" s="17"/>
      <c r="AW127" s="17"/>
      <c r="AX127" s="17"/>
      <c r="AY127" s="17"/>
      <c r="AZ127" s="17"/>
      <c r="BA127" s="17"/>
      <c r="BB127" s="17"/>
      <c r="BC127" s="16">
        <v>8.3099999999999993E-2</v>
      </c>
      <c r="BD127" s="17"/>
      <c r="BE127" s="17"/>
      <c r="BF127" s="17"/>
      <c r="BG127" s="17"/>
      <c r="BH127" s="17"/>
      <c r="BI127" s="17"/>
      <c r="BJ127" s="17"/>
      <c r="BK127" s="17"/>
      <c r="BL127" s="17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</row>
    <row r="128" spans="1:84" ht="15.75" customHeight="1" x14ac:dyDescent="0.2">
      <c r="A128" s="10" t="s">
        <v>109</v>
      </c>
      <c r="B128" s="11" t="s">
        <v>195</v>
      </c>
      <c r="C128" s="11" t="s">
        <v>153</v>
      </c>
      <c r="D128" s="12">
        <v>4.2</v>
      </c>
      <c r="E128" s="12" t="str">
        <f t="shared" si="0"/>
        <v>TC4.2</v>
      </c>
      <c r="F128" s="10">
        <v>43340</v>
      </c>
      <c r="G128" s="10"/>
      <c r="H128" s="11">
        <v>2018</v>
      </c>
      <c r="I128" s="12" t="str">
        <f t="shared" si="1"/>
        <v>Late2018</v>
      </c>
      <c r="J128" s="11">
        <v>68.259280000000004</v>
      </c>
      <c r="K128" s="11">
        <v>-149.28914</v>
      </c>
      <c r="L128" s="11">
        <v>11.0617</v>
      </c>
      <c r="M128" s="11"/>
      <c r="N128" s="11"/>
      <c r="O128" s="11"/>
      <c r="P128" s="11"/>
      <c r="Q128" s="11"/>
      <c r="R128" s="19">
        <v>18.904471397266324</v>
      </c>
      <c r="S128" s="14">
        <v>21.295785757469101</v>
      </c>
      <c r="T128" s="11">
        <v>23.067999999999998</v>
      </c>
      <c r="U128" s="11"/>
      <c r="V128" s="14"/>
      <c r="W128" s="11">
        <v>4.3000000000000003E-2</v>
      </c>
      <c r="X128" s="11">
        <v>5.3055239623154551E-4</v>
      </c>
      <c r="Y128" s="14">
        <v>3.2873344110253111E-2</v>
      </c>
      <c r="Z128" s="17"/>
      <c r="AA128" s="17"/>
      <c r="AB128" s="17"/>
      <c r="AC128" s="16">
        <v>2.8443000000000001</v>
      </c>
      <c r="AD128" s="16">
        <v>3.8399999999999997E-2</v>
      </c>
      <c r="AE128" s="16">
        <v>2.8799999999999999E-2</v>
      </c>
      <c r="AF128" s="16">
        <v>1230.3525999999999</v>
      </c>
      <c r="AG128" s="16">
        <v>0.34689999999999999</v>
      </c>
      <c r="AH128" s="17"/>
      <c r="AI128" s="17"/>
      <c r="AJ128" s="17"/>
      <c r="AK128" s="17"/>
      <c r="AL128" s="16">
        <v>9.7000000000000003E-3</v>
      </c>
      <c r="AM128" s="17"/>
      <c r="AN128" s="17"/>
      <c r="AO128" s="17"/>
      <c r="AP128" s="17"/>
      <c r="AQ128" s="16">
        <v>4.4408000000000003</v>
      </c>
      <c r="AR128" s="17"/>
      <c r="AS128" s="17"/>
      <c r="AT128" s="17"/>
      <c r="AU128" s="16">
        <v>1.9575</v>
      </c>
      <c r="AV128" s="17"/>
      <c r="AW128" s="17"/>
      <c r="AX128" s="17"/>
      <c r="AY128" s="17"/>
      <c r="AZ128" s="17"/>
      <c r="BA128" s="17"/>
      <c r="BB128" s="17"/>
      <c r="BC128" s="16">
        <v>8.3799999999999999E-2</v>
      </c>
      <c r="BD128" s="17"/>
      <c r="BE128" s="17"/>
      <c r="BF128" s="17"/>
      <c r="BG128" s="17"/>
      <c r="BH128" s="17"/>
      <c r="BI128" s="17"/>
      <c r="BJ128" s="17"/>
      <c r="BK128" s="17"/>
      <c r="BL128" s="17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</row>
    <row r="129" spans="1:84" ht="15.75" customHeight="1" x14ac:dyDescent="0.2">
      <c r="A129" s="10" t="s">
        <v>109</v>
      </c>
      <c r="B129" s="11" t="s">
        <v>196</v>
      </c>
      <c r="C129" s="11" t="s">
        <v>153</v>
      </c>
      <c r="D129" s="12">
        <v>4.3</v>
      </c>
      <c r="E129" s="12" t="str">
        <f t="shared" si="0"/>
        <v>TC4.3</v>
      </c>
      <c r="F129" s="10">
        <v>43340</v>
      </c>
      <c r="G129" s="10"/>
      <c r="H129" s="11">
        <v>2018</v>
      </c>
      <c r="I129" s="12" t="str">
        <f t="shared" si="1"/>
        <v>Late2018</v>
      </c>
      <c r="J129" s="11">
        <v>68.259720000000002</v>
      </c>
      <c r="K129" s="11">
        <v>-149.29056</v>
      </c>
      <c r="L129" s="11">
        <v>2.0871</v>
      </c>
      <c r="M129" s="11"/>
      <c r="N129" s="11"/>
      <c r="O129" s="11"/>
      <c r="P129" s="11"/>
      <c r="Q129" s="11"/>
      <c r="R129" s="19">
        <v>32.729986272456479</v>
      </c>
      <c r="S129" s="14">
        <v>25.655504865561099</v>
      </c>
      <c r="T129" s="11">
        <v>27.338000000000001</v>
      </c>
      <c r="U129" s="11"/>
      <c r="V129" s="14"/>
      <c r="W129" s="11">
        <v>5.2000000000000005E-2</v>
      </c>
      <c r="X129" s="11">
        <v>6.1160567777378478E-4</v>
      </c>
      <c r="Y129" s="14">
        <v>4.3561020166880751E-2</v>
      </c>
      <c r="Z129" s="17"/>
      <c r="AA129" s="17"/>
      <c r="AB129" s="17"/>
      <c r="AC129" s="16"/>
      <c r="AD129" s="16"/>
      <c r="AE129" s="16">
        <v>5.8599999999999999E-2</v>
      </c>
      <c r="AF129" s="16">
        <v>1058.8302000000001</v>
      </c>
      <c r="AG129" s="16">
        <v>0.2878</v>
      </c>
      <c r="AH129" s="17"/>
      <c r="AI129" s="17"/>
      <c r="AJ129" s="17"/>
      <c r="AK129" s="17"/>
      <c r="AL129" s="16">
        <v>8.5000000000000006E-3</v>
      </c>
      <c r="AM129" s="17"/>
      <c r="AN129" s="17"/>
      <c r="AO129" s="17"/>
      <c r="AP129" s="17"/>
      <c r="AQ129" s="16">
        <v>3.0615000000000001</v>
      </c>
      <c r="AR129" s="17"/>
      <c r="AS129" s="17"/>
      <c r="AT129" s="17"/>
      <c r="AU129" s="16">
        <v>2.7122000000000002</v>
      </c>
      <c r="AV129" s="17"/>
      <c r="AW129" s="17"/>
      <c r="AX129" s="17"/>
      <c r="AY129" s="17"/>
      <c r="AZ129" s="17"/>
      <c r="BA129" s="17"/>
      <c r="BB129" s="17"/>
      <c r="BC129" s="16">
        <v>4.5699999999999998E-2</v>
      </c>
      <c r="BD129" s="17"/>
      <c r="BE129" s="17"/>
      <c r="BF129" s="17"/>
      <c r="BG129" s="17"/>
      <c r="BH129" s="17"/>
      <c r="BI129" s="17"/>
      <c r="BJ129" s="17"/>
      <c r="BK129" s="17"/>
      <c r="BL129" s="17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</row>
    <row r="130" spans="1:84" ht="15.75" customHeight="1" x14ac:dyDescent="0.2">
      <c r="A130" s="10" t="s">
        <v>109</v>
      </c>
      <c r="B130" s="11" t="s">
        <v>197</v>
      </c>
      <c r="C130" s="11" t="s">
        <v>153</v>
      </c>
      <c r="D130" s="12">
        <v>4.5</v>
      </c>
      <c r="E130" s="12" t="str">
        <f t="shared" si="0"/>
        <v>TC4.5</v>
      </c>
      <c r="F130" s="10">
        <v>43340</v>
      </c>
      <c r="G130" s="10"/>
      <c r="H130" s="11">
        <v>2018</v>
      </c>
      <c r="I130" s="12" t="str">
        <f t="shared" si="1"/>
        <v>Late2018</v>
      </c>
      <c r="J130" s="11">
        <v>68.258579999999995</v>
      </c>
      <c r="K130" s="11">
        <v>-149.28748999999999</v>
      </c>
      <c r="L130" s="11">
        <v>0.27187499999999998</v>
      </c>
      <c r="M130" s="11"/>
      <c r="N130" s="11"/>
      <c r="O130" s="11"/>
      <c r="P130" s="11"/>
      <c r="Q130" s="11"/>
      <c r="R130" s="19">
        <v>89.348368484808091</v>
      </c>
      <c r="S130" s="14">
        <v>23.423293781197781</v>
      </c>
      <c r="T130" s="11">
        <v>22.881999999999998</v>
      </c>
      <c r="U130" s="11"/>
      <c r="V130" s="14"/>
      <c r="W130" s="11">
        <v>3.6000000000000004E-2</v>
      </c>
      <c r="X130" s="11" t="s">
        <v>67</v>
      </c>
      <c r="Y130" s="14">
        <v>4.942796230333267E-2</v>
      </c>
      <c r="Z130" s="17"/>
      <c r="AA130" s="17"/>
      <c r="AB130" s="17"/>
      <c r="AC130" s="16"/>
      <c r="AD130" s="16"/>
      <c r="AE130" s="16">
        <v>5.5800000000000002E-2</v>
      </c>
      <c r="AF130" s="16">
        <v>2643.0410999999999</v>
      </c>
      <c r="AG130" s="16">
        <v>0.4793</v>
      </c>
      <c r="AH130" s="17"/>
      <c r="AI130" s="17"/>
      <c r="AJ130" s="17"/>
      <c r="AK130" s="17"/>
      <c r="AL130" s="16">
        <v>8.6E-3</v>
      </c>
      <c r="AM130" s="17"/>
      <c r="AN130" s="17"/>
      <c r="AO130" s="17"/>
      <c r="AP130" s="17"/>
      <c r="AQ130" s="16">
        <v>4.4339000000000004</v>
      </c>
      <c r="AR130" s="17"/>
      <c r="AS130" s="17"/>
      <c r="AT130" s="17"/>
      <c r="AU130" s="16">
        <v>3.7846000000000002</v>
      </c>
      <c r="AV130" s="17"/>
      <c r="AW130" s="17"/>
      <c r="AX130" s="17"/>
      <c r="AY130" s="17"/>
      <c r="AZ130" s="17"/>
      <c r="BA130" s="17"/>
      <c r="BB130" s="17"/>
      <c r="BC130" s="16"/>
      <c r="BD130" s="17"/>
      <c r="BE130" s="17"/>
      <c r="BF130" s="17"/>
      <c r="BG130" s="17"/>
      <c r="BH130" s="17"/>
      <c r="BI130" s="17"/>
      <c r="BJ130" s="17"/>
      <c r="BK130" s="17"/>
      <c r="BL130" s="17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</row>
    <row r="131" spans="1:84" ht="15.75" customHeight="1" x14ac:dyDescent="0.2">
      <c r="A131" s="10" t="s">
        <v>109</v>
      </c>
      <c r="B131" s="11" t="s">
        <v>198</v>
      </c>
      <c r="C131" s="11" t="s">
        <v>153</v>
      </c>
      <c r="D131" s="12">
        <v>5.0999999999999996</v>
      </c>
      <c r="E131" s="12" t="str">
        <f t="shared" si="0"/>
        <v>TC5.1</v>
      </c>
      <c r="F131" s="10">
        <v>43340</v>
      </c>
      <c r="G131" s="10"/>
      <c r="H131" s="11">
        <v>2018</v>
      </c>
      <c r="I131" s="12" t="str">
        <f t="shared" si="1"/>
        <v>Late2018</v>
      </c>
      <c r="J131" s="11">
        <v>68.269090000000006</v>
      </c>
      <c r="K131" s="11">
        <v>-149.29517999999999</v>
      </c>
      <c r="L131" s="11">
        <v>18.653849999999998</v>
      </c>
      <c r="M131" s="11"/>
      <c r="N131" s="11"/>
      <c r="O131" s="11"/>
      <c r="P131" s="11"/>
      <c r="Q131" s="11"/>
      <c r="R131" s="19">
        <v>21.413324715909994</v>
      </c>
      <c r="S131" s="14">
        <v>24.150398368938273</v>
      </c>
      <c r="T131" s="11">
        <v>25.686</v>
      </c>
      <c r="U131" s="11"/>
      <c r="V131" s="14"/>
      <c r="W131" s="11">
        <v>3.9000000000000007E-2</v>
      </c>
      <c r="X131" s="11">
        <v>9.0944544332920117E-3</v>
      </c>
      <c r="Y131" s="14">
        <v>3.3123436094225828E-2</v>
      </c>
      <c r="Z131" s="17"/>
      <c r="AA131" s="17"/>
      <c r="AB131" s="17"/>
      <c r="AC131" s="16"/>
      <c r="AD131" s="16"/>
      <c r="AE131" s="16">
        <v>6.0400000000000002E-2</v>
      </c>
      <c r="AF131" s="16">
        <v>1397.6876999999999</v>
      </c>
      <c r="AG131" s="16">
        <v>0.36980000000000002</v>
      </c>
      <c r="AH131" s="17"/>
      <c r="AI131" s="17"/>
      <c r="AJ131" s="17"/>
      <c r="AK131" s="17"/>
      <c r="AL131" s="16">
        <v>1.04E-2</v>
      </c>
      <c r="AM131" s="17"/>
      <c r="AN131" s="17"/>
      <c r="AO131" s="17"/>
      <c r="AP131" s="17"/>
      <c r="AQ131" s="16">
        <v>3.2976999999999999</v>
      </c>
      <c r="AR131" s="17"/>
      <c r="AS131" s="17"/>
      <c r="AT131" s="17"/>
      <c r="AU131" s="16">
        <v>2.4102999999999999</v>
      </c>
      <c r="AV131" s="17"/>
      <c r="AW131" s="17"/>
      <c r="AX131" s="17"/>
      <c r="AY131" s="17"/>
      <c r="AZ131" s="17"/>
      <c r="BA131" s="17"/>
      <c r="BB131" s="17"/>
      <c r="BC131" s="16">
        <v>7.8399999999999997E-2</v>
      </c>
      <c r="BD131" s="17"/>
      <c r="BE131" s="17"/>
      <c r="BF131" s="17"/>
      <c r="BG131" s="17"/>
      <c r="BH131" s="17"/>
      <c r="BI131" s="17"/>
      <c r="BJ131" s="17"/>
      <c r="BK131" s="17"/>
      <c r="BL131" s="17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</row>
    <row r="132" spans="1:84" ht="15.75" customHeight="1" x14ac:dyDescent="0.2">
      <c r="A132" s="10" t="s">
        <v>109</v>
      </c>
      <c r="B132" s="11" t="s">
        <v>199</v>
      </c>
      <c r="C132" s="11" t="s">
        <v>153</v>
      </c>
      <c r="D132" s="12">
        <v>5.2</v>
      </c>
      <c r="E132" s="12" t="str">
        <f t="shared" si="0"/>
        <v>TC5.2</v>
      </c>
      <c r="F132" s="10">
        <v>43340</v>
      </c>
      <c r="G132" s="10"/>
      <c r="H132" s="11">
        <v>2018</v>
      </c>
      <c r="I132" s="12" t="str">
        <f t="shared" si="1"/>
        <v>Late2018</v>
      </c>
      <c r="J132" s="11">
        <v>68.268159999999995</v>
      </c>
      <c r="K132" s="11">
        <v>-149.29562000000001</v>
      </c>
      <c r="L132" s="11">
        <v>17.547574999999998</v>
      </c>
      <c r="M132" s="11"/>
      <c r="N132" s="11"/>
      <c r="O132" s="11"/>
      <c r="P132" s="11"/>
      <c r="Q132" s="11"/>
      <c r="R132" s="19">
        <v>50.861403183838519</v>
      </c>
      <c r="S132" s="14">
        <v>11.745266997497737</v>
      </c>
      <c r="T132" s="11">
        <v>11.244</v>
      </c>
      <c r="U132" s="11"/>
      <c r="V132" s="14"/>
      <c r="W132" s="11">
        <v>3.7000000000000005E-2</v>
      </c>
      <c r="X132" s="11">
        <v>8.6455287957312305E-3</v>
      </c>
      <c r="Y132" s="14">
        <v>2.163573611804509E-2</v>
      </c>
      <c r="Z132" s="17"/>
      <c r="AA132" s="17"/>
      <c r="AB132" s="17"/>
      <c r="AC132" s="16"/>
      <c r="AD132" s="16">
        <v>2.1899999999999999E-2</v>
      </c>
      <c r="AE132" s="16">
        <v>4.5900000000000003E-2</v>
      </c>
      <c r="AF132" s="16">
        <v>866.23149999999998</v>
      </c>
      <c r="AG132" s="16">
        <v>0.38009999999999999</v>
      </c>
      <c r="AH132" s="17"/>
      <c r="AI132" s="17"/>
      <c r="AJ132" s="17"/>
      <c r="AK132" s="17"/>
      <c r="AL132" s="16">
        <v>1.26E-2</v>
      </c>
      <c r="AM132" s="17"/>
      <c r="AN132" s="17"/>
      <c r="AO132" s="17"/>
      <c r="AP132" s="17"/>
      <c r="AQ132" s="16">
        <v>5.7361000000000004</v>
      </c>
      <c r="AR132" s="17"/>
      <c r="AS132" s="17"/>
      <c r="AT132" s="17"/>
      <c r="AU132" s="16">
        <v>2.7029999999999998</v>
      </c>
      <c r="AV132" s="17"/>
      <c r="AW132" s="17"/>
      <c r="AX132" s="17"/>
      <c r="AY132" s="17"/>
      <c r="AZ132" s="17"/>
      <c r="BA132" s="17"/>
      <c r="BB132" s="17"/>
      <c r="BC132" s="16">
        <v>3.6200000000000003E-2</v>
      </c>
      <c r="BD132" s="17"/>
      <c r="BE132" s="17"/>
      <c r="BF132" s="17"/>
      <c r="BG132" s="17"/>
      <c r="BH132" s="17"/>
      <c r="BI132" s="17"/>
      <c r="BJ132" s="17"/>
      <c r="BK132" s="17"/>
      <c r="BL132" s="17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</row>
    <row r="133" spans="1:84" ht="15.75" customHeight="1" x14ac:dyDescent="0.2">
      <c r="A133" s="10" t="s">
        <v>109</v>
      </c>
      <c r="B133" s="11" t="s">
        <v>200</v>
      </c>
      <c r="C133" s="11" t="s">
        <v>153</v>
      </c>
      <c r="D133" s="12">
        <v>6.1</v>
      </c>
      <c r="E133" s="12" t="str">
        <f t="shared" si="0"/>
        <v>TC6.1</v>
      </c>
      <c r="F133" s="10">
        <v>43340</v>
      </c>
      <c r="G133" s="10"/>
      <c r="H133" s="11">
        <v>2018</v>
      </c>
      <c r="I133" s="12" t="str">
        <f t="shared" si="1"/>
        <v>Late2018</v>
      </c>
      <c r="J133" s="11">
        <v>68.274349999999998</v>
      </c>
      <c r="K133" s="11">
        <v>-149.29979</v>
      </c>
      <c r="L133" s="11">
        <v>19.4331</v>
      </c>
      <c r="M133" s="11"/>
      <c r="N133" s="11"/>
      <c r="O133" s="11"/>
      <c r="P133" s="11"/>
      <c r="Q133" s="11"/>
      <c r="R133" s="19">
        <v>25.067255001533301</v>
      </c>
      <c r="S133" s="14">
        <v>22.799438044916439</v>
      </c>
      <c r="T133" s="11">
        <v>24.038</v>
      </c>
      <c r="U133" s="11"/>
      <c r="V133" s="14"/>
      <c r="W133" s="11">
        <v>3.1000000000000003E-2</v>
      </c>
      <c r="X133" s="11">
        <v>1.0235734851530155E-2</v>
      </c>
      <c r="Y133" s="14">
        <v>7.6195998535521489E-2</v>
      </c>
      <c r="Z133" s="17"/>
      <c r="AA133" s="17"/>
      <c r="AB133" s="17"/>
      <c r="AC133" s="16">
        <v>11.7966</v>
      </c>
      <c r="AD133" s="16">
        <v>0.15529999999999999</v>
      </c>
      <c r="AE133" s="16">
        <v>2.92E-2</v>
      </c>
      <c r="AF133" s="16">
        <v>1406.8524</v>
      </c>
      <c r="AG133" s="16">
        <v>0.32550000000000001</v>
      </c>
      <c r="AH133" s="17"/>
      <c r="AI133" s="17"/>
      <c r="AJ133" s="17"/>
      <c r="AK133" s="17"/>
      <c r="AL133" s="16">
        <v>1.0500000000000001E-2</v>
      </c>
      <c r="AM133" s="17"/>
      <c r="AN133" s="17"/>
      <c r="AO133" s="17"/>
      <c r="AP133" s="17"/>
      <c r="AQ133" s="16">
        <v>3.6701000000000001</v>
      </c>
      <c r="AR133" s="17"/>
      <c r="AS133" s="17"/>
      <c r="AT133" s="17"/>
      <c r="AU133" s="16">
        <v>2.5507</v>
      </c>
      <c r="AV133" s="17"/>
      <c r="AW133" s="17"/>
      <c r="AX133" s="17"/>
      <c r="AY133" s="17"/>
      <c r="AZ133" s="17"/>
      <c r="BA133" s="17"/>
      <c r="BB133" s="17"/>
      <c r="BC133" s="16">
        <v>7.3400000000000007E-2</v>
      </c>
      <c r="BD133" s="17"/>
      <c r="BE133" s="17"/>
      <c r="BF133" s="17"/>
      <c r="BG133" s="17"/>
      <c r="BH133" s="17"/>
      <c r="BI133" s="17"/>
      <c r="BJ133" s="17"/>
      <c r="BK133" s="17"/>
      <c r="BL133" s="17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</row>
    <row r="134" spans="1:84" ht="15.75" customHeight="1" x14ac:dyDescent="0.2">
      <c r="A134" s="10" t="s">
        <v>109</v>
      </c>
      <c r="B134" s="11" t="s">
        <v>201</v>
      </c>
      <c r="C134" s="11" t="s">
        <v>153</v>
      </c>
      <c r="D134" s="12">
        <v>7.1</v>
      </c>
      <c r="E134" s="12" t="str">
        <f t="shared" si="0"/>
        <v>TC7.1</v>
      </c>
      <c r="F134" s="10">
        <v>43340</v>
      </c>
      <c r="G134" s="10"/>
      <c r="H134" s="11">
        <v>2018</v>
      </c>
      <c r="I134" s="12" t="str">
        <f t="shared" si="1"/>
        <v>Late2018</v>
      </c>
      <c r="J134" s="11">
        <v>68.279030000000006</v>
      </c>
      <c r="K134" s="11">
        <v>-149.25434999999999</v>
      </c>
      <c r="L134" s="11">
        <v>1.8403</v>
      </c>
      <c r="M134" s="11"/>
      <c r="N134" s="11"/>
      <c r="O134" s="11"/>
      <c r="P134" s="11"/>
      <c r="Q134" s="11"/>
      <c r="R134" s="19">
        <v>17.856364912175053</v>
      </c>
      <c r="S134" s="14">
        <v>24.433969158157069</v>
      </c>
      <c r="T134" s="11">
        <v>25.658000000000001</v>
      </c>
      <c r="U134" s="11"/>
      <c r="V134" s="14"/>
      <c r="W134" s="11">
        <v>0.06</v>
      </c>
      <c r="X134" s="11">
        <v>9.1434021101026112E-3</v>
      </c>
      <c r="Y134" s="14">
        <v>0.12255710560144964</v>
      </c>
      <c r="Z134" s="17"/>
      <c r="AA134" s="17"/>
      <c r="AB134" s="17"/>
      <c r="AC134" s="16"/>
      <c r="AD134" s="16"/>
      <c r="AE134" s="16">
        <v>8.5000000000000006E-3</v>
      </c>
      <c r="AF134" s="16">
        <v>275.13479999999998</v>
      </c>
      <c r="AG134" s="16">
        <v>0.1439</v>
      </c>
      <c r="AH134" s="17"/>
      <c r="AI134" s="17"/>
      <c r="AJ134" s="17"/>
      <c r="AK134" s="17"/>
      <c r="AL134" s="16">
        <v>1.04E-2</v>
      </c>
      <c r="AM134" s="17"/>
      <c r="AN134" s="17"/>
      <c r="AO134" s="17"/>
      <c r="AP134" s="17"/>
      <c r="AQ134" s="16">
        <v>2.2160000000000002</v>
      </c>
      <c r="AR134" s="17"/>
      <c r="AS134" s="17"/>
      <c r="AT134" s="17"/>
      <c r="AU134" s="16">
        <v>2.2250000000000001</v>
      </c>
      <c r="AV134" s="17"/>
      <c r="AW134" s="17"/>
      <c r="AX134" s="17"/>
      <c r="AY134" s="17"/>
      <c r="AZ134" s="17"/>
      <c r="BA134" s="17"/>
      <c r="BB134" s="17"/>
      <c r="BC134" s="16">
        <v>3.7499999999999999E-2</v>
      </c>
      <c r="BD134" s="17"/>
      <c r="BE134" s="17"/>
      <c r="BF134" s="17"/>
      <c r="BG134" s="17"/>
      <c r="BH134" s="17"/>
      <c r="BI134" s="17"/>
      <c r="BJ134" s="17"/>
      <c r="BK134" s="17"/>
      <c r="BL134" s="17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</row>
    <row r="135" spans="1:84" ht="15.75" customHeight="1" x14ac:dyDescent="0.2">
      <c r="A135" s="10" t="s">
        <v>109</v>
      </c>
      <c r="B135" s="11" t="s">
        <v>202</v>
      </c>
      <c r="C135" s="11" t="s">
        <v>153</v>
      </c>
      <c r="D135" s="12">
        <v>7.2</v>
      </c>
      <c r="E135" s="12" t="str">
        <f t="shared" si="0"/>
        <v>TC7.2</v>
      </c>
      <c r="F135" s="10">
        <v>43340</v>
      </c>
      <c r="G135" s="10"/>
      <c r="H135" s="11">
        <v>2018</v>
      </c>
      <c r="I135" s="12" t="str">
        <f t="shared" si="1"/>
        <v>Late2018</v>
      </c>
      <c r="J135" s="11">
        <v>68.278930000000003</v>
      </c>
      <c r="K135" s="11">
        <v>-149.25416999999999</v>
      </c>
      <c r="L135" s="11">
        <v>0.95687500000000003</v>
      </c>
      <c r="M135" s="11"/>
      <c r="N135" s="11"/>
      <c r="O135" s="11"/>
      <c r="P135" s="11"/>
      <c r="Q135" s="11"/>
      <c r="R135" s="19">
        <v>22.290185456389892</v>
      </c>
      <c r="S135" s="14">
        <v>21.830207629458368</v>
      </c>
      <c r="T135" s="11">
        <v>22.652000000000001</v>
      </c>
      <c r="U135" s="11"/>
      <c r="V135" s="14"/>
      <c r="W135" s="11">
        <v>0.114</v>
      </c>
      <c r="X135" s="11">
        <v>5.0520707912159171E-3</v>
      </c>
      <c r="Y135" s="14">
        <v>0.13342062758430812</v>
      </c>
      <c r="Z135" s="17"/>
      <c r="AA135" s="17"/>
      <c r="AB135" s="17"/>
      <c r="AC135" s="16">
        <v>2.9283000000000001</v>
      </c>
      <c r="AD135" s="16">
        <v>1.06E-2</v>
      </c>
      <c r="AE135" s="16">
        <v>5.7200000000000001E-2</v>
      </c>
      <c r="AF135" s="16">
        <v>101.3103</v>
      </c>
      <c r="AG135" s="16">
        <v>5.2200000000000003E-2</v>
      </c>
      <c r="AH135" s="17"/>
      <c r="AI135" s="17"/>
      <c r="AJ135" s="17"/>
      <c r="AK135" s="17"/>
      <c r="AL135" s="16">
        <v>1.2800000000000001E-2</v>
      </c>
      <c r="AM135" s="17"/>
      <c r="AN135" s="17"/>
      <c r="AO135" s="17"/>
      <c r="AP135" s="17"/>
      <c r="AQ135" s="16">
        <v>2.7633999999999999</v>
      </c>
      <c r="AR135" s="17"/>
      <c r="AS135" s="17"/>
      <c r="AT135" s="17"/>
      <c r="AU135" s="16">
        <v>1.1760999999999999</v>
      </c>
      <c r="AV135" s="17"/>
      <c r="AW135" s="17"/>
      <c r="AX135" s="17"/>
      <c r="AY135" s="17"/>
      <c r="AZ135" s="17"/>
      <c r="BA135" s="17"/>
      <c r="BB135" s="17"/>
      <c r="BC135" s="16">
        <v>3.2099999999999997E-2</v>
      </c>
      <c r="BD135" s="17"/>
      <c r="BE135" s="17"/>
      <c r="BF135" s="17"/>
      <c r="BG135" s="17"/>
      <c r="BH135" s="17"/>
      <c r="BI135" s="17"/>
      <c r="BJ135" s="17"/>
      <c r="BK135" s="17"/>
      <c r="BL135" s="17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</row>
    <row r="136" spans="1:84" ht="15.75" customHeight="1" x14ac:dyDescent="0.2">
      <c r="A136" s="10" t="s">
        <v>109</v>
      </c>
      <c r="B136" s="11" t="s">
        <v>203</v>
      </c>
      <c r="C136" s="11" t="s">
        <v>153</v>
      </c>
      <c r="D136" s="12">
        <v>7.3</v>
      </c>
      <c r="E136" s="12" t="str">
        <f t="shared" si="0"/>
        <v>TC7.3</v>
      </c>
      <c r="F136" s="10">
        <v>43340</v>
      </c>
      <c r="G136" s="10"/>
      <c r="H136" s="11">
        <v>2018</v>
      </c>
      <c r="I136" s="12" t="str">
        <f t="shared" si="1"/>
        <v>Late2018</v>
      </c>
      <c r="J136" s="11">
        <v>68.278930000000003</v>
      </c>
      <c r="K136" s="11">
        <v>-149.25407000000001</v>
      </c>
      <c r="L136" s="11">
        <v>0.93607499999999999</v>
      </c>
      <c r="M136" s="11"/>
      <c r="N136" s="11"/>
      <c r="O136" s="11"/>
      <c r="P136" s="11"/>
      <c r="Q136" s="11"/>
      <c r="R136" s="19">
        <v>17.520063028179234</v>
      </c>
      <c r="S136" s="14">
        <v>25.939075654779888</v>
      </c>
      <c r="T136" s="11">
        <v>27.49</v>
      </c>
      <c r="U136" s="11"/>
      <c r="V136" s="14"/>
      <c r="W136" s="11">
        <v>2.2000000000000006E-2</v>
      </c>
      <c r="X136" s="11">
        <v>1.3685461048655105E-2</v>
      </c>
      <c r="Y136" s="14">
        <v>8.9155844638181936E-2</v>
      </c>
      <c r="Z136" s="17"/>
      <c r="AA136" s="17"/>
      <c r="AB136" s="17"/>
      <c r="AC136" s="16"/>
      <c r="AD136" s="16">
        <v>2.18E-2</v>
      </c>
      <c r="AE136" s="16">
        <v>1.4E-2</v>
      </c>
      <c r="AF136" s="16">
        <v>452.99970000000002</v>
      </c>
      <c r="AG136" s="16">
        <v>0.14000000000000001</v>
      </c>
      <c r="AH136" s="17"/>
      <c r="AI136" s="17"/>
      <c r="AJ136" s="17"/>
      <c r="AK136" s="17"/>
      <c r="AL136" s="16">
        <v>6.8999999999999999E-3</v>
      </c>
      <c r="AM136" s="17"/>
      <c r="AN136" s="17"/>
      <c r="AO136" s="17"/>
      <c r="AP136" s="17"/>
      <c r="AQ136" s="16">
        <v>2.2023999999999999</v>
      </c>
      <c r="AR136" s="17"/>
      <c r="AS136" s="17"/>
      <c r="AT136" s="17"/>
      <c r="AU136" s="16">
        <v>3.2423999999999999</v>
      </c>
      <c r="AV136" s="17"/>
      <c r="AW136" s="17"/>
      <c r="AX136" s="17"/>
      <c r="AY136" s="17"/>
      <c r="AZ136" s="17"/>
      <c r="BA136" s="17"/>
      <c r="BB136" s="17"/>
      <c r="BC136" s="16">
        <v>5.6399999999999999E-2</v>
      </c>
      <c r="BD136" s="17"/>
      <c r="BE136" s="17"/>
      <c r="BF136" s="17"/>
      <c r="BG136" s="17"/>
      <c r="BH136" s="17"/>
      <c r="BI136" s="17"/>
      <c r="BJ136" s="17"/>
      <c r="BK136" s="17"/>
      <c r="BL136" s="17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</row>
    <row r="137" spans="1:84" ht="15.75" customHeight="1" x14ac:dyDescent="0.2">
      <c r="A137" s="10" t="s">
        <v>109</v>
      </c>
      <c r="B137" s="11" t="s">
        <v>204</v>
      </c>
      <c r="C137" s="11" t="s">
        <v>153</v>
      </c>
      <c r="D137" s="12">
        <v>8.1</v>
      </c>
      <c r="E137" s="12" t="str">
        <f t="shared" si="0"/>
        <v>TC8.1</v>
      </c>
      <c r="F137" s="10">
        <v>43340</v>
      </c>
      <c r="G137" s="10"/>
      <c r="H137" s="11">
        <v>2018</v>
      </c>
      <c r="I137" s="12" t="str">
        <f t="shared" si="1"/>
        <v>Late2018</v>
      </c>
      <c r="J137" s="11">
        <v>68.302199999999999</v>
      </c>
      <c r="K137" s="11">
        <v>-149.24571</v>
      </c>
      <c r="L137" s="11">
        <v>4.3844250000000002</v>
      </c>
      <c r="M137" s="11"/>
      <c r="N137" s="11"/>
      <c r="O137" s="11"/>
      <c r="P137" s="11"/>
      <c r="Q137" s="11"/>
      <c r="R137" s="19">
        <v>18.349470128586102</v>
      </c>
      <c r="S137" s="14">
        <v>23.132451946101586</v>
      </c>
      <c r="T137" s="11">
        <v>23.867999999999999</v>
      </c>
      <c r="U137" s="11"/>
      <c r="V137" s="14"/>
      <c r="W137" s="11">
        <v>2.6000000000000002E-2</v>
      </c>
      <c r="X137" s="11">
        <v>7.9585102067541522E-3</v>
      </c>
      <c r="Y137" s="14">
        <v>8.3456933053461677E-2</v>
      </c>
      <c r="Z137" s="17"/>
      <c r="AA137" s="17"/>
      <c r="AB137" s="17"/>
      <c r="AC137" s="16">
        <v>0.29110000000000003</v>
      </c>
      <c r="AD137" s="16">
        <v>8.0199999999999994E-2</v>
      </c>
      <c r="AE137" s="16">
        <v>8.9899999999999994E-2</v>
      </c>
      <c r="AF137" s="16">
        <v>856.15279999999996</v>
      </c>
      <c r="AG137" s="16">
        <v>0.20349999999999999</v>
      </c>
      <c r="AH137" s="17"/>
      <c r="AI137" s="17"/>
      <c r="AJ137" s="17"/>
      <c r="AK137" s="17"/>
      <c r="AL137" s="16">
        <v>1.2200000000000001E-2</v>
      </c>
      <c r="AM137" s="17"/>
      <c r="AN137" s="17"/>
      <c r="AO137" s="17"/>
      <c r="AP137" s="17"/>
      <c r="AQ137" s="16">
        <v>3.2475000000000001</v>
      </c>
      <c r="AR137" s="17"/>
      <c r="AS137" s="17"/>
      <c r="AT137" s="17"/>
      <c r="AU137" s="16">
        <v>3.7029999999999998</v>
      </c>
      <c r="AV137" s="17"/>
      <c r="AW137" s="17"/>
      <c r="AX137" s="17"/>
      <c r="AY137" s="17"/>
      <c r="AZ137" s="17"/>
      <c r="BA137" s="17"/>
      <c r="BB137" s="17"/>
      <c r="BC137" s="16">
        <v>5.33E-2</v>
      </c>
      <c r="BD137" s="17"/>
      <c r="BE137" s="17"/>
      <c r="BF137" s="17"/>
      <c r="BG137" s="17"/>
      <c r="BH137" s="17"/>
      <c r="BI137" s="17"/>
      <c r="BJ137" s="17"/>
      <c r="BK137" s="17"/>
      <c r="BL137" s="17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</row>
    <row r="138" spans="1:84" ht="15.75" customHeight="1" x14ac:dyDescent="0.2">
      <c r="A138" s="10" t="s">
        <v>109</v>
      </c>
      <c r="B138" s="11" t="s">
        <v>205</v>
      </c>
      <c r="C138" s="11" t="s">
        <v>153</v>
      </c>
      <c r="D138" s="12">
        <v>8.1999999999999993</v>
      </c>
      <c r="E138" s="12" t="str">
        <f t="shared" si="0"/>
        <v>TC8.2</v>
      </c>
      <c r="F138" s="10">
        <v>43340</v>
      </c>
      <c r="G138" s="10"/>
      <c r="H138" s="11">
        <v>2018</v>
      </c>
      <c r="I138" s="12" t="str">
        <f t="shared" si="1"/>
        <v>Late2018</v>
      </c>
      <c r="J138" s="11">
        <v>68.301749999999998</v>
      </c>
      <c r="K138" s="11">
        <v>-149.2439</v>
      </c>
      <c r="L138" s="11">
        <v>2.890825</v>
      </c>
      <c r="M138" s="11"/>
      <c r="N138" s="11"/>
      <c r="O138" s="11"/>
      <c r="P138" s="11"/>
      <c r="Q138" s="11"/>
      <c r="R138" s="19">
        <v>14.932808043327947</v>
      </c>
      <c r="S138" s="14">
        <v>19.205360067715187</v>
      </c>
      <c r="T138" s="11">
        <v>20.63</v>
      </c>
      <c r="U138" s="11"/>
      <c r="V138" s="14"/>
      <c r="W138" s="11">
        <v>2.5000000000000005E-2</v>
      </c>
      <c r="X138" s="11">
        <v>2.4464765467584866E-2</v>
      </c>
      <c r="Y138" s="14">
        <v>6.1845691844911933E-2</v>
      </c>
      <c r="Z138" s="17"/>
      <c r="AA138" s="17"/>
      <c r="AB138" s="17"/>
      <c r="AC138" s="16">
        <v>0.59460000000000002</v>
      </c>
      <c r="AD138" s="16"/>
      <c r="AE138" s="16">
        <v>2.4500000000000001E-2</v>
      </c>
      <c r="AF138" s="16">
        <v>726.40809999999999</v>
      </c>
      <c r="AG138" s="16">
        <v>0.18690000000000001</v>
      </c>
      <c r="AH138" s="17"/>
      <c r="AI138" s="17"/>
      <c r="AJ138" s="17"/>
      <c r="AK138" s="17"/>
      <c r="AL138" s="16">
        <v>9.7000000000000003E-3</v>
      </c>
      <c r="AM138" s="17"/>
      <c r="AN138" s="17"/>
      <c r="AO138" s="17"/>
      <c r="AP138" s="17"/>
      <c r="AQ138" s="16">
        <v>2.3769</v>
      </c>
      <c r="AR138" s="17"/>
      <c r="AS138" s="17"/>
      <c r="AT138" s="17"/>
      <c r="AU138" s="16">
        <v>1.6032999999999999</v>
      </c>
      <c r="AV138" s="17"/>
      <c r="AW138" s="17"/>
      <c r="AX138" s="17"/>
      <c r="AY138" s="17"/>
      <c r="AZ138" s="17"/>
      <c r="BA138" s="17"/>
      <c r="BB138" s="17"/>
      <c r="BC138" s="16">
        <v>3.8199999999999998E-2</v>
      </c>
      <c r="BD138" s="17"/>
      <c r="BE138" s="17"/>
      <c r="BF138" s="17"/>
      <c r="BG138" s="17"/>
      <c r="BH138" s="17"/>
      <c r="BI138" s="17"/>
      <c r="BJ138" s="17"/>
      <c r="BK138" s="17"/>
      <c r="BL138" s="17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</row>
    <row r="139" spans="1:84" ht="15.75" customHeight="1" x14ac:dyDescent="0.2">
      <c r="A139" s="10" t="s">
        <v>109</v>
      </c>
      <c r="B139" s="11" t="s">
        <v>206</v>
      </c>
      <c r="C139" s="11" t="s">
        <v>153</v>
      </c>
      <c r="D139" s="12">
        <v>8.3000000000000007</v>
      </c>
      <c r="E139" s="12" t="str">
        <f t="shared" si="0"/>
        <v>TC8.3</v>
      </c>
      <c r="F139" s="10">
        <v>43340</v>
      </c>
      <c r="G139" s="10"/>
      <c r="H139" s="11">
        <v>2018</v>
      </c>
      <c r="I139" s="12" t="str">
        <f t="shared" si="1"/>
        <v>Late2018</v>
      </c>
      <c r="J139" s="11">
        <v>68.301730000000006</v>
      </c>
      <c r="K139" s="11">
        <v>-149.24303</v>
      </c>
      <c r="L139" s="11">
        <v>1.3805499999999999</v>
      </c>
      <c r="M139" s="11"/>
      <c r="N139" s="11"/>
      <c r="O139" s="11"/>
      <c r="P139" s="11"/>
      <c r="Q139" s="11"/>
      <c r="R139" s="19">
        <v>11.31395218732384</v>
      </c>
      <c r="S139" s="14">
        <v>24.899316094310986</v>
      </c>
      <c r="T139" s="11">
        <v>26.817999999999998</v>
      </c>
      <c r="U139" s="11"/>
      <c r="V139" s="14"/>
      <c r="W139" s="11">
        <v>1.6000000000000004E-2</v>
      </c>
      <c r="X139" s="11">
        <v>6.0380694138800562E-3</v>
      </c>
      <c r="Y139" s="14">
        <v>-2.1841001739347794E-3</v>
      </c>
      <c r="Z139" s="17"/>
      <c r="AA139" s="17"/>
      <c r="AB139" s="17"/>
      <c r="AC139" s="16">
        <v>3.1537999999999999</v>
      </c>
      <c r="AD139" s="16">
        <v>5.1900000000000002E-2</v>
      </c>
      <c r="AE139" s="16">
        <v>3.1E-2</v>
      </c>
      <c r="AF139" s="16">
        <v>969.96730000000002</v>
      </c>
      <c r="AG139" s="16">
        <v>0.23430000000000001</v>
      </c>
      <c r="AH139" s="17"/>
      <c r="AI139" s="17"/>
      <c r="AJ139" s="17"/>
      <c r="AK139" s="17"/>
      <c r="AL139" s="16">
        <v>1.29E-2</v>
      </c>
      <c r="AM139" s="17"/>
      <c r="AN139" s="17"/>
      <c r="AO139" s="17"/>
      <c r="AP139" s="17"/>
      <c r="AQ139" s="16">
        <v>6.7731000000000003</v>
      </c>
      <c r="AR139" s="17"/>
      <c r="AS139" s="17"/>
      <c r="AT139" s="17"/>
      <c r="AU139" s="16">
        <v>6.3958000000000004</v>
      </c>
      <c r="AV139" s="17"/>
      <c r="AW139" s="17"/>
      <c r="AX139" s="17"/>
      <c r="AY139" s="17"/>
      <c r="AZ139" s="17"/>
      <c r="BA139" s="17"/>
      <c r="BB139" s="17"/>
      <c r="BC139" s="16">
        <v>7.5800000000000006E-2</v>
      </c>
      <c r="BD139" s="17"/>
      <c r="BE139" s="17"/>
      <c r="BF139" s="17"/>
      <c r="BG139" s="17"/>
      <c r="BH139" s="17"/>
      <c r="BI139" s="17"/>
      <c r="BJ139" s="17"/>
      <c r="BK139" s="17"/>
      <c r="BL139" s="17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</row>
    <row r="140" spans="1:84" ht="15.75" customHeight="1" x14ac:dyDescent="0.2">
      <c r="A140" s="10" t="s">
        <v>109</v>
      </c>
      <c r="B140" s="11" t="s">
        <v>207</v>
      </c>
      <c r="C140" s="11" t="s">
        <v>153</v>
      </c>
      <c r="D140" s="12">
        <v>9.1</v>
      </c>
      <c r="E140" s="12" t="str">
        <f t="shared" si="0"/>
        <v>TC9.1</v>
      </c>
      <c r="F140" s="10">
        <v>43340</v>
      </c>
      <c r="G140" s="10"/>
      <c r="H140" s="11">
        <v>2018</v>
      </c>
      <c r="I140" s="12" t="str">
        <f t="shared" si="1"/>
        <v>Late2018</v>
      </c>
      <c r="J140" s="11">
        <v>68.30095</v>
      </c>
      <c r="K140" s="11">
        <v>-149.25695999999999</v>
      </c>
      <c r="L140" s="11">
        <v>6.8454499999999996</v>
      </c>
      <c r="M140" s="11"/>
      <c r="N140" s="11"/>
      <c r="O140" s="11"/>
      <c r="P140" s="11"/>
      <c r="Q140" s="11"/>
      <c r="R140" s="19">
        <v>9.3931113652372815</v>
      </c>
      <c r="S140" s="14">
        <v>29.000185969167362</v>
      </c>
      <c r="T140" s="11">
        <v>30.504000000000001</v>
      </c>
      <c r="U140" s="11"/>
      <c r="V140" s="14"/>
      <c r="W140" s="11">
        <v>3.3000000000000002E-2</v>
      </c>
      <c r="X140" s="11">
        <v>1.6455490160897722E-2</v>
      </c>
      <c r="Y140" s="14">
        <v>4.3216767795207812E-2</v>
      </c>
      <c r="Z140" s="17"/>
      <c r="AA140" s="17"/>
      <c r="AB140" s="17"/>
      <c r="AC140" s="16"/>
      <c r="AD140" s="16">
        <v>4.5999999999999999E-3</v>
      </c>
      <c r="AE140" s="16"/>
      <c r="AF140" s="16">
        <v>954.93629999999996</v>
      </c>
      <c r="AG140" s="16">
        <v>0.2427</v>
      </c>
      <c r="AH140" s="17"/>
      <c r="AI140" s="17"/>
      <c r="AJ140" s="17"/>
      <c r="AK140" s="17"/>
      <c r="AL140" s="16">
        <v>1.6899999999999998E-2</v>
      </c>
      <c r="AM140" s="17"/>
      <c r="AN140" s="17"/>
      <c r="AO140" s="17"/>
      <c r="AP140" s="17"/>
      <c r="AQ140" s="16">
        <v>3.3820999999999999</v>
      </c>
      <c r="AR140" s="17"/>
      <c r="AS140" s="17"/>
      <c r="AT140" s="17"/>
      <c r="AU140" s="16">
        <v>2.7690999999999999</v>
      </c>
      <c r="AV140" s="17"/>
      <c r="AW140" s="17"/>
      <c r="AX140" s="17"/>
      <c r="AY140" s="17"/>
      <c r="AZ140" s="17"/>
      <c r="BA140" s="17"/>
      <c r="BB140" s="17"/>
      <c r="BC140" s="16">
        <v>5.0200000000000002E-2</v>
      </c>
      <c r="BD140" s="17"/>
      <c r="BE140" s="17"/>
      <c r="BF140" s="17"/>
      <c r="BG140" s="17"/>
      <c r="BH140" s="17"/>
      <c r="BI140" s="17"/>
      <c r="BJ140" s="17"/>
      <c r="BK140" s="17"/>
      <c r="BL140" s="17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</row>
    <row r="141" spans="1:84" ht="15.75" customHeight="1" x14ac:dyDescent="0.2">
      <c r="A141" s="10" t="s">
        <v>109</v>
      </c>
      <c r="B141" s="11" t="s">
        <v>208</v>
      </c>
      <c r="C141" s="11" t="s">
        <v>153</v>
      </c>
      <c r="D141" s="12">
        <v>9.1999999999999993</v>
      </c>
      <c r="E141" s="12" t="str">
        <f t="shared" si="0"/>
        <v>TC9.2</v>
      </c>
      <c r="F141" s="10">
        <v>43340</v>
      </c>
      <c r="G141" s="10"/>
      <c r="H141" s="11">
        <v>2018</v>
      </c>
      <c r="I141" s="12" t="str">
        <f t="shared" si="1"/>
        <v>Late2018</v>
      </c>
      <c r="J141" s="11">
        <v>68.302509999999998</v>
      </c>
      <c r="K141" s="11">
        <v>-149.25554</v>
      </c>
      <c r="L141" s="11">
        <v>1.404325</v>
      </c>
      <c r="M141" s="11"/>
      <c r="N141" s="11"/>
      <c r="O141" s="11"/>
      <c r="P141" s="11"/>
      <c r="Q141" s="11"/>
      <c r="R141" s="19">
        <v>9.6014947412101517</v>
      </c>
      <c r="S141" s="14">
        <v>17.162196176164404</v>
      </c>
      <c r="T141" s="11">
        <v>17.849999999999998</v>
      </c>
      <c r="U141" s="11"/>
      <c r="V141" s="14"/>
      <c r="W141" s="11">
        <v>3.0000000000000006E-2</v>
      </c>
      <c r="X141" s="11">
        <v>1.8560167827459218E-2</v>
      </c>
      <c r="Y141" s="14">
        <v>7.5115673100608696E-2</v>
      </c>
      <c r="Z141" s="17"/>
      <c r="AA141" s="17"/>
      <c r="AB141" s="17"/>
      <c r="AC141" s="16">
        <v>0.30890000000000001</v>
      </c>
      <c r="AD141" s="16">
        <v>1.67E-2</v>
      </c>
      <c r="AE141" s="16">
        <v>0.1042</v>
      </c>
      <c r="AF141" s="16">
        <v>375.78500000000003</v>
      </c>
      <c r="AG141" s="16">
        <v>5.67E-2</v>
      </c>
      <c r="AH141" s="17"/>
      <c r="AI141" s="17"/>
      <c r="AJ141" s="17"/>
      <c r="AK141" s="17"/>
      <c r="AL141" s="16">
        <v>1.7899999999999999E-2</v>
      </c>
      <c r="AM141" s="17"/>
      <c r="AN141" s="17"/>
      <c r="AO141" s="17"/>
      <c r="AP141" s="17"/>
      <c r="AQ141" s="16">
        <v>3.2829000000000002</v>
      </c>
      <c r="AR141" s="17"/>
      <c r="AS141" s="17"/>
      <c r="AT141" s="17"/>
      <c r="AU141" s="16">
        <v>2.6156999999999999</v>
      </c>
      <c r="AV141" s="17"/>
      <c r="AW141" s="17"/>
      <c r="AX141" s="17"/>
      <c r="AY141" s="17"/>
      <c r="AZ141" s="17"/>
      <c r="BA141" s="17"/>
      <c r="BB141" s="17"/>
      <c r="BC141" s="16">
        <v>4.2700000000000002E-2</v>
      </c>
      <c r="BD141" s="17"/>
      <c r="BE141" s="17"/>
      <c r="BF141" s="17"/>
      <c r="BG141" s="17"/>
      <c r="BH141" s="17"/>
      <c r="BI141" s="17"/>
      <c r="BJ141" s="17"/>
      <c r="BK141" s="17"/>
      <c r="BL141" s="17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</row>
    <row r="142" spans="1:84" ht="15.75" customHeight="1" x14ac:dyDescent="0.2">
      <c r="A142" s="10" t="s">
        <v>109</v>
      </c>
      <c r="B142" s="11" t="s">
        <v>209</v>
      </c>
      <c r="C142" s="11" t="s">
        <v>153</v>
      </c>
      <c r="D142" s="12">
        <v>9.3000000000000007</v>
      </c>
      <c r="E142" s="12" t="str">
        <f t="shared" si="0"/>
        <v>TC9.3</v>
      </c>
      <c r="F142" s="10">
        <v>43340</v>
      </c>
      <c r="G142" s="10"/>
      <c r="H142" s="11">
        <v>2018</v>
      </c>
      <c r="I142" s="12" t="str">
        <f t="shared" si="1"/>
        <v>Late2018</v>
      </c>
      <c r="J142" s="11">
        <v>68.302729999999997</v>
      </c>
      <c r="K142" s="11">
        <v>-149.25403</v>
      </c>
      <c r="L142" s="11">
        <v>1.0075000000000001E-2</v>
      </c>
      <c r="M142" s="11"/>
      <c r="N142" s="11"/>
      <c r="O142" s="11"/>
      <c r="P142" s="11"/>
      <c r="Q142" s="11"/>
      <c r="R142" s="19">
        <v>11.852447842065615</v>
      </c>
      <c r="S142" s="14">
        <v>38.467087701548571</v>
      </c>
      <c r="T142" s="11">
        <v>38.630000000000003</v>
      </c>
      <c r="U142" s="11"/>
      <c r="V142" s="14"/>
      <c r="W142" s="11">
        <v>4.7E-2</v>
      </c>
      <c r="X142" s="11">
        <v>1.5962104586608288E-2</v>
      </c>
      <c r="Y142" s="14">
        <v>8.6771403628521038E-2</v>
      </c>
      <c r="Z142" s="17"/>
      <c r="AA142" s="17"/>
      <c r="AB142" s="17"/>
      <c r="AC142" s="16"/>
      <c r="AD142" s="16"/>
      <c r="AE142" s="16">
        <v>6.3100000000000003E-2</v>
      </c>
      <c r="AF142" s="16">
        <v>698.97090000000003</v>
      </c>
      <c r="AG142" s="16">
        <v>5.28E-2</v>
      </c>
      <c r="AH142" s="17"/>
      <c r="AI142" s="17"/>
      <c r="AJ142" s="17"/>
      <c r="AK142" s="17"/>
      <c r="AL142" s="16">
        <v>5.8999999999999999E-3</v>
      </c>
      <c r="AM142" s="17"/>
      <c r="AN142" s="17"/>
      <c r="AO142" s="17"/>
      <c r="AP142" s="17"/>
      <c r="AQ142" s="16">
        <v>3.0602</v>
      </c>
      <c r="AR142" s="17"/>
      <c r="AS142" s="17"/>
      <c r="AT142" s="17"/>
      <c r="AU142" s="16">
        <v>1.4039999999999999</v>
      </c>
      <c r="AV142" s="17"/>
      <c r="AW142" s="17"/>
      <c r="AX142" s="17"/>
      <c r="AY142" s="17"/>
      <c r="AZ142" s="17"/>
      <c r="BA142" s="17"/>
      <c r="BB142" s="17"/>
      <c r="BC142" s="16">
        <v>5.2699999999999997E-2</v>
      </c>
      <c r="BD142" s="17"/>
      <c r="BE142" s="17"/>
      <c r="BF142" s="17"/>
      <c r="BG142" s="17"/>
      <c r="BH142" s="17"/>
      <c r="BI142" s="17"/>
      <c r="BJ142" s="17"/>
      <c r="BK142" s="17"/>
      <c r="BL142" s="17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</row>
    <row r="143" spans="1:84" ht="15.75" customHeight="1" x14ac:dyDescent="0.2">
      <c r="A143" s="10" t="s">
        <v>109</v>
      </c>
      <c r="B143" s="11" t="s">
        <v>210</v>
      </c>
      <c r="C143" s="11" t="s">
        <v>153</v>
      </c>
      <c r="D143" s="12">
        <v>10.1</v>
      </c>
      <c r="E143" s="12" t="str">
        <f t="shared" si="0"/>
        <v>TC10.1</v>
      </c>
      <c r="F143" s="10">
        <v>43340</v>
      </c>
      <c r="G143" s="10"/>
      <c r="H143" s="11">
        <v>2018</v>
      </c>
      <c r="I143" s="12" t="str">
        <f t="shared" si="1"/>
        <v>Late2018</v>
      </c>
      <c r="J143" s="11">
        <v>68.29419</v>
      </c>
      <c r="K143" s="11">
        <v>-149.27126999999999</v>
      </c>
      <c r="L143" s="11">
        <v>12.290625</v>
      </c>
      <c r="M143" s="11"/>
      <c r="N143" s="11"/>
      <c r="O143" s="11"/>
      <c r="P143" s="11"/>
      <c r="Q143" s="11"/>
      <c r="R143" s="19">
        <v>16.249130754918955</v>
      </c>
      <c r="S143" s="14">
        <v>25.321036755200467</v>
      </c>
      <c r="T143" s="11">
        <v>26.919999999999998</v>
      </c>
      <c r="U143" s="11"/>
      <c r="V143" s="14"/>
      <c r="W143" s="11">
        <v>3.6000000000000004E-2</v>
      </c>
      <c r="X143" s="11">
        <v>0.10261881105513185</v>
      </c>
      <c r="Y143" s="14">
        <v>2.2737703922424825E-2</v>
      </c>
      <c r="Z143" s="17"/>
      <c r="AA143" s="17"/>
      <c r="AB143" s="17"/>
      <c r="AC143" s="16"/>
      <c r="AD143" s="16"/>
      <c r="AE143" s="16">
        <v>3.1699999999999999E-2</v>
      </c>
      <c r="AF143" s="16">
        <v>860.9683</v>
      </c>
      <c r="AG143" s="16">
        <v>0.1883</v>
      </c>
      <c r="AH143" s="17"/>
      <c r="AI143" s="17"/>
      <c r="AJ143" s="17"/>
      <c r="AK143" s="17"/>
      <c r="AL143" s="16">
        <v>1.7600000000000001E-2</v>
      </c>
      <c r="AM143" s="17"/>
      <c r="AN143" s="17"/>
      <c r="AO143" s="17"/>
      <c r="AP143" s="17"/>
      <c r="AQ143" s="16">
        <v>3.5255999999999998</v>
      </c>
      <c r="AR143" s="17"/>
      <c r="AS143" s="17"/>
      <c r="AT143" s="17"/>
      <c r="AU143" s="16">
        <v>2.3715000000000002</v>
      </c>
      <c r="AV143" s="17"/>
      <c r="AW143" s="17"/>
      <c r="AX143" s="17"/>
      <c r="AY143" s="17"/>
      <c r="AZ143" s="17"/>
      <c r="BA143" s="17"/>
      <c r="BB143" s="17"/>
      <c r="BC143" s="16">
        <v>3.7900000000000003E-2</v>
      </c>
      <c r="BD143" s="17"/>
      <c r="BE143" s="17"/>
      <c r="BF143" s="17"/>
      <c r="BG143" s="17"/>
      <c r="BH143" s="17"/>
      <c r="BI143" s="17"/>
      <c r="BJ143" s="17"/>
      <c r="BK143" s="17"/>
      <c r="BL143" s="17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</row>
    <row r="144" spans="1:84" ht="15.75" customHeight="1" x14ac:dyDescent="0.2">
      <c r="A144" s="10" t="s">
        <v>109</v>
      </c>
      <c r="B144" s="11" t="s">
        <v>211</v>
      </c>
      <c r="C144" s="11" t="s">
        <v>153</v>
      </c>
      <c r="D144" s="12">
        <v>10.199999999999999</v>
      </c>
      <c r="E144" s="12" t="str">
        <f t="shared" si="0"/>
        <v>TC10.2</v>
      </c>
      <c r="F144" s="10">
        <v>43340</v>
      </c>
      <c r="G144" s="10"/>
      <c r="H144" s="11">
        <v>2018</v>
      </c>
      <c r="I144" s="12" t="str">
        <f t="shared" si="1"/>
        <v>Late2018</v>
      </c>
      <c r="J144" s="11">
        <v>68.295689999999993</v>
      </c>
      <c r="K144" s="11">
        <v>-149.26759000000001</v>
      </c>
      <c r="L144" s="11">
        <v>8.5</v>
      </c>
      <c r="M144" s="11"/>
      <c r="N144" s="11"/>
      <c r="O144" s="11"/>
      <c r="P144" s="11"/>
      <c r="Q144" s="11"/>
      <c r="R144" s="19">
        <v>18.807500915377958</v>
      </c>
      <c r="S144" s="14">
        <v>26.382609453301587</v>
      </c>
      <c r="T144" s="11">
        <v>27.68</v>
      </c>
      <c r="U144" s="11"/>
      <c r="V144" s="14"/>
      <c r="W144" s="11">
        <v>3.7000000000000005E-2</v>
      </c>
      <c r="X144" s="11">
        <v>0.10238400388624369</v>
      </c>
      <c r="Y144" s="14">
        <v>0.11489969091727198</v>
      </c>
      <c r="Z144" s="17"/>
      <c r="AA144" s="17"/>
      <c r="AB144" s="17"/>
      <c r="AC144" s="16">
        <v>0.51870000000000005</v>
      </c>
      <c r="AD144" s="16">
        <v>4.4999999999999998E-2</v>
      </c>
      <c r="AE144" s="16">
        <v>2.86E-2</v>
      </c>
      <c r="AF144" s="16">
        <v>888.91089999999997</v>
      </c>
      <c r="AG144" s="16">
        <v>0.2102</v>
      </c>
      <c r="AH144" s="17"/>
      <c r="AI144" s="17"/>
      <c r="AJ144" s="17"/>
      <c r="AK144" s="17"/>
      <c r="AL144" s="16">
        <v>1.66E-2</v>
      </c>
      <c r="AM144" s="17"/>
      <c r="AN144" s="17"/>
      <c r="AO144" s="17"/>
      <c r="AP144" s="17"/>
      <c r="AQ144" s="16">
        <v>3.3603999999999998</v>
      </c>
      <c r="AR144" s="17"/>
      <c r="AS144" s="17"/>
      <c r="AT144" s="17"/>
      <c r="AU144" s="16">
        <v>2.2980999999999998</v>
      </c>
      <c r="AV144" s="17"/>
      <c r="AW144" s="17"/>
      <c r="AX144" s="17"/>
      <c r="AY144" s="17"/>
      <c r="AZ144" s="17"/>
      <c r="BA144" s="17"/>
      <c r="BB144" s="17"/>
      <c r="BC144" s="16">
        <v>3.56E-2</v>
      </c>
      <c r="BD144" s="17"/>
      <c r="BE144" s="17"/>
      <c r="BF144" s="17"/>
      <c r="BG144" s="17"/>
      <c r="BH144" s="17"/>
      <c r="BI144" s="17"/>
      <c r="BJ144" s="17"/>
      <c r="BK144" s="17"/>
      <c r="BL144" s="17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</row>
    <row r="145" spans="1:84" ht="15.75" customHeight="1" x14ac:dyDescent="0.2">
      <c r="A145" s="10" t="s">
        <v>109</v>
      </c>
      <c r="B145" s="11" t="s">
        <v>212</v>
      </c>
      <c r="C145" s="11" t="s">
        <v>153</v>
      </c>
      <c r="D145" s="12">
        <v>10.3</v>
      </c>
      <c r="E145" s="12" t="str">
        <f t="shared" si="0"/>
        <v>TC10.3</v>
      </c>
      <c r="F145" s="10">
        <v>43340</v>
      </c>
      <c r="G145" s="10"/>
      <c r="H145" s="11">
        <v>2018</v>
      </c>
      <c r="I145" s="12" t="str">
        <f t="shared" si="1"/>
        <v>Late2018</v>
      </c>
      <c r="J145" s="11">
        <v>68.294690000000003</v>
      </c>
      <c r="K145" s="11">
        <v>-149.26558</v>
      </c>
      <c r="L145" s="11">
        <v>3.8742000000000001</v>
      </c>
      <c r="M145" s="11"/>
      <c r="N145" s="11"/>
      <c r="O145" s="11"/>
      <c r="P145" s="11"/>
      <c r="Q145" s="11"/>
      <c r="R145" s="19">
        <v>26.678615562274008</v>
      </c>
      <c r="S145" s="14">
        <v>19.682340677272951</v>
      </c>
      <c r="T145" s="11">
        <v>19.509999999999998</v>
      </c>
      <c r="U145" s="11"/>
      <c r="V145" s="14"/>
      <c r="W145" s="11">
        <v>2.7000000000000003E-2</v>
      </c>
      <c r="X145" s="11">
        <v>9.236259670736267E-3</v>
      </c>
      <c r="Y145" s="14">
        <v>4.5409356235929059E-2</v>
      </c>
      <c r="Z145" s="17"/>
      <c r="AA145" s="17"/>
      <c r="AB145" s="17"/>
      <c r="AC145" s="16"/>
      <c r="AD145" s="16">
        <v>1.24E-2</v>
      </c>
      <c r="AE145" s="16">
        <v>2.6800000000000001E-2</v>
      </c>
      <c r="AF145" s="16">
        <v>487.95499999999998</v>
      </c>
      <c r="AG145" s="16">
        <v>0.15479999999999999</v>
      </c>
      <c r="AH145" s="17"/>
      <c r="AI145" s="17"/>
      <c r="AJ145" s="17"/>
      <c r="AK145" s="17"/>
      <c r="AL145" s="16">
        <v>9.9000000000000008E-3</v>
      </c>
      <c r="AM145" s="17"/>
      <c r="AN145" s="17"/>
      <c r="AO145" s="17"/>
      <c r="AP145" s="17"/>
      <c r="AQ145" s="16">
        <v>2.6823999999999999</v>
      </c>
      <c r="AR145" s="17"/>
      <c r="AS145" s="17"/>
      <c r="AT145" s="17"/>
      <c r="AU145" s="16">
        <v>2.0087000000000002</v>
      </c>
      <c r="AV145" s="17"/>
      <c r="AW145" s="17"/>
      <c r="AX145" s="17"/>
      <c r="AY145" s="17"/>
      <c r="AZ145" s="17"/>
      <c r="BA145" s="17"/>
      <c r="BB145" s="17"/>
      <c r="BC145" s="16">
        <v>4.9399999999999999E-2</v>
      </c>
      <c r="BD145" s="17"/>
      <c r="BE145" s="17"/>
      <c r="BF145" s="17"/>
      <c r="BG145" s="17"/>
      <c r="BH145" s="17"/>
      <c r="BI145" s="17"/>
      <c r="BJ145" s="17"/>
      <c r="BK145" s="17"/>
      <c r="BL145" s="17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</row>
    <row r="146" spans="1:84" ht="15.75" customHeight="1" x14ac:dyDescent="0.2">
      <c r="A146" s="10" t="s">
        <v>109</v>
      </c>
      <c r="B146" s="11" t="s">
        <v>213</v>
      </c>
      <c r="C146" s="11" t="s">
        <v>153</v>
      </c>
      <c r="D146" s="12">
        <v>10.4</v>
      </c>
      <c r="E146" s="12" t="str">
        <f t="shared" si="0"/>
        <v>TC10.4</v>
      </c>
      <c r="F146" s="10">
        <v>43340</v>
      </c>
      <c r="G146" s="10"/>
      <c r="H146" s="11">
        <v>2018</v>
      </c>
      <c r="I146" s="12" t="str">
        <f t="shared" si="1"/>
        <v>Late2018</v>
      </c>
      <c r="J146" s="11">
        <v>68.294420000000002</v>
      </c>
      <c r="K146" s="11">
        <v>-149.26704000000001</v>
      </c>
      <c r="L146" s="11">
        <v>4.8750000000000002E-2</v>
      </c>
      <c r="M146" s="11"/>
      <c r="N146" s="11"/>
      <c r="O146" s="11"/>
      <c r="P146" s="11"/>
      <c r="Q146" s="11"/>
      <c r="R146" s="19">
        <v>19.102538764527665</v>
      </c>
      <c r="S146" s="14">
        <v>29.21831734548951</v>
      </c>
      <c r="T146" s="11">
        <v>29.68</v>
      </c>
      <c r="U146" s="11"/>
      <c r="V146" s="14"/>
      <c r="W146" s="11">
        <v>5.6000000000000008E-2</v>
      </c>
      <c r="X146" s="11">
        <v>6.4513470547220706</v>
      </c>
      <c r="Y146" s="14">
        <v>0.18867503047188861</v>
      </c>
      <c r="Z146" s="17"/>
      <c r="AA146" s="17"/>
      <c r="AB146" s="17"/>
      <c r="AC146" s="16">
        <v>0.39429999999999998</v>
      </c>
      <c r="AD146" s="16">
        <v>2.0400000000000001E-2</v>
      </c>
      <c r="AE146" s="16">
        <v>0.12180000000000001</v>
      </c>
      <c r="AF146" s="16">
        <v>894.01289999999995</v>
      </c>
      <c r="AG146" s="16">
        <v>0.21179999999999999</v>
      </c>
      <c r="AH146" s="17"/>
      <c r="AI146" s="17"/>
      <c r="AJ146" s="17"/>
      <c r="AK146" s="17"/>
      <c r="AL146" s="16">
        <v>2.41E-2</v>
      </c>
      <c r="AM146" s="17"/>
      <c r="AN146" s="17"/>
      <c r="AO146" s="17"/>
      <c r="AP146" s="17"/>
      <c r="AQ146" s="16">
        <v>5.1520000000000001</v>
      </c>
      <c r="AR146" s="17"/>
      <c r="AS146" s="17"/>
      <c r="AT146" s="17"/>
      <c r="AU146" s="16">
        <v>2.2410999999999999</v>
      </c>
      <c r="AV146" s="17"/>
      <c r="AW146" s="17"/>
      <c r="AX146" s="17"/>
      <c r="AY146" s="17"/>
      <c r="AZ146" s="17"/>
      <c r="BA146" s="17"/>
      <c r="BB146" s="17"/>
      <c r="BC146" s="16">
        <v>3.6700000000000003E-2</v>
      </c>
      <c r="BD146" s="17"/>
      <c r="BE146" s="17"/>
      <c r="BF146" s="17"/>
      <c r="BG146" s="17"/>
      <c r="BH146" s="17"/>
      <c r="BI146" s="17"/>
      <c r="BJ146" s="17"/>
      <c r="BK146" s="17"/>
      <c r="BL146" s="17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</row>
    <row r="147" spans="1:84" ht="15.75" customHeight="1" x14ac:dyDescent="0.2">
      <c r="A147" s="10" t="s">
        <v>109</v>
      </c>
      <c r="B147" s="11" t="s">
        <v>214</v>
      </c>
      <c r="C147" s="11" t="s">
        <v>153</v>
      </c>
      <c r="D147" s="12">
        <v>11.1</v>
      </c>
      <c r="E147" s="12" t="str">
        <f t="shared" si="0"/>
        <v>TC11.1</v>
      </c>
      <c r="F147" s="10">
        <v>43340</v>
      </c>
      <c r="G147" s="10"/>
      <c r="H147" s="11">
        <v>2018</v>
      </c>
      <c r="I147" s="12" t="str">
        <f t="shared" si="1"/>
        <v>Late2018</v>
      </c>
      <c r="J147" s="11">
        <v>68.283230000000003</v>
      </c>
      <c r="K147" s="11">
        <v>-149.31877</v>
      </c>
      <c r="L147" s="11">
        <v>38.082700000000003</v>
      </c>
      <c r="M147" s="11"/>
      <c r="N147" s="11"/>
      <c r="O147" s="11"/>
      <c r="P147" s="11"/>
      <c r="Q147" s="11"/>
      <c r="R147" s="19">
        <v>26.142183109274541</v>
      </c>
      <c r="S147" s="14">
        <v>20.748276002900511</v>
      </c>
      <c r="T147" s="11">
        <v>22.184000000000001</v>
      </c>
      <c r="U147" s="11"/>
      <c r="V147" s="14"/>
      <c r="W147" s="11">
        <v>3.3000000000000002E-2</v>
      </c>
      <c r="X147" s="11">
        <v>1.4560129912224331E-2</v>
      </c>
      <c r="Y147" s="14">
        <v>4.9437881611050852E-2</v>
      </c>
      <c r="Z147" s="17"/>
      <c r="AA147" s="17"/>
      <c r="AB147" s="17"/>
      <c r="AC147" s="16"/>
      <c r="AD147" s="16">
        <v>0.01</v>
      </c>
      <c r="AE147" s="16">
        <v>2.0799999999999999E-2</v>
      </c>
      <c r="AF147" s="16">
        <v>1175.4646</v>
      </c>
      <c r="AG147" s="16">
        <v>0.2611</v>
      </c>
      <c r="AH147" s="17"/>
      <c r="AI147" s="17"/>
      <c r="AJ147" s="17"/>
      <c r="AK147" s="17"/>
      <c r="AL147" s="16">
        <v>1.3899999999999999E-2</v>
      </c>
      <c r="AM147" s="17"/>
      <c r="AN147" s="17"/>
      <c r="AO147" s="17"/>
      <c r="AP147" s="17"/>
      <c r="AQ147" s="16">
        <v>4.0092999999999996</v>
      </c>
      <c r="AR147" s="17"/>
      <c r="AS147" s="17"/>
      <c r="AT147" s="17"/>
      <c r="AU147" s="16">
        <v>2.5531999999999999</v>
      </c>
      <c r="AV147" s="17"/>
      <c r="AW147" s="17"/>
      <c r="AX147" s="17"/>
      <c r="AY147" s="17"/>
      <c r="AZ147" s="17"/>
      <c r="BA147" s="17"/>
      <c r="BB147" s="17"/>
      <c r="BC147" s="16">
        <v>6.54E-2</v>
      </c>
      <c r="BD147" s="17"/>
      <c r="BE147" s="17"/>
      <c r="BF147" s="17"/>
      <c r="BG147" s="17"/>
      <c r="BH147" s="17"/>
      <c r="BI147" s="17"/>
      <c r="BJ147" s="17"/>
      <c r="BK147" s="17"/>
      <c r="BL147" s="17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</row>
    <row r="148" spans="1:84" ht="15.75" customHeight="1" x14ac:dyDescent="0.2">
      <c r="A148" s="10" t="s">
        <v>109</v>
      </c>
      <c r="B148" s="11" t="s">
        <v>215</v>
      </c>
      <c r="C148" s="11" t="s">
        <v>153</v>
      </c>
      <c r="D148" s="12">
        <v>11.2</v>
      </c>
      <c r="E148" s="12" t="str">
        <f t="shared" si="0"/>
        <v>TC11.2</v>
      </c>
      <c r="F148" s="10">
        <v>43340</v>
      </c>
      <c r="G148" s="10"/>
      <c r="H148" s="11">
        <v>2018</v>
      </c>
      <c r="I148" s="12" t="str">
        <f t="shared" si="1"/>
        <v>Late2018</v>
      </c>
      <c r="J148" s="11">
        <v>68.28219</v>
      </c>
      <c r="K148" s="11">
        <v>-149.31572</v>
      </c>
      <c r="L148" s="11">
        <v>21.518425000000001</v>
      </c>
      <c r="M148" s="11"/>
      <c r="N148" s="11"/>
      <c r="O148" s="11"/>
      <c r="P148" s="11"/>
      <c r="Q148" s="11"/>
      <c r="R148" s="19">
        <v>30.328419444412702</v>
      </c>
      <c r="S148" s="14">
        <v>21.002035504021947</v>
      </c>
      <c r="T148" s="11">
        <v>22.053999999999998</v>
      </c>
      <c r="U148" s="11"/>
      <c r="V148" s="14"/>
      <c r="W148" s="11">
        <v>3.2000000000000001E-2</v>
      </c>
      <c r="X148" s="11">
        <v>2.5505835734612032E-2</v>
      </c>
      <c r="Y148" s="14">
        <v>2.879860256103537E-2</v>
      </c>
      <c r="Z148" s="17"/>
      <c r="AA148" s="17"/>
      <c r="AB148" s="17"/>
      <c r="AC148" s="16"/>
      <c r="AD148" s="16">
        <v>3.5299999999999998E-2</v>
      </c>
      <c r="AE148" s="16">
        <v>2.4799999999999999E-2</v>
      </c>
      <c r="AF148" s="16">
        <v>1411.4029</v>
      </c>
      <c r="AG148" s="16">
        <v>0.30869999999999997</v>
      </c>
      <c r="AH148" s="17"/>
      <c r="AI148" s="17"/>
      <c r="AJ148" s="17"/>
      <c r="AK148" s="17"/>
      <c r="AL148" s="16">
        <v>1.1900000000000001E-2</v>
      </c>
      <c r="AM148" s="17"/>
      <c r="AN148" s="17"/>
      <c r="AO148" s="17"/>
      <c r="AP148" s="17"/>
      <c r="AQ148" s="16">
        <v>3.7612999999999999</v>
      </c>
      <c r="AR148" s="17"/>
      <c r="AS148" s="17"/>
      <c r="AT148" s="17"/>
      <c r="AU148" s="16">
        <v>2.3791000000000002</v>
      </c>
      <c r="AV148" s="17"/>
      <c r="AW148" s="17"/>
      <c r="AX148" s="17"/>
      <c r="AY148" s="17"/>
      <c r="AZ148" s="17"/>
      <c r="BA148" s="17"/>
      <c r="BB148" s="17"/>
      <c r="BC148" s="16">
        <v>7.7600000000000002E-2</v>
      </c>
      <c r="BD148" s="17"/>
      <c r="BE148" s="17"/>
      <c r="BF148" s="17"/>
      <c r="BG148" s="17"/>
      <c r="BH148" s="17"/>
      <c r="BI148" s="17"/>
      <c r="BJ148" s="17"/>
      <c r="BK148" s="17"/>
      <c r="BL148" s="17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</row>
    <row r="149" spans="1:84" ht="15.75" customHeight="1" x14ac:dyDescent="0.2">
      <c r="A149" s="10" t="s">
        <v>109</v>
      </c>
      <c r="B149" s="11" t="s">
        <v>216</v>
      </c>
      <c r="C149" s="11" t="s">
        <v>153</v>
      </c>
      <c r="D149" s="12">
        <v>11.3</v>
      </c>
      <c r="E149" s="12" t="str">
        <f t="shared" si="0"/>
        <v>TC11.3</v>
      </c>
      <c r="F149" s="10">
        <v>43340</v>
      </c>
      <c r="G149" s="10"/>
      <c r="H149" s="11">
        <v>2018</v>
      </c>
      <c r="I149" s="12" t="str">
        <f t="shared" si="1"/>
        <v>Late2018</v>
      </c>
      <c r="J149" s="11">
        <v>68.283670000000001</v>
      </c>
      <c r="K149" s="11">
        <v>-149.31172000000001</v>
      </c>
      <c r="L149" s="11">
        <v>15.511225</v>
      </c>
      <c r="M149" s="11"/>
      <c r="N149" s="11"/>
      <c r="O149" s="11"/>
      <c r="P149" s="11"/>
      <c r="Q149" s="11"/>
      <c r="R149" s="19">
        <v>24.258479918549483</v>
      </c>
      <c r="S149" s="14">
        <v>21.887648891889864</v>
      </c>
      <c r="T149" s="11">
        <v>20.053999999999998</v>
      </c>
      <c r="U149" s="11"/>
      <c r="V149" s="14"/>
      <c r="W149" s="11">
        <v>2.4000000000000004E-2</v>
      </c>
      <c r="X149" s="11">
        <v>2.7695336322990718E-2</v>
      </c>
      <c r="Y149" s="14">
        <v>5.2506167889387105E-2</v>
      </c>
      <c r="Z149" s="17"/>
      <c r="AA149" s="17"/>
      <c r="AB149" s="17"/>
      <c r="AC149" s="16"/>
      <c r="AD149" s="16"/>
      <c r="AE149" s="16">
        <v>2.3699999999999999E-2</v>
      </c>
      <c r="AF149" s="16">
        <v>861.86699999999996</v>
      </c>
      <c r="AG149" s="16">
        <v>0.2452</v>
      </c>
      <c r="AH149" s="17"/>
      <c r="AI149" s="17"/>
      <c r="AJ149" s="17"/>
      <c r="AK149" s="17"/>
      <c r="AL149" s="16">
        <v>1.5100000000000001E-2</v>
      </c>
      <c r="AM149" s="17"/>
      <c r="AN149" s="17"/>
      <c r="AO149" s="17"/>
      <c r="AP149" s="17"/>
      <c r="AQ149" s="16">
        <v>3.8062999999999998</v>
      </c>
      <c r="AR149" s="17"/>
      <c r="AS149" s="17"/>
      <c r="AT149" s="17"/>
      <c r="AU149" s="16">
        <v>2.8060999999999998</v>
      </c>
      <c r="AV149" s="17"/>
      <c r="AW149" s="17"/>
      <c r="AX149" s="17"/>
      <c r="AY149" s="17"/>
      <c r="AZ149" s="17"/>
      <c r="BA149" s="17"/>
      <c r="BB149" s="17"/>
      <c r="BC149" s="16">
        <v>4.8800000000000003E-2</v>
      </c>
      <c r="BD149" s="17"/>
      <c r="BE149" s="17"/>
      <c r="BF149" s="17"/>
      <c r="BG149" s="17"/>
      <c r="BH149" s="17"/>
      <c r="BI149" s="17"/>
      <c r="BJ149" s="17"/>
      <c r="BK149" s="17"/>
      <c r="BL149" s="17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</row>
    <row r="150" spans="1:84" ht="15.75" customHeight="1" x14ac:dyDescent="0.2">
      <c r="A150" s="10" t="s">
        <v>109</v>
      </c>
      <c r="B150" s="11" t="s">
        <v>217</v>
      </c>
      <c r="C150" s="11" t="s">
        <v>153</v>
      </c>
      <c r="D150" s="12">
        <v>11.4</v>
      </c>
      <c r="E150" s="12" t="str">
        <f t="shared" si="0"/>
        <v>TC11.4</v>
      </c>
      <c r="F150" s="10">
        <v>43340</v>
      </c>
      <c r="G150" s="10"/>
      <c r="H150" s="11">
        <v>2018</v>
      </c>
      <c r="I150" s="12" t="str">
        <f t="shared" si="1"/>
        <v>Late2018</v>
      </c>
      <c r="J150" s="11">
        <v>68.282589999999999</v>
      </c>
      <c r="K150" s="11">
        <v>-149.31336999999999</v>
      </c>
      <c r="L150" s="11">
        <v>0.48375000000000001</v>
      </c>
      <c r="M150" s="11"/>
      <c r="N150" s="11"/>
      <c r="O150" s="11"/>
      <c r="P150" s="11"/>
      <c r="Q150" s="11"/>
      <c r="R150" s="19">
        <v>26.076160653520759</v>
      </c>
      <c r="S150" s="14">
        <v>22.150133648064184</v>
      </c>
      <c r="T150" s="11">
        <v>23.32</v>
      </c>
      <c r="U150" s="11"/>
      <c r="V150" s="14"/>
      <c r="W150" s="11">
        <v>3.4000000000000002E-2</v>
      </c>
      <c r="X150" s="11">
        <v>2.5476400362407146E-2</v>
      </c>
      <c r="Y150" s="14">
        <v>4.6807256304666846E-2</v>
      </c>
      <c r="Z150" s="17"/>
      <c r="AA150" s="17"/>
      <c r="AB150" s="17"/>
      <c r="AC150" s="16"/>
      <c r="AD150" s="16">
        <v>5.1000000000000004E-3</v>
      </c>
      <c r="AE150" s="16">
        <v>3.8100000000000002E-2</v>
      </c>
      <c r="AF150" s="16">
        <v>860.47770000000003</v>
      </c>
      <c r="AG150" s="16">
        <v>0.2286</v>
      </c>
      <c r="AH150" s="17"/>
      <c r="AI150" s="17"/>
      <c r="AJ150" s="17"/>
      <c r="AK150" s="17"/>
      <c r="AL150" s="16">
        <v>1.21E-2</v>
      </c>
      <c r="AM150" s="17"/>
      <c r="AN150" s="17"/>
      <c r="AO150" s="17"/>
      <c r="AP150" s="17"/>
      <c r="AQ150" s="16">
        <v>3.4983</v>
      </c>
      <c r="AR150" s="17"/>
      <c r="AS150" s="17"/>
      <c r="AT150" s="17"/>
      <c r="AU150" s="16">
        <v>2.7578</v>
      </c>
      <c r="AV150" s="17"/>
      <c r="AW150" s="17"/>
      <c r="AX150" s="17"/>
      <c r="AY150" s="17"/>
      <c r="AZ150" s="17"/>
      <c r="BA150" s="17"/>
      <c r="BB150" s="17"/>
      <c r="BC150" s="16">
        <v>4.7899999999999998E-2</v>
      </c>
      <c r="BD150" s="17"/>
      <c r="BE150" s="17"/>
      <c r="BF150" s="17"/>
      <c r="BG150" s="17"/>
      <c r="BH150" s="17"/>
      <c r="BI150" s="17"/>
      <c r="BJ150" s="17"/>
      <c r="BK150" s="17"/>
      <c r="BL150" s="17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</row>
    <row r="151" spans="1:84" ht="15.75" customHeight="1" x14ac:dyDescent="0.2">
      <c r="A151" s="10" t="s">
        <v>109</v>
      </c>
      <c r="B151" s="11" t="s">
        <v>218</v>
      </c>
      <c r="C151" s="11" t="s">
        <v>153</v>
      </c>
      <c r="D151" s="12">
        <v>12.1</v>
      </c>
      <c r="E151" s="12" t="str">
        <f t="shared" si="0"/>
        <v>TC12.1</v>
      </c>
      <c r="F151" s="10">
        <v>43340</v>
      </c>
      <c r="G151" s="10"/>
      <c r="H151" s="11">
        <v>2018</v>
      </c>
      <c r="I151" s="12" t="str">
        <f t="shared" si="1"/>
        <v>Late2018</v>
      </c>
      <c r="J151" s="11">
        <v>68.283439999999999</v>
      </c>
      <c r="K151" s="11">
        <v>-149.37155000000001</v>
      </c>
      <c r="L151" s="11">
        <v>42.731549999999999</v>
      </c>
      <c r="M151" s="11"/>
      <c r="N151" s="11"/>
      <c r="O151" s="11"/>
      <c r="P151" s="11"/>
      <c r="Q151" s="11"/>
      <c r="R151" s="19">
        <v>38.129385232070355</v>
      </c>
      <c r="S151" s="14">
        <v>19.523831877145522</v>
      </c>
      <c r="T151" s="11">
        <v>20.571999999999999</v>
      </c>
      <c r="U151" s="11"/>
      <c r="V151" s="14"/>
      <c r="W151" s="11">
        <v>3.4000000000000002E-2</v>
      </c>
      <c r="X151" s="11">
        <v>1.6310447388562192E-2</v>
      </c>
      <c r="Y151" s="14">
        <v>0.10377788568223115</v>
      </c>
      <c r="Z151" s="17"/>
      <c r="AA151" s="17"/>
      <c r="AB151" s="17"/>
      <c r="AC151" s="16">
        <v>15.0677</v>
      </c>
      <c r="AD151" s="16">
        <v>0.10390000000000001</v>
      </c>
      <c r="AE151" s="16">
        <v>6.5199999999999994E-2</v>
      </c>
      <c r="AF151" s="16">
        <v>1170.8529000000001</v>
      </c>
      <c r="AG151" s="16">
        <v>0.27939999999999998</v>
      </c>
      <c r="AH151" s="17"/>
      <c r="AI151" s="17"/>
      <c r="AJ151" s="17"/>
      <c r="AK151" s="17"/>
      <c r="AL151" s="16">
        <v>1.34E-2</v>
      </c>
      <c r="AM151" s="17"/>
      <c r="AN151" s="17"/>
      <c r="AO151" s="17"/>
      <c r="AP151" s="17"/>
      <c r="AQ151" s="16">
        <v>3.968</v>
      </c>
      <c r="AR151" s="17"/>
      <c r="AS151" s="17"/>
      <c r="AT151" s="17"/>
      <c r="AU151" s="16">
        <v>2.2867999999999999</v>
      </c>
      <c r="AV151" s="17"/>
      <c r="AW151" s="17"/>
      <c r="AX151" s="17"/>
      <c r="AY151" s="17"/>
      <c r="AZ151" s="17"/>
      <c r="BA151" s="17"/>
      <c r="BB151" s="17"/>
      <c r="BC151" s="16">
        <v>5.4699999999999999E-2</v>
      </c>
      <c r="BD151" s="17"/>
      <c r="BE151" s="17"/>
      <c r="BF151" s="17"/>
      <c r="BG151" s="17"/>
      <c r="BH151" s="17"/>
      <c r="BI151" s="17"/>
      <c r="BJ151" s="17"/>
      <c r="BK151" s="17"/>
      <c r="BL151" s="17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</row>
    <row r="152" spans="1:84" ht="15.75" customHeight="1" x14ac:dyDescent="0.2">
      <c r="A152" s="10" t="s">
        <v>109</v>
      </c>
      <c r="B152" s="11" t="s">
        <v>219</v>
      </c>
      <c r="C152" s="11" t="s">
        <v>153</v>
      </c>
      <c r="D152" s="12">
        <v>12.2</v>
      </c>
      <c r="E152" s="12" t="str">
        <f t="shared" si="0"/>
        <v>TC12.2</v>
      </c>
      <c r="F152" s="10">
        <v>43340</v>
      </c>
      <c r="G152" s="10"/>
      <c r="H152" s="11">
        <v>2018</v>
      </c>
      <c r="I152" s="12" t="str">
        <f t="shared" si="1"/>
        <v>Late2018</v>
      </c>
      <c r="J152" s="11">
        <v>68.283259999999999</v>
      </c>
      <c r="K152" s="11">
        <v>-149.35736</v>
      </c>
      <c r="L152" s="11">
        <v>41.198399999999999</v>
      </c>
      <c r="M152" s="11"/>
      <c r="N152" s="11"/>
      <c r="O152" s="11"/>
      <c r="P152" s="11"/>
      <c r="Q152" s="11"/>
      <c r="R152" s="19">
        <v>33.773966354063141</v>
      </c>
      <c r="S152" s="14">
        <v>19.905561785709281</v>
      </c>
      <c r="T152" s="11">
        <v>20.673999999999999</v>
      </c>
      <c r="U152" s="11"/>
      <c r="V152" s="14"/>
      <c r="W152" s="11">
        <v>3.0000000000000006E-2</v>
      </c>
      <c r="X152" s="11">
        <v>1.424464845384826E-2</v>
      </c>
      <c r="Y152" s="14">
        <v>5.9070106216583151E-2</v>
      </c>
      <c r="Z152" s="17"/>
      <c r="AA152" s="17"/>
      <c r="AB152" s="17"/>
      <c r="AC152" s="16"/>
      <c r="AD152" s="16"/>
      <c r="AE152" s="16">
        <v>1.7000000000000001E-2</v>
      </c>
      <c r="AF152" s="16">
        <v>1192.347</v>
      </c>
      <c r="AG152" s="16">
        <v>0.29220000000000002</v>
      </c>
      <c r="AH152" s="17"/>
      <c r="AI152" s="17"/>
      <c r="AJ152" s="17"/>
      <c r="AK152" s="17"/>
      <c r="AL152" s="16">
        <v>1.3299999999999999E-2</v>
      </c>
      <c r="AM152" s="17"/>
      <c r="AN152" s="17"/>
      <c r="AO152" s="17"/>
      <c r="AP152" s="17"/>
      <c r="AQ152" s="16">
        <v>3.8485999999999998</v>
      </c>
      <c r="AR152" s="17"/>
      <c r="AS152" s="17"/>
      <c r="AT152" s="17"/>
      <c r="AU152" s="16">
        <v>2.4239999999999999</v>
      </c>
      <c r="AV152" s="17"/>
      <c r="AW152" s="17"/>
      <c r="AX152" s="17"/>
      <c r="AY152" s="17"/>
      <c r="AZ152" s="17"/>
      <c r="BA152" s="17"/>
      <c r="BB152" s="17"/>
      <c r="BC152" s="16">
        <v>5.74E-2</v>
      </c>
      <c r="BD152" s="17"/>
      <c r="BE152" s="17"/>
      <c r="BF152" s="17"/>
      <c r="BG152" s="17"/>
      <c r="BH152" s="17"/>
      <c r="BI152" s="17"/>
      <c r="BJ152" s="17"/>
      <c r="BK152" s="17"/>
      <c r="BL152" s="17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</row>
    <row r="153" spans="1:84" ht="15.75" customHeight="1" x14ac:dyDescent="0.2">
      <c r="A153" s="10" t="s">
        <v>109</v>
      </c>
      <c r="B153" s="11" t="s">
        <v>220</v>
      </c>
      <c r="C153" s="11" t="s">
        <v>153</v>
      </c>
      <c r="D153" s="12">
        <v>12.3</v>
      </c>
      <c r="E153" s="12" t="str">
        <f t="shared" si="0"/>
        <v>TC12.3</v>
      </c>
      <c r="F153" s="10">
        <v>43340</v>
      </c>
      <c r="G153" s="10"/>
      <c r="H153" s="11">
        <v>2018</v>
      </c>
      <c r="I153" s="12" t="str">
        <f t="shared" si="1"/>
        <v>Late2018</v>
      </c>
      <c r="J153" s="11">
        <v>68.283100000000005</v>
      </c>
      <c r="K153" s="11">
        <v>-149.35892999999999</v>
      </c>
      <c r="L153" s="11">
        <v>5.53</v>
      </c>
      <c r="M153" s="11"/>
      <c r="N153" s="11"/>
      <c r="O153" s="11"/>
      <c r="P153" s="11"/>
      <c r="Q153" s="11"/>
      <c r="R153" s="19">
        <v>36.260124453541444</v>
      </c>
      <c r="S153" s="14">
        <v>19.039580221710356</v>
      </c>
      <c r="T153" s="11">
        <v>19.771999999999998</v>
      </c>
      <c r="U153" s="11"/>
      <c r="V153" s="14"/>
      <c r="W153" s="11">
        <v>3.8000000000000006E-2</v>
      </c>
      <c r="X153" s="11">
        <v>1.3802782600543911E-2</v>
      </c>
      <c r="Y153" s="14">
        <v>1.142690183908443E-2</v>
      </c>
      <c r="Z153" s="17"/>
      <c r="AA153" s="17"/>
      <c r="AB153" s="17"/>
      <c r="AC153" s="16"/>
      <c r="AD153" s="16"/>
      <c r="AE153" s="16">
        <v>6.9000000000000006E-2</v>
      </c>
      <c r="AF153" s="16">
        <v>1095.2917</v>
      </c>
      <c r="AG153" s="16">
        <v>0.27700000000000002</v>
      </c>
      <c r="AH153" s="17"/>
      <c r="AI153" s="17"/>
      <c r="AJ153" s="17"/>
      <c r="AK153" s="17"/>
      <c r="AL153" s="16">
        <v>1.09E-2</v>
      </c>
      <c r="AM153" s="17"/>
      <c r="AN153" s="17"/>
      <c r="AO153" s="17"/>
      <c r="AP153" s="17"/>
      <c r="AQ153" s="16">
        <v>4.3140000000000001</v>
      </c>
      <c r="AR153" s="17"/>
      <c r="AS153" s="17"/>
      <c r="AT153" s="17"/>
      <c r="AU153" s="16">
        <v>2.2159</v>
      </c>
      <c r="AV153" s="17"/>
      <c r="AW153" s="17"/>
      <c r="AX153" s="17"/>
      <c r="AY153" s="17"/>
      <c r="AZ153" s="17"/>
      <c r="BA153" s="17"/>
      <c r="BB153" s="17"/>
      <c r="BC153" s="16">
        <v>5.2900000000000003E-2</v>
      </c>
      <c r="BD153" s="17"/>
      <c r="BE153" s="17"/>
      <c r="BF153" s="17"/>
      <c r="BG153" s="17"/>
      <c r="BH153" s="17"/>
      <c r="BI153" s="17"/>
      <c r="BJ153" s="17"/>
      <c r="BK153" s="17"/>
      <c r="BL153" s="17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</row>
    <row r="154" spans="1:84" ht="15.75" customHeight="1" x14ac:dyDescent="0.2">
      <c r="A154" s="10" t="s">
        <v>64</v>
      </c>
      <c r="B154" s="11" t="s">
        <v>221</v>
      </c>
      <c r="C154" s="11" t="s">
        <v>222</v>
      </c>
      <c r="D154" s="14">
        <v>1.1000000000000001</v>
      </c>
      <c r="E154" s="12" t="str">
        <f t="shared" si="0"/>
        <v>KUP1.1</v>
      </c>
      <c r="F154" s="10">
        <v>43257</v>
      </c>
      <c r="G154" s="10"/>
      <c r="H154" s="11">
        <v>2018</v>
      </c>
      <c r="I154" s="12" t="str">
        <f t="shared" si="1"/>
        <v>Early2018</v>
      </c>
      <c r="J154" s="11">
        <v>68.513069999999999</v>
      </c>
      <c r="K154" s="11">
        <v>-149.37295</v>
      </c>
      <c r="L154" s="11">
        <v>7.1688499999999999</v>
      </c>
      <c r="M154" s="11"/>
      <c r="N154" s="11"/>
      <c r="O154" s="11"/>
      <c r="P154" s="11"/>
      <c r="Q154" s="11"/>
      <c r="R154" s="19">
        <v>307.16057642001545</v>
      </c>
      <c r="S154" s="14">
        <v>11.464604626629907</v>
      </c>
      <c r="T154" s="11">
        <v>1.46</v>
      </c>
      <c r="U154" s="11"/>
      <c r="V154" s="14">
        <f t="shared" ref="V154:V245" si="13">S154-T154</f>
        <v>10.004604626629906</v>
      </c>
      <c r="W154" s="11">
        <v>5.3000000000000005E-2</v>
      </c>
      <c r="X154" s="11">
        <v>7.8325571386546097E-2</v>
      </c>
      <c r="Y154" s="14">
        <v>0.17686013673335324</v>
      </c>
      <c r="Z154" s="17"/>
      <c r="AA154" s="17"/>
      <c r="AB154" s="17"/>
      <c r="AC154" s="17"/>
      <c r="AD154" s="17"/>
      <c r="AE154" s="17"/>
      <c r="AF154" s="17"/>
      <c r="AG154" s="17"/>
      <c r="AH154" s="17">
        <v>3.85E-2</v>
      </c>
      <c r="AI154" s="17">
        <v>8.8999999999999999E-3</v>
      </c>
      <c r="AJ154" s="17">
        <v>5.1999999999999998E-3</v>
      </c>
      <c r="AK154" s="17">
        <v>2.18E-2</v>
      </c>
      <c r="AL154" s="17"/>
      <c r="AM154" s="17">
        <v>4.4930000000000003</v>
      </c>
      <c r="AN154" s="17">
        <f t="shared" ref="AN154:AN172" si="14">AM154/BA154</f>
        <v>4.461767626613705</v>
      </c>
      <c r="AO154" s="17">
        <f t="shared" ref="AO154:AO172" si="15">AM154/AK154</f>
        <v>206.10091743119267</v>
      </c>
      <c r="AP154" s="17">
        <v>2.0000000000000001E-4</v>
      </c>
      <c r="AQ154" s="17"/>
      <c r="AR154" s="17" t="s">
        <v>67</v>
      </c>
      <c r="AS154" s="17" t="s">
        <v>67</v>
      </c>
      <c r="AT154" s="17">
        <v>4.1000000000000003E-3</v>
      </c>
      <c r="AU154" s="17"/>
      <c r="AV154" s="17">
        <v>2.9899999999999999E-2</v>
      </c>
      <c r="AW154" s="17">
        <v>0.41170000000000001</v>
      </c>
      <c r="AX154" s="17">
        <v>1.2</v>
      </c>
      <c r="AY154" s="17">
        <v>2.6800000000000001E-2</v>
      </c>
      <c r="AZ154" s="17" t="s">
        <v>67</v>
      </c>
      <c r="BA154" s="17">
        <v>1.0069999999999999</v>
      </c>
      <c r="BB154" s="17">
        <v>2.3E-3</v>
      </c>
      <c r="BC154" s="17"/>
      <c r="BD154" s="17">
        <v>1.61E-2</v>
      </c>
      <c r="BE154" s="17" t="s">
        <v>67</v>
      </c>
      <c r="BF154" s="17">
        <v>3.7509999999999999</v>
      </c>
      <c r="BG154" s="17" t="s">
        <v>67</v>
      </c>
      <c r="BH154" s="17">
        <v>0.75270000000000004</v>
      </c>
      <c r="BI154" s="17">
        <v>1.4E-2</v>
      </c>
      <c r="BJ154" s="17" t="s">
        <v>67</v>
      </c>
      <c r="BK154" s="17">
        <v>4.0000000000000001E-3</v>
      </c>
      <c r="BL154" s="17" t="s">
        <v>67</v>
      </c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</row>
    <row r="155" spans="1:84" ht="15.75" customHeight="1" x14ac:dyDescent="0.2">
      <c r="A155" s="10" t="s">
        <v>64</v>
      </c>
      <c r="B155" s="11" t="s">
        <v>223</v>
      </c>
      <c r="C155" s="11" t="s">
        <v>222</v>
      </c>
      <c r="D155" s="14">
        <v>2.1</v>
      </c>
      <c r="E155" s="12" t="str">
        <f t="shared" si="0"/>
        <v>KUP2.1</v>
      </c>
      <c r="F155" s="10">
        <v>43257</v>
      </c>
      <c r="G155" s="10"/>
      <c r="H155" s="11">
        <v>2018</v>
      </c>
      <c r="I155" s="12" t="str">
        <f t="shared" si="1"/>
        <v>Early2018</v>
      </c>
      <c r="J155" s="11">
        <v>68.518900000000002</v>
      </c>
      <c r="K155" s="11">
        <v>-149.34648000000001</v>
      </c>
      <c r="L155" s="11">
        <v>15.59205</v>
      </c>
      <c r="M155" s="11"/>
      <c r="N155" s="11"/>
      <c r="O155" s="11"/>
      <c r="P155" s="11"/>
      <c r="Q155" s="11"/>
      <c r="R155" s="19">
        <v>306.52098387990071</v>
      </c>
      <c r="S155" s="14">
        <v>7.5833203372711573</v>
      </c>
      <c r="T155" s="11">
        <v>0.88</v>
      </c>
      <c r="U155" s="11"/>
      <c r="V155" s="14">
        <f t="shared" si="13"/>
        <v>6.7033203372711574</v>
      </c>
      <c r="W155" s="11">
        <v>4.4000000000000004E-2</v>
      </c>
      <c r="X155" s="11">
        <v>0.1232520507730933</v>
      </c>
      <c r="Y155" s="14">
        <v>0.20570495864909613</v>
      </c>
      <c r="Z155" s="17"/>
      <c r="AA155" s="17"/>
      <c r="AB155" s="17"/>
      <c r="AC155" s="17"/>
      <c r="AD155" s="17"/>
      <c r="AE155" s="17"/>
      <c r="AF155" s="17"/>
      <c r="AG155" s="17"/>
      <c r="AH155" s="17">
        <v>4.3200000000000002E-2</v>
      </c>
      <c r="AI155" s="17">
        <v>1.46E-2</v>
      </c>
      <c r="AJ155" s="17">
        <v>8.0999999999999996E-3</v>
      </c>
      <c r="AK155" s="17">
        <v>1.7100000000000001E-2</v>
      </c>
      <c r="AL155" s="17"/>
      <c r="AM155" s="17">
        <v>3.6440000000000001</v>
      </c>
      <c r="AN155" s="17">
        <f t="shared" si="14"/>
        <v>4.3552049719134693</v>
      </c>
      <c r="AO155" s="17">
        <f t="shared" si="15"/>
        <v>213.09941520467837</v>
      </c>
      <c r="AP155" s="17" t="s">
        <v>67</v>
      </c>
      <c r="AQ155" s="17"/>
      <c r="AR155" s="17" t="s">
        <v>67</v>
      </c>
      <c r="AS155" s="17" t="s">
        <v>67</v>
      </c>
      <c r="AT155" s="17" t="s">
        <v>67</v>
      </c>
      <c r="AU155" s="17"/>
      <c r="AV155" s="17">
        <v>2.1299999999999999E-2</v>
      </c>
      <c r="AW155" s="17">
        <v>0.35610000000000003</v>
      </c>
      <c r="AX155" s="17">
        <v>1.0469999999999999</v>
      </c>
      <c r="AY155" s="17">
        <v>7.7999999999999996E-3</v>
      </c>
      <c r="AZ155" s="17" t="s">
        <v>67</v>
      </c>
      <c r="BA155" s="17">
        <v>0.8367</v>
      </c>
      <c r="BB155" s="17" t="s">
        <v>67</v>
      </c>
      <c r="BC155" s="17"/>
      <c r="BD155" s="17">
        <v>2.12E-2</v>
      </c>
      <c r="BE155" s="17" t="s">
        <v>67</v>
      </c>
      <c r="BF155" s="17">
        <v>3.3010000000000002</v>
      </c>
      <c r="BG155" s="17" t="s">
        <v>67</v>
      </c>
      <c r="BH155" s="17">
        <v>0.71</v>
      </c>
      <c r="BI155" s="17">
        <v>1.18E-2</v>
      </c>
      <c r="BJ155" s="17">
        <v>6.9999999999999999E-4</v>
      </c>
      <c r="BK155" s="17">
        <v>3.3999999999999998E-3</v>
      </c>
      <c r="BL155" s="17" t="s">
        <v>67</v>
      </c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</row>
    <row r="156" spans="1:84" ht="15.75" customHeight="1" x14ac:dyDescent="0.2">
      <c r="A156" s="10" t="s">
        <v>64</v>
      </c>
      <c r="B156" s="11" t="s">
        <v>224</v>
      </c>
      <c r="C156" s="11" t="s">
        <v>222</v>
      </c>
      <c r="D156" s="14">
        <v>2.2000000000000002</v>
      </c>
      <c r="E156" s="12" t="str">
        <f t="shared" si="0"/>
        <v>KUP2.2</v>
      </c>
      <c r="F156" s="10">
        <v>43257</v>
      </c>
      <c r="G156" s="10"/>
      <c r="H156" s="11">
        <v>2018</v>
      </c>
      <c r="I156" s="12" t="str">
        <f t="shared" si="1"/>
        <v>Early2018</v>
      </c>
      <c r="J156" s="11">
        <v>68.518439999999998</v>
      </c>
      <c r="K156" s="11">
        <v>-149.34853000000001</v>
      </c>
      <c r="L156" s="11">
        <v>10.394875000000001</v>
      </c>
      <c r="M156" s="11"/>
      <c r="N156" s="11"/>
      <c r="O156" s="11"/>
      <c r="P156" s="11"/>
      <c r="Q156" s="11"/>
      <c r="R156" s="19">
        <v>314.31988646581613</v>
      </c>
      <c r="S156" s="14">
        <v>8.8186710318422552</v>
      </c>
      <c r="T156" s="11">
        <v>0.38499999999999995</v>
      </c>
      <c r="U156" s="11"/>
      <c r="V156" s="14">
        <f t="shared" si="13"/>
        <v>8.4336710318422554</v>
      </c>
      <c r="W156" s="11">
        <v>4.1000000000000009E-2</v>
      </c>
      <c r="X156" s="11">
        <v>7.0972518238922366E-2</v>
      </c>
      <c r="Y156" s="14">
        <v>0.16432870836782587</v>
      </c>
      <c r="Z156" s="17"/>
      <c r="AA156" s="17"/>
      <c r="AB156" s="17"/>
      <c r="AC156" s="17"/>
      <c r="AD156" s="17"/>
      <c r="AE156" s="17"/>
      <c r="AF156" s="17"/>
      <c r="AG156" s="17"/>
      <c r="AH156" s="17">
        <v>5.7500000000000002E-2</v>
      </c>
      <c r="AI156" s="17">
        <v>6.4000000000000003E-3</v>
      </c>
      <c r="AJ156" s="17" t="s">
        <v>67</v>
      </c>
      <c r="AK156" s="17">
        <v>2.5999999999999999E-2</v>
      </c>
      <c r="AL156" s="17"/>
      <c r="AM156" s="17">
        <v>3.1819999999999999</v>
      </c>
      <c r="AN156" s="17">
        <f t="shared" si="14"/>
        <v>4.5359942979330006</v>
      </c>
      <c r="AO156" s="17">
        <f t="shared" si="15"/>
        <v>122.38461538461539</v>
      </c>
      <c r="AP156" s="17" t="s">
        <v>67</v>
      </c>
      <c r="AQ156" s="17"/>
      <c r="AR156" s="17" t="s">
        <v>67</v>
      </c>
      <c r="AS156" s="17" t="s">
        <v>67</v>
      </c>
      <c r="AT156" s="17" t="s">
        <v>67</v>
      </c>
      <c r="AU156" s="17"/>
      <c r="AV156" s="17">
        <v>2.3E-2</v>
      </c>
      <c r="AW156" s="17">
        <v>0.37230000000000002</v>
      </c>
      <c r="AX156" s="17">
        <v>0.8931</v>
      </c>
      <c r="AY156" s="17">
        <v>7.6E-3</v>
      </c>
      <c r="AZ156" s="17">
        <v>0.185</v>
      </c>
      <c r="BA156" s="17">
        <v>0.70150000000000001</v>
      </c>
      <c r="BB156" s="17" t="s">
        <v>67</v>
      </c>
      <c r="BC156" s="17"/>
      <c r="BD156" s="17">
        <v>8.2000000000000007E-3</v>
      </c>
      <c r="BE156" s="17" t="s">
        <v>67</v>
      </c>
      <c r="BF156" s="17">
        <v>2.5720000000000001</v>
      </c>
      <c r="BG156" s="17" t="s">
        <v>67</v>
      </c>
      <c r="BH156" s="17">
        <v>0.66679999999999995</v>
      </c>
      <c r="BI156" s="17">
        <v>0.01</v>
      </c>
      <c r="BJ156" s="17" t="s">
        <v>67</v>
      </c>
      <c r="BK156" s="17">
        <v>1.6999999999999999E-3</v>
      </c>
      <c r="BL156" s="17" t="s">
        <v>67</v>
      </c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</row>
    <row r="157" spans="1:84" ht="15.75" customHeight="1" x14ac:dyDescent="0.2">
      <c r="A157" s="10" t="s">
        <v>64</v>
      </c>
      <c r="B157" s="11" t="s">
        <v>225</v>
      </c>
      <c r="C157" s="11" t="s">
        <v>222</v>
      </c>
      <c r="D157" s="14">
        <v>2.2999999999999998</v>
      </c>
      <c r="E157" s="12" t="str">
        <f t="shared" si="0"/>
        <v>KUP2.3</v>
      </c>
      <c r="F157" s="10">
        <v>43257</v>
      </c>
      <c r="G157" s="10"/>
      <c r="H157" s="11">
        <v>2018</v>
      </c>
      <c r="I157" s="12" t="str">
        <f t="shared" si="1"/>
        <v>Early2018</v>
      </c>
      <c r="J157" s="11">
        <v>68.518410000000003</v>
      </c>
      <c r="K157" s="11">
        <v>-149.34843000000001</v>
      </c>
      <c r="L157" s="11">
        <v>4.836875</v>
      </c>
      <c r="M157" s="11"/>
      <c r="N157" s="11"/>
      <c r="O157" s="11"/>
      <c r="P157" s="11"/>
      <c r="Q157" s="11"/>
      <c r="R157" s="19">
        <v>224.9213549717123</v>
      </c>
      <c r="S157" s="14">
        <v>9.0302584668747397</v>
      </c>
      <c r="T157" s="11">
        <v>3.976</v>
      </c>
      <c r="U157" s="11"/>
      <c r="V157" s="14">
        <f t="shared" si="13"/>
        <v>5.0542584668747397</v>
      </c>
      <c r="W157" s="11">
        <v>4.3000000000000003E-2</v>
      </c>
      <c r="X157" s="11">
        <v>0.1320608102522362</v>
      </c>
      <c r="Y157" s="14">
        <v>0.17695249336702296</v>
      </c>
      <c r="Z157" s="17"/>
      <c r="AA157" s="17"/>
      <c r="AB157" s="17"/>
      <c r="AC157" s="17"/>
      <c r="AD157" s="17"/>
      <c r="AE157" s="17"/>
      <c r="AF157" s="17"/>
      <c r="AG157" s="17"/>
      <c r="AH157" s="17">
        <v>2.6499999999999999E-2</v>
      </c>
      <c r="AI157" s="17">
        <v>8.6999999999999994E-3</v>
      </c>
      <c r="AJ157" s="17">
        <v>5.7000000000000002E-3</v>
      </c>
      <c r="AK157" s="17">
        <v>2.0400000000000001E-2</v>
      </c>
      <c r="AL157" s="17"/>
      <c r="AM157" s="17">
        <v>7.3769999999999998</v>
      </c>
      <c r="AN157" s="17">
        <f t="shared" si="14"/>
        <v>4.8500986193293887</v>
      </c>
      <c r="AO157" s="17">
        <f t="shared" si="15"/>
        <v>361.61764705882348</v>
      </c>
      <c r="AP157" s="17" t="s">
        <v>67</v>
      </c>
      <c r="AQ157" s="17"/>
      <c r="AR157" s="17" t="s">
        <v>67</v>
      </c>
      <c r="AS157" s="17" t="s">
        <v>67</v>
      </c>
      <c r="AT157" s="17">
        <v>2.7000000000000001E-3</v>
      </c>
      <c r="AU157" s="17"/>
      <c r="AV157" s="17">
        <v>1.09E-2</v>
      </c>
      <c r="AW157" s="17">
        <v>0.4602</v>
      </c>
      <c r="AX157" s="17">
        <v>2.34</v>
      </c>
      <c r="AY157" s="17" t="s">
        <v>67</v>
      </c>
      <c r="AZ157" s="17" t="s">
        <v>67</v>
      </c>
      <c r="BA157" s="17">
        <v>1.5209999999999999</v>
      </c>
      <c r="BB157" s="17" t="s">
        <v>67</v>
      </c>
      <c r="BC157" s="17"/>
      <c r="BD157" s="17">
        <v>2.2599999999999999E-2</v>
      </c>
      <c r="BE157" s="17" t="s">
        <v>67</v>
      </c>
      <c r="BF157" s="17">
        <v>7.5229999999999997</v>
      </c>
      <c r="BG157" s="17" t="s">
        <v>67</v>
      </c>
      <c r="BH157" s="17">
        <v>0.89970000000000006</v>
      </c>
      <c r="BI157" s="17">
        <v>2.6100000000000002E-2</v>
      </c>
      <c r="BJ157" s="17" t="s">
        <v>67</v>
      </c>
      <c r="BK157" s="17">
        <v>6.1999999999999998E-3</v>
      </c>
      <c r="BL157" s="17" t="s">
        <v>67</v>
      </c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</row>
    <row r="158" spans="1:84" ht="15.75" customHeight="1" x14ac:dyDescent="0.2">
      <c r="A158" s="10" t="s">
        <v>64</v>
      </c>
      <c r="B158" s="11" t="s">
        <v>226</v>
      </c>
      <c r="C158" s="11" t="s">
        <v>222</v>
      </c>
      <c r="D158" s="14">
        <v>3.1</v>
      </c>
      <c r="E158" s="12" t="str">
        <f t="shared" si="0"/>
        <v>KUP3.1</v>
      </c>
      <c r="F158" s="10">
        <v>43257</v>
      </c>
      <c r="G158" s="10"/>
      <c r="H158" s="11">
        <v>2018</v>
      </c>
      <c r="I158" s="12" t="str">
        <f t="shared" si="1"/>
        <v>Early2018</v>
      </c>
      <c r="J158" s="11">
        <v>68.538290000000003</v>
      </c>
      <c r="K158" s="11">
        <v>-149.35213999999999</v>
      </c>
      <c r="L158" s="11">
        <v>2.4416000000000002</v>
      </c>
      <c r="M158" s="11"/>
      <c r="N158" s="11"/>
      <c r="O158" s="11"/>
      <c r="P158" s="11"/>
      <c r="Q158" s="11"/>
      <c r="R158" s="19">
        <v>313.18512550754798</v>
      </c>
      <c r="S158" s="14">
        <v>9.0666136962617632</v>
      </c>
      <c r="T158" s="11">
        <v>0.10299999999999999</v>
      </c>
      <c r="U158" s="11"/>
      <c r="V158" s="14">
        <f t="shared" si="13"/>
        <v>8.9636136962617634</v>
      </c>
      <c r="W158" s="11">
        <v>4.6000000000000006E-2</v>
      </c>
      <c r="X158" s="11">
        <v>0.16196467918145904</v>
      </c>
      <c r="Y158" s="14">
        <v>0.26815033357783497</v>
      </c>
      <c r="Z158" s="17"/>
      <c r="AA158" s="17"/>
      <c r="AB158" s="17"/>
      <c r="AC158" s="17"/>
      <c r="AD158" s="17"/>
      <c r="AE158" s="17"/>
      <c r="AF158" s="17"/>
      <c r="AG158" s="17"/>
      <c r="AH158" s="17">
        <v>3.3799999999999997E-2</v>
      </c>
      <c r="AI158" s="17" t="s">
        <v>67</v>
      </c>
      <c r="AJ158" s="17">
        <v>3.0999999999999999E-3</v>
      </c>
      <c r="AK158" s="17">
        <v>1.4200000000000001E-2</v>
      </c>
      <c r="AL158" s="17"/>
      <c r="AM158" s="17">
        <v>1.1339999999999999</v>
      </c>
      <c r="AN158" s="17">
        <f t="shared" si="14"/>
        <v>2.0837927232635058</v>
      </c>
      <c r="AO158" s="17">
        <f t="shared" si="15"/>
        <v>79.859154929577457</v>
      </c>
      <c r="AP158" s="17" t="s">
        <v>67</v>
      </c>
      <c r="AQ158" s="17"/>
      <c r="AR158" s="17" t="s">
        <v>67</v>
      </c>
      <c r="AS158" s="17" t="s">
        <v>67</v>
      </c>
      <c r="AT158" s="17" t="s">
        <v>67</v>
      </c>
      <c r="AU158" s="17"/>
      <c r="AV158" s="17">
        <v>6.4399999999999999E-2</v>
      </c>
      <c r="AW158" s="17">
        <v>0.29970000000000002</v>
      </c>
      <c r="AX158" s="17">
        <v>0.40679999999999999</v>
      </c>
      <c r="AY158" s="17">
        <v>5.0000000000000001E-4</v>
      </c>
      <c r="AZ158" s="17" t="s">
        <v>67</v>
      </c>
      <c r="BA158" s="17">
        <v>0.54420000000000002</v>
      </c>
      <c r="BB158" s="17" t="s">
        <v>67</v>
      </c>
      <c r="BC158" s="17"/>
      <c r="BD158" s="17">
        <v>1.5800000000000002E-2</v>
      </c>
      <c r="BE158" s="17" t="s">
        <v>67</v>
      </c>
      <c r="BF158" s="17">
        <v>0.65380000000000005</v>
      </c>
      <c r="BG158" s="17" t="s">
        <v>67</v>
      </c>
      <c r="BH158" s="17">
        <v>0.33350000000000002</v>
      </c>
      <c r="BI158" s="17">
        <v>4.8999999999999998E-3</v>
      </c>
      <c r="BJ158" s="17">
        <v>2.3E-3</v>
      </c>
      <c r="BK158" s="17">
        <v>2.2000000000000001E-3</v>
      </c>
      <c r="BL158" s="17" t="s">
        <v>67</v>
      </c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</row>
    <row r="159" spans="1:84" ht="15.75" customHeight="1" x14ac:dyDescent="0.2">
      <c r="A159" s="10" t="s">
        <v>64</v>
      </c>
      <c r="B159" s="11" t="s">
        <v>227</v>
      </c>
      <c r="C159" s="11" t="s">
        <v>222</v>
      </c>
      <c r="D159" s="14">
        <v>4.0999999999999996</v>
      </c>
      <c r="E159" s="12" t="str">
        <f t="shared" si="0"/>
        <v>KUP4.1</v>
      </c>
      <c r="F159" s="10">
        <v>43257</v>
      </c>
      <c r="G159" s="10"/>
      <c r="H159" s="11">
        <v>2018</v>
      </c>
      <c r="I159" s="12" t="str">
        <f t="shared" si="1"/>
        <v>Early2018</v>
      </c>
      <c r="J159" s="11">
        <v>68.532859999999999</v>
      </c>
      <c r="K159" s="11">
        <v>-149.31566000000001</v>
      </c>
      <c r="L159" s="11">
        <v>27.391874999999999</v>
      </c>
      <c r="M159" s="11"/>
      <c r="N159" s="11"/>
      <c r="O159" s="11"/>
      <c r="P159" s="11"/>
      <c r="Q159" s="11"/>
      <c r="R159" s="19">
        <v>300.10442646133015</v>
      </c>
      <c r="S159" s="14">
        <v>9.00480980630382</v>
      </c>
      <c r="T159" s="11">
        <v>1.7630000000000001</v>
      </c>
      <c r="U159" s="11"/>
      <c r="V159" s="14">
        <f t="shared" si="13"/>
        <v>7.2418098063038201</v>
      </c>
      <c r="W159" s="11">
        <v>0.05</v>
      </c>
      <c r="X159" s="11">
        <v>0.12489094877307716</v>
      </c>
      <c r="Y159" s="14">
        <v>0.19834738391652618</v>
      </c>
      <c r="Z159" s="17"/>
      <c r="AA159" s="17"/>
      <c r="AB159" s="17"/>
      <c r="AC159" s="17"/>
      <c r="AD159" s="17"/>
      <c r="AE159" s="17"/>
      <c r="AF159" s="17"/>
      <c r="AG159" s="17"/>
      <c r="AH159" s="17">
        <v>2.6200000000000001E-2</v>
      </c>
      <c r="AI159" s="17" t="s">
        <v>67</v>
      </c>
      <c r="AJ159" s="17">
        <v>6.4000000000000003E-3</v>
      </c>
      <c r="AK159" s="17">
        <v>2.0400000000000001E-2</v>
      </c>
      <c r="AL159" s="17"/>
      <c r="AM159" s="17">
        <v>4.0369999999999999</v>
      </c>
      <c r="AN159" s="17">
        <f t="shared" si="14"/>
        <v>3.9232264334305151</v>
      </c>
      <c r="AO159" s="17">
        <f t="shared" si="15"/>
        <v>197.89215686274508</v>
      </c>
      <c r="AP159" s="17" t="s">
        <v>67</v>
      </c>
      <c r="AQ159" s="17"/>
      <c r="AR159" s="17" t="s">
        <v>67</v>
      </c>
      <c r="AS159" s="17" t="s">
        <v>67</v>
      </c>
      <c r="AT159" s="17" t="s">
        <v>67</v>
      </c>
      <c r="AU159" s="17"/>
      <c r="AV159" s="17">
        <v>2.4799999999999999E-2</v>
      </c>
      <c r="AW159" s="17">
        <v>0.3034</v>
      </c>
      <c r="AX159" s="17">
        <v>1.1879999999999999</v>
      </c>
      <c r="AY159" s="17">
        <v>6.0000000000000001E-3</v>
      </c>
      <c r="AZ159" s="17" t="s">
        <v>67</v>
      </c>
      <c r="BA159" s="17">
        <v>1.0289999999999999</v>
      </c>
      <c r="BB159" s="17" t="s">
        <v>67</v>
      </c>
      <c r="BC159" s="17"/>
      <c r="BD159" s="17" t="s">
        <v>67</v>
      </c>
      <c r="BE159" s="17" t="s">
        <v>67</v>
      </c>
      <c r="BF159" s="17">
        <v>3.46</v>
      </c>
      <c r="BG159" s="17">
        <v>1.32E-2</v>
      </c>
      <c r="BH159" s="17">
        <v>0.751</v>
      </c>
      <c r="BI159" s="17">
        <v>1.55E-2</v>
      </c>
      <c r="BJ159" s="17" t="s">
        <v>67</v>
      </c>
      <c r="BK159" s="17">
        <v>3.0000000000000001E-3</v>
      </c>
      <c r="BL159" s="17" t="s">
        <v>67</v>
      </c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</row>
    <row r="160" spans="1:84" ht="15.75" customHeight="1" x14ac:dyDescent="0.2">
      <c r="A160" s="10" t="s">
        <v>64</v>
      </c>
      <c r="B160" s="11" t="s">
        <v>228</v>
      </c>
      <c r="C160" s="11" t="s">
        <v>222</v>
      </c>
      <c r="D160" s="14">
        <v>4.2</v>
      </c>
      <c r="E160" s="12" t="str">
        <f t="shared" si="0"/>
        <v>KUP4.2</v>
      </c>
      <c r="F160" s="10">
        <v>43257</v>
      </c>
      <c r="G160" s="10"/>
      <c r="H160" s="11">
        <v>2018</v>
      </c>
      <c r="I160" s="12" t="str">
        <f t="shared" si="1"/>
        <v>Early2018</v>
      </c>
      <c r="J160" s="11">
        <v>68.531620000000004</v>
      </c>
      <c r="K160" s="11">
        <v>-149.31738000000001</v>
      </c>
      <c r="L160" s="11">
        <v>22.767524999999999</v>
      </c>
      <c r="M160" s="11"/>
      <c r="N160" s="11"/>
      <c r="O160" s="11"/>
      <c r="P160" s="11"/>
      <c r="Q160" s="11"/>
      <c r="R160" s="19">
        <v>300.86781110598326</v>
      </c>
      <c r="S160" s="14">
        <v>8.5060160591138434</v>
      </c>
      <c r="T160" s="11">
        <v>1.6819999999999999</v>
      </c>
      <c r="U160" s="11"/>
      <c r="V160" s="14">
        <f t="shared" si="13"/>
        <v>6.824016059113843</v>
      </c>
      <c r="W160" s="11">
        <v>5.1000000000000004E-2</v>
      </c>
      <c r="X160" s="11">
        <v>0.10068394362265942</v>
      </c>
      <c r="Y160" s="14">
        <v>0.19987566552481989</v>
      </c>
      <c r="Z160" s="17"/>
      <c r="AA160" s="17"/>
      <c r="AB160" s="17"/>
      <c r="AC160" s="17"/>
      <c r="AD160" s="17"/>
      <c r="AE160" s="17"/>
      <c r="AF160" s="17"/>
      <c r="AG160" s="17"/>
      <c r="AH160" s="17">
        <v>4.8599999999999997E-2</v>
      </c>
      <c r="AI160" s="17">
        <v>5.4999999999999997E-3</v>
      </c>
      <c r="AJ160" s="17">
        <v>3.0000000000000001E-3</v>
      </c>
      <c r="AK160" s="17">
        <v>2.4400000000000002E-2</v>
      </c>
      <c r="AL160" s="17"/>
      <c r="AM160" s="17">
        <v>4.1879999999999997</v>
      </c>
      <c r="AN160" s="17">
        <f t="shared" si="14"/>
        <v>3.9621570482497632</v>
      </c>
      <c r="AO160" s="17">
        <f t="shared" si="15"/>
        <v>171.63934426229505</v>
      </c>
      <c r="AP160" s="17" t="s">
        <v>67</v>
      </c>
      <c r="AQ160" s="17"/>
      <c r="AR160" s="17" t="s">
        <v>67</v>
      </c>
      <c r="AS160" s="17" t="s">
        <v>67</v>
      </c>
      <c r="AT160" s="17" t="s">
        <v>67</v>
      </c>
      <c r="AU160" s="17"/>
      <c r="AV160" s="17">
        <v>2.52E-2</v>
      </c>
      <c r="AW160" s="17">
        <v>0.37980000000000003</v>
      </c>
      <c r="AX160" s="17">
        <v>1.2330000000000001</v>
      </c>
      <c r="AY160" s="17">
        <v>6.7999999999999996E-3</v>
      </c>
      <c r="AZ160" s="17" t="s">
        <v>67</v>
      </c>
      <c r="BA160" s="17">
        <v>1.0569999999999999</v>
      </c>
      <c r="BB160" s="17" t="s">
        <v>67</v>
      </c>
      <c r="BC160" s="17"/>
      <c r="BD160" s="17">
        <v>7.4999999999999997E-3</v>
      </c>
      <c r="BE160" s="17" t="s">
        <v>67</v>
      </c>
      <c r="BF160" s="17">
        <v>3.629</v>
      </c>
      <c r="BG160" s="17" t="s">
        <v>67</v>
      </c>
      <c r="BH160" s="17">
        <v>0.73660000000000003</v>
      </c>
      <c r="BI160" s="17">
        <v>1.61E-2</v>
      </c>
      <c r="BJ160" s="17">
        <v>5.9999999999999995E-4</v>
      </c>
      <c r="BK160" s="17">
        <v>3.0999999999999999E-3</v>
      </c>
      <c r="BL160" s="17" t="s">
        <v>67</v>
      </c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</row>
    <row r="161" spans="1:84" ht="15.75" customHeight="1" x14ac:dyDescent="0.2">
      <c r="A161" s="10" t="s">
        <v>64</v>
      </c>
      <c r="B161" s="11" t="s">
        <v>229</v>
      </c>
      <c r="C161" s="11" t="s">
        <v>222</v>
      </c>
      <c r="D161" s="14">
        <v>4.3</v>
      </c>
      <c r="E161" s="12" t="str">
        <f t="shared" si="0"/>
        <v>KUP4.3</v>
      </c>
      <c r="F161" s="10">
        <v>43257</v>
      </c>
      <c r="G161" s="10"/>
      <c r="H161" s="11">
        <v>2018</v>
      </c>
      <c r="I161" s="12" t="str">
        <f t="shared" si="1"/>
        <v>Early2018</v>
      </c>
      <c r="J161" s="11">
        <v>68.531769999999995</v>
      </c>
      <c r="K161" s="11">
        <v>-149.31648000000001</v>
      </c>
      <c r="L161" s="11">
        <v>4.5081749999999996</v>
      </c>
      <c r="M161" s="11"/>
      <c r="N161" s="11"/>
      <c r="O161" s="11"/>
      <c r="P161" s="11"/>
      <c r="Q161" s="11"/>
      <c r="R161" s="19">
        <v>296.34939929033385</v>
      </c>
      <c r="S161" s="14">
        <v>8.8041289400874465</v>
      </c>
      <c r="T161" s="11">
        <v>1.36</v>
      </c>
      <c r="U161" s="11"/>
      <c r="V161" s="14">
        <f t="shared" si="13"/>
        <v>7.4441289400874462</v>
      </c>
      <c r="W161" s="11">
        <v>5.800000000000001E-2</v>
      </c>
      <c r="X161" s="11">
        <v>0.31525101297831665</v>
      </c>
      <c r="Y161" s="14">
        <v>0.19995772695706093</v>
      </c>
      <c r="Z161" s="17"/>
      <c r="AA161" s="17"/>
      <c r="AB161" s="17"/>
      <c r="AC161" s="17"/>
      <c r="AD161" s="17"/>
      <c r="AE161" s="17"/>
      <c r="AF161" s="17"/>
      <c r="AG161" s="17"/>
      <c r="AH161" s="17">
        <v>2.1100000000000001E-2</v>
      </c>
      <c r="AI161" s="17" t="s">
        <v>67</v>
      </c>
      <c r="AJ161" s="17">
        <v>1.0800000000000001E-2</v>
      </c>
      <c r="AK161" s="17">
        <v>1.7100000000000001E-2</v>
      </c>
      <c r="AL161" s="17"/>
      <c r="AM161" s="17">
        <v>2.0329999999999999</v>
      </c>
      <c r="AN161" s="17">
        <f t="shared" si="14"/>
        <v>2.9696172947706692</v>
      </c>
      <c r="AO161" s="17">
        <f t="shared" si="15"/>
        <v>118.88888888888889</v>
      </c>
      <c r="AP161" s="17" t="s">
        <v>67</v>
      </c>
      <c r="AQ161" s="17"/>
      <c r="AR161" s="17">
        <v>1.1999999999999999E-3</v>
      </c>
      <c r="AS161" s="17">
        <v>1.6000000000000001E-3</v>
      </c>
      <c r="AT161" s="17" t="s">
        <v>67</v>
      </c>
      <c r="AU161" s="17"/>
      <c r="AV161" s="17">
        <v>2.5399999999999999E-2</v>
      </c>
      <c r="AW161" s="17">
        <v>0.38009999999999999</v>
      </c>
      <c r="AX161" s="17">
        <v>0.59509999999999996</v>
      </c>
      <c r="AY161" s="17">
        <v>5.8999999999999999E-3</v>
      </c>
      <c r="AZ161" s="17" t="s">
        <v>67</v>
      </c>
      <c r="BA161" s="17">
        <v>0.68459999999999999</v>
      </c>
      <c r="BB161" s="17" t="s">
        <v>67</v>
      </c>
      <c r="BC161" s="17"/>
      <c r="BD161" s="17" t="s">
        <v>67</v>
      </c>
      <c r="BE161" s="17" t="s">
        <v>67</v>
      </c>
      <c r="BF161" s="17">
        <v>1.4330000000000001</v>
      </c>
      <c r="BG161" s="17" t="s">
        <v>67</v>
      </c>
      <c r="BH161" s="17">
        <v>0.61170000000000002</v>
      </c>
      <c r="BI161" s="17">
        <v>0.01</v>
      </c>
      <c r="BJ161" s="17" t="s">
        <v>67</v>
      </c>
      <c r="BK161" s="17">
        <v>2.5000000000000001E-3</v>
      </c>
      <c r="BL161" s="17" t="s">
        <v>67</v>
      </c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</row>
    <row r="162" spans="1:84" ht="15.75" customHeight="1" x14ac:dyDescent="0.2">
      <c r="A162" s="10" t="s">
        <v>64</v>
      </c>
      <c r="B162" s="11" t="s">
        <v>230</v>
      </c>
      <c r="C162" s="11" t="s">
        <v>222</v>
      </c>
      <c r="D162" s="14">
        <v>5.0999999999999996</v>
      </c>
      <c r="E162" s="12" t="str">
        <f t="shared" si="0"/>
        <v>KUP5.1</v>
      </c>
      <c r="F162" s="10">
        <v>43257</v>
      </c>
      <c r="G162" s="10"/>
      <c r="H162" s="11">
        <v>2018</v>
      </c>
      <c r="I162" s="12" t="str">
        <f t="shared" si="1"/>
        <v>Early2018</v>
      </c>
      <c r="J162" s="11">
        <v>68.541830000000004</v>
      </c>
      <c r="K162" s="11">
        <v>-149.28910999999999</v>
      </c>
      <c r="L162" s="11">
        <v>26.332899999999999</v>
      </c>
      <c r="M162" s="11"/>
      <c r="N162" s="11"/>
      <c r="O162" s="11"/>
      <c r="P162" s="11"/>
      <c r="Q162" s="11"/>
      <c r="R162" s="19">
        <v>319.395362751888</v>
      </c>
      <c r="S162" s="14">
        <v>12.126996906061494</v>
      </c>
      <c r="T162" s="11">
        <v>4.4790000000000001</v>
      </c>
      <c r="U162" s="11"/>
      <c r="V162" s="14">
        <f t="shared" si="13"/>
        <v>7.6479969060614943</v>
      </c>
      <c r="W162" s="11">
        <v>4.1000000000000009E-2</v>
      </c>
      <c r="X162" s="11">
        <v>0.16843377171149185</v>
      </c>
      <c r="Y162" s="14">
        <v>0.19136637502023524</v>
      </c>
      <c r="Z162" s="17"/>
      <c r="AA162" s="17"/>
      <c r="AB162" s="17"/>
      <c r="AC162" s="17"/>
      <c r="AD162" s="17"/>
      <c r="AE162" s="17"/>
      <c r="AF162" s="17"/>
      <c r="AG162" s="17"/>
      <c r="AH162" s="17">
        <v>1.8499999999999999E-2</v>
      </c>
      <c r="AI162" s="17">
        <v>5.7000000000000002E-3</v>
      </c>
      <c r="AJ162" s="17">
        <v>6.7999999999999996E-3</v>
      </c>
      <c r="AK162" s="17">
        <v>1.9400000000000001E-2</v>
      </c>
      <c r="AL162" s="17"/>
      <c r="AM162" s="17">
        <v>8.6630000000000003</v>
      </c>
      <c r="AN162" s="17">
        <f t="shared" si="14"/>
        <v>7.8826205641492271</v>
      </c>
      <c r="AO162" s="17">
        <f t="shared" si="15"/>
        <v>446.54639175257734</v>
      </c>
      <c r="AP162" s="17" t="s">
        <v>67</v>
      </c>
      <c r="AQ162" s="17"/>
      <c r="AR162" s="17" t="s">
        <v>67</v>
      </c>
      <c r="AS162" s="17" t="s">
        <v>67</v>
      </c>
      <c r="AT162" s="17" t="s">
        <v>67</v>
      </c>
      <c r="AU162" s="17"/>
      <c r="AV162" s="17">
        <v>5.0700000000000002E-2</v>
      </c>
      <c r="AW162" s="17">
        <v>0.47760000000000002</v>
      </c>
      <c r="AX162" s="17">
        <v>1.7170000000000001</v>
      </c>
      <c r="AY162" s="17">
        <v>5.3E-3</v>
      </c>
      <c r="AZ162" s="17" t="s">
        <v>67</v>
      </c>
      <c r="BA162" s="17">
        <v>1.099</v>
      </c>
      <c r="BB162" s="17" t="s">
        <v>67</v>
      </c>
      <c r="BC162" s="17"/>
      <c r="BD162" s="17" t="s">
        <v>67</v>
      </c>
      <c r="BE162" s="17" t="s">
        <v>67</v>
      </c>
      <c r="BF162" s="17">
        <v>3.8740000000000001</v>
      </c>
      <c r="BG162" s="17" t="s">
        <v>67</v>
      </c>
      <c r="BH162" s="17">
        <v>0.76659999999999995</v>
      </c>
      <c r="BI162" s="17">
        <v>3.6200000000000003E-2</v>
      </c>
      <c r="BJ162" s="17">
        <v>1.6999999999999999E-3</v>
      </c>
      <c r="BK162" s="17">
        <v>5.1999999999999998E-3</v>
      </c>
      <c r="BL162" s="17" t="s">
        <v>67</v>
      </c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</row>
    <row r="163" spans="1:84" ht="15.75" customHeight="1" x14ac:dyDescent="0.2">
      <c r="A163" s="10" t="s">
        <v>64</v>
      </c>
      <c r="B163" s="11" t="s">
        <v>231</v>
      </c>
      <c r="C163" s="11" t="s">
        <v>222</v>
      </c>
      <c r="D163" s="14">
        <v>5.2</v>
      </c>
      <c r="E163" s="12" t="str">
        <f t="shared" si="0"/>
        <v>KUP5.2</v>
      </c>
      <c r="F163" s="10">
        <v>43257</v>
      </c>
      <c r="G163" s="10"/>
      <c r="H163" s="11">
        <v>2018</v>
      </c>
      <c r="I163" s="12" t="str">
        <f t="shared" si="1"/>
        <v>Early2018</v>
      </c>
      <c r="J163" s="11">
        <v>68.541560000000004</v>
      </c>
      <c r="K163" s="11">
        <v>-149.28734</v>
      </c>
      <c r="L163" s="11">
        <v>24.006775000000001</v>
      </c>
      <c r="M163" s="11"/>
      <c r="N163" s="11"/>
      <c r="O163" s="11"/>
      <c r="P163" s="11"/>
      <c r="Q163" s="11"/>
      <c r="R163" s="19">
        <v>300.0837944439071</v>
      </c>
      <c r="S163" s="14">
        <v>11.112686006163509</v>
      </c>
      <c r="T163" s="11">
        <v>4.6450000000000005</v>
      </c>
      <c r="U163" s="11"/>
      <c r="V163" s="14">
        <f t="shared" si="13"/>
        <v>6.4676860061635084</v>
      </c>
      <c r="W163" s="11">
        <v>4.2000000000000003E-2</v>
      </c>
      <c r="X163" s="11">
        <v>0.15985173422513624</v>
      </c>
      <c r="Y163" s="14">
        <v>0.24833309671054998</v>
      </c>
      <c r="Z163" s="17"/>
      <c r="AA163" s="17"/>
      <c r="AB163" s="17"/>
      <c r="AC163" s="17"/>
      <c r="AD163" s="17"/>
      <c r="AE163" s="17"/>
      <c r="AF163" s="17"/>
      <c r="AG163" s="17"/>
      <c r="AH163" s="17">
        <v>1.84E-2</v>
      </c>
      <c r="AI163" s="17" t="s">
        <v>67</v>
      </c>
      <c r="AJ163" s="17">
        <v>5.7000000000000002E-3</v>
      </c>
      <c r="AK163" s="17">
        <v>1.8800000000000001E-2</v>
      </c>
      <c r="AL163" s="17"/>
      <c r="AM163" s="17">
        <v>8.7850000000000001</v>
      </c>
      <c r="AN163" s="17">
        <f t="shared" si="14"/>
        <v>8.1042435424354231</v>
      </c>
      <c r="AO163" s="17">
        <f t="shared" si="15"/>
        <v>467.28723404255317</v>
      </c>
      <c r="AP163" s="17" t="s">
        <v>67</v>
      </c>
      <c r="AQ163" s="17"/>
      <c r="AR163" s="17">
        <v>1.4E-3</v>
      </c>
      <c r="AS163" s="17" t="s">
        <v>67</v>
      </c>
      <c r="AT163" s="17" t="s">
        <v>67</v>
      </c>
      <c r="AU163" s="17"/>
      <c r="AV163" s="17">
        <v>4.1599999999999998E-2</v>
      </c>
      <c r="AW163" s="17">
        <v>0.42480000000000001</v>
      </c>
      <c r="AX163" s="17">
        <v>1.712</v>
      </c>
      <c r="AY163" s="17">
        <v>4.1000000000000003E-3</v>
      </c>
      <c r="AZ163" s="17">
        <v>1.2999999999999999E-3</v>
      </c>
      <c r="BA163" s="17">
        <v>1.0840000000000001</v>
      </c>
      <c r="BB163" s="17" t="s">
        <v>67</v>
      </c>
      <c r="BC163" s="17"/>
      <c r="BD163" s="17" t="s">
        <v>67</v>
      </c>
      <c r="BE163" s="17" t="s">
        <v>67</v>
      </c>
      <c r="BF163" s="17">
        <v>3.948</v>
      </c>
      <c r="BG163" s="17" t="s">
        <v>67</v>
      </c>
      <c r="BH163" s="17">
        <v>0.7752</v>
      </c>
      <c r="BI163" s="17">
        <v>3.5700000000000003E-2</v>
      </c>
      <c r="BJ163" s="17" t="s">
        <v>67</v>
      </c>
      <c r="BK163" s="17">
        <v>5.0000000000000001E-3</v>
      </c>
      <c r="BL163" s="17" t="s">
        <v>67</v>
      </c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</row>
    <row r="164" spans="1:84" ht="15.75" customHeight="1" x14ac:dyDescent="0.2">
      <c r="A164" s="10" t="s">
        <v>64</v>
      </c>
      <c r="B164" s="11" t="s">
        <v>232</v>
      </c>
      <c r="C164" s="11" t="s">
        <v>222</v>
      </c>
      <c r="D164" s="14">
        <v>5.3</v>
      </c>
      <c r="E164" s="12" t="str">
        <f t="shared" si="0"/>
        <v>KUP5.3</v>
      </c>
      <c r="F164" s="10">
        <v>43257</v>
      </c>
      <c r="G164" s="10"/>
      <c r="H164" s="11">
        <v>2018</v>
      </c>
      <c r="I164" s="12" t="str">
        <f t="shared" si="1"/>
        <v>Early2018</v>
      </c>
      <c r="J164" s="11">
        <v>68.541600000000003</v>
      </c>
      <c r="K164" s="11">
        <v>-149.28735</v>
      </c>
      <c r="L164" s="11">
        <v>2.7268750000000002</v>
      </c>
      <c r="M164" s="11"/>
      <c r="N164" s="11"/>
      <c r="O164" s="11"/>
      <c r="P164" s="11"/>
      <c r="Q164" s="11"/>
      <c r="R164" s="19">
        <v>485.15299072872381</v>
      </c>
      <c r="S164" s="14">
        <v>12.508726814625254</v>
      </c>
      <c r="T164" s="11">
        <v>0.57300000000000006</v>
      </c>
      <c r="U164" s="11"/>
      <c r="V164" s="14">
        <f t="shared" si="13"/>
        <v>11.935726814625253</v>
      </c>
      <c r="W164" s="11">
        <v>5.6000000000000008E-2</v>
      </c>
      <c r="X164" s="11">
        <v>0.45149176219675358</v>
      </c>
      <c r="Y164" s="14">
        <v>0.43932012906899981</v>
      </c>
      <c r="Z164" s="17"/>
      <c r="AA164" s="17"/>
      <c r="AB164" s="17"/>
      <c r="AC164" s="17"/>
      <c r="AD164" s="17"/>
      <c r="AE164" s="17"/>
      <c r="AF164" s="17"/>
      <c r="AG164" s="17"/>
      <c r="AH164" s="17">
        <v>3.39E-2</v>
      </c>
      <c r="AI164" s="17">
        <v>4.7999999999999996E-3</v>
      </c>
      <c r="AJ164" s="17">
        <v>2.5000000000000001E-3</v>
      </c>
      <c r="AK164" s="17">
        <v>1.49E-2</v>
      </c>
      <c r="AL164" s="17"/>
      <c r="AM164" s="17">
        <v>2.0030000000000001</v>
      </c>
      <c r="AN164" s="17">
        <f t="shared" si="14"/>
        <v>6.093702464253119</v>
      </c>
      <c r="AO164" s="17">
        <f t="shared" si="15"/>
        <v>134.42953020134229</v>
      </c>
      <c r="AP164" s="17" t="s">
        <v>67</v>
      </c>
      <c r="AQ164" s="17"/>
      <c r="AR164" s="17">
        <v>1.6999999999999999E-3</v>
      </c>
      <c r="AS164" s="17" t="s">
        <v>67</v>
      </c>
      <c r="AT164" s="17" t="s">
        <v>67</v>
      </c>
      <c r="AU164" s="17"/>
      <c r="AV164" s="17">
        <v>0.15409999999999999</v>
      </c>
      <c r="AW164" s="17">
        <v>0.38790000000000002</v>
      </c>
      <c r="AX164" s="17">
        <v>0.54879999999999995</v>
      </c>
      <c r="AY164" s="17">
        <v>8.9999999999999998E-4</v>
      </c>
      <c r="AZ164" s="17" t="s">
        <v>67</v>
      </c>
      <c r="BA164" s="17">
        <v>0.32869999999999999</v>
      </c>
      <c r="BB164" s="17" t="s">
        <v>67</v>
      </c>
      <c r="BC164" s="17"/>
      <c r="BD164" s="17">
        <v>1.54E-2</v>
      </c>
      <c r="BE164" s="17" t="s">
        <v>67</v>
      </c>
      <c r="BF164" s="17">
        <v>0.20380000000000001</v>
      </c>
      <c r="BG164" s="17" t="s">
        <v>67</v>
      </c>
      <c r="BH164" s="17">
        <v>0.38179999999999997</v>
      </c>
      <c r="BI164" s="17">
        <v>6.1999999999999998E-3</v>
      </c>
      <c r="BJ164" s="17">
        <v>1.6999999999999999E-3</v>
      </c>
      <c r="BK164" s="17">
        <v>2.8E-3</v>
      </c>
      <c r="BL164" s="17" t="s">
        <v>67</v>
      </c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</row>
    <row r="165" spans="1:84" ht="15.75" customHeight="1" x14ac:dyDescent="0.2">
      <c r="A165" s="10" t="s">
        <v>64</v>
      </c>
      <c r="B165" s="11" t="s">
        <v>233</v>
      </c>
      <c r="C165" s="11" t="s">
        <v>222</v>
      </c>
      <c r="D165" s="14">
        <v>6.1</v>
      </c>
      <c r="E165" s="12" t="str">
        <f t="shared" si="0"/>
        <v>KUP6.1</v>
      </c>
      <c r="F165" s="10">
        <v>43257</v>
      </c>
      <c r="G165" s="10"/>
      <c r="H165" s="11">
        <v>2018</v>
      </c>
      <c r="I165" s="12" t="str">
        <f t="shared" si="1"/>
        <v>Early2018</v>
      </c>
      <c r="J165" s="11">
        <v>68.534599999999998</v>
      </c>
      <c r="K165" s="11">
        <v>-149.22134</v>
      </c>
      <c r="L165" s="11">
        <v>16.846250000000001</v>
      </c>
      <c r="M165" s="11"/>
      <c r="N165" s="11"/>
      <c r="O165" s="11"/>
      <c r="P165" s="11"/>
      <c r="Q165" s="11"/>
      <c r="R165" s="19">
        <v>266.25194620316654</v>
      </c>
      <c r="S165" s="14">
        <v>13.119976028189399</v>
      </c>
      <c r="T165" s="11">
        <v>7.1070000000000002</v>
      </c>
      <c r="U165" s="11"/>
      <c r="V165" s="14">
        <f t="shared" si="13"/>
        <v>6.0129760281893985</v>
      </c>
      <c r="W165" s="11">
        <v>5.1000000000000004E-2</v>
      </c>
      <c r="X165" s="11">
        <v>0.11463676150471272</v>
      </c>
      <c r="Y165" s="14">
        <v>0.15546606313758912</v>
      </c>
      <c r="Z165" s="17"/>
      <c r="AA165" s="17"/>
      <c r="AB165" s="17"/>
      <c r="AC165" s="17"/>
      <c r="AD165" s="17"/>
      <c r="AE165" s="17"/>
      <c r="AF165" s="17"/>
      <c r="AG165" s="17"/>
      <c r="AH165" s="17">
        <v>1.4200000000000001E-2</v>
      </c>
      <c r="AI165" s="17" t="s">
        <v>67</v>
      </c>
      <c r="AJ165" s="17">
        <v>7.9000000000000008E-3</v>
      </c>
      <c r="AK165" s="17">
        <v>1.6299999999999999E-2</v>
      </c>
      <c r="AL165" s="17"/>
      <c r="AM165" s="17">
        <v>6.32</v>
      </c>
      <c r="AN165" s="17">
        <f t="shared" si="14"/>
        <v>5.6227758007117439</v>
      </c>
      <c r="AO165" s="17">
        <f t="shared" si="15"/>
        <v>387.7300613496933</v>
      </c>
      <c r="AP165" s="17" t="s">
        <v>67</v>
      </c>
      <c r="AQ165" s="17"/>
      <c r="AR165" s="17">
        <v>1.1999999999999999E-3</v>
      </c>
      <c r="AS165" s="17">
        <v>1.8E-3</v>
      </c>
      <c r="AT165" s="17" t="s">
        <v>67</v>
      </c>
      <c r="AU165" s="17"/>
      <c r="AV165" s="17">
        <v>3.0800000000000001E-2</v>
      </c>
      <c r="AW165" s="17">
        <v>0.30530000000000002</v>
      </c>
      <c r="AX165" s="17">
        <v>1.373</v>
      </c>
      <c r="AY165" s="17">
        <v>3.7000000000000002E-3</v>
      </c>
      <c r="AZ165" s="17" t="s">
        <v>67</v>
      </c>
      <c r="BA165" s="17">
        <v>1.1240000000000001</v>
      </c>
      <c r="BB165" s="17" t="s">
        <v>67</v>
      </c>
      <c r="BC165" s="17"/>
      <c r="BD165" s="17" t="s">
        <v>67</v>
      </c>
      <c r="BE165" s="17" t="s">
        <v>67</v>
      </c>
      <c r="BF165" s="17">
        <v>3.6520000000000001</v>
      </c>
      <c r="BG165" s="17" t="s">
        <v>67</v>
      </c>
      <c r="BH165" s="17">
        <v>0.83009999999999995</v>
      </c>
      <c r="BI165" s="17">
        <v>3.2800000000000003E-2</v>
      </c>
      <c r="BJ165" s="17" t="s">
        <v>67</v>
      </c>
      <c r="BK165" s="17">
        <v>3.5000000000000001E-3</v>
      </c>
      <c r="BL165" s="17" t="s">
        <v>67</v>
      </c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</row>
    <row r="166" spans="1:84" ht="15.75" customHeight="1" x14ac:dyDescent="0.2">
      <c r="A166" s="10" t="s">
        <v>64</v>
      </c>
      <c r="B166" s="11" t="s">
        <v>234</v>
      </c>
      <c r="C166" s="11" t="s">
        <v>222</v>
      </c>
      <c r="D166" s="14">
        <v>6.2</v>
      </c>
      <c r="E166" s="12" t="str">
        <f t="shared" si="0"/>
        <v>KUP6.2</v>
      </c>
      <c r="F166" s="10">
        <v>43257</v>
      </c>
      <c r="G166" s="10"/>
      <c r="H166" s="11">
        <v>2018</v>
      </c>
      <c r="I166" s="12" t="str">
        <f t="shared" si="1"/>
        <v>Early2018</v>
      </c>
      <c r="J166" s="11">
        <v>68.534509999999997</v>
      </c>
      <c r="K166" s="11">
        <v>-149.22275999999999</v>
      </c>
      <c r="L166" s="11">
        <v>11.088225</v>
      </c>
      <c r="M166" s="11"/>
      <c r="N166" s="11"/>
      <c r="O166" s="11"/>
      <c r="P166" s="11"/>
      <c r="Q166" s="11"/>
      <c r="R166" s="19">
        <v>261.44478197925997</v>
      </c>
      <c r="S166" s="14">
        <v>12.616354177735596</v>
      </c>
      <c r="T166" s="11">
        <v>7.5140000000000002</v>
      </c>
      <c r="U166" s="11"/>
      <c r="V166" s="14">
        <f t="shared" si="13"/>
        <v>5.1023541777355961</v>
      </c>
      <c r="W166" s="11">
        <v>6.1000000000000006E-2</v>
      </c>
      <c r="X166" s="11">
        <v>9.58024490572226E-2</v>
      </c>
      <c r="Y166" s="14">
        <v>0.22777455519255721</v>
      </c>
      <c r="Z166" s="17"/>
      <c r="AA166" s="17"/>
      <c r="AB166" s="17"/>
      <c r="AC166" s="17"/>
      <c r="AD166" s="17"/>
      <c r="AE166" s="17"/>
      <c r="AF166" s="17"/>
      <c r="AG166" s="17"/>
      <c r="AH166" s="17">
        <v>2.3199999999999998E-2</v>
      </c>
      <c r="AI166" s="17" t="s">
        <v>67</v>
      </c>
      <c r="AJ166" s="17">
        <v>5.7999999999999996E-3</v>
      </c>
      <c r="AK166" s="17">
        <v>1.6400000000000001E-2</v>
      </c>
      <c r="AL166" s="17"/>
      <c r="AM166" s="17">
        <v>5.931</v>
      </c>
      <c r="AN166" s="17">
        <f t="shared" si="14"/>
        <v>5.6378326996197714</v>
      </c>
      <c r="AO166" s="17">
        <f t="shared" si="15"/>
        <v>361.64634146341461</v>
      </c>
      <c r="AP166" s="17" t="s">
        <v>67</v>
      </c>
      <c r="AQ166" s="17"/>
      <c r="AR166" s="17" t="s">
        <v>67</v>
      </c>
      <c r="AS166" s="17">
        <v>1.6999999999999999E-3</v>
      </c>
      <c r="AT166" s="17" t="s">
        <v>67</v>
      </c>
      <c r="AU166" s="17"/>
      <c r="AV166" s="17">
        <v>2.3400000000000001E-2</v>
      </c>
      <c r="AW166" s="17">
        <v>0.33760000000000001</v>
      </c>
      <c r="AX166" s="17">
        <v>1.3120000000000001</v>
      </c>
      <c r="AY166" s="17">
        <v>1.6000000000000001E-3</v>
      </c>
      <c r="AZ166" s="17" t="s">
        <v>67</v>
      </c>
      <c r="BA166" s="17">
        <v>1.052</v>
      </c>
      <c r="BB166" s="17" t="s">
        <v>67</v>
      </c>
      <c r="BC166" s="17"/>
      <c r="BD166" s="17" t="s">
        <v>67</v>
      </c>
      <c r="BE166" s="17" t="s">
        <v>67</v>
      </c>
      <c r="BF166" s="17">
        <v>3.6440000000000001</v>
      </c>
      <c r="BG166" s="17">
        <v>7.7000000000000002E-3</v>
      </c>
      <c r="BH166" s="17">
        <v>0.78469999999999995</v>
      </c>
      <c r="BI166" s="17">
        <v>3.2000000000000001E-2</v>
      </c>
      <c r="BJ166" s="17" t="s">
        <v>67</v>
      </c>
      <c r="BK166" s="17">
        <v>3.8E-3</v>
      </c>
      <c r="BL166" s="17" t="s">
        <v>67</v>
      </c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</row>
    <row r="167" spans="1:84" ht="15.75" customHeight="1" x14ac:dyDescent="0.2">
      <c r="A167" s="10" t="s">
        <v>64</v>
      </c>
      <c r="B167" s="11" t="s">
        <v>235</v>
      </c>
      <c r="C167" s="11" t="s">
        <v>222</v>
      </c>
      <c r="D167" s="14">
        <v>6.3</v>
      </c>
      <c r="E167" s="12" t="str">
        <f t="shared" si="0"/>
        <v>KUP6.3</v>
      </c>
      <c r="F167" s="10">
        <v>43257</v>
      </c>
      <c r="G167" s="10"/>
      <c r="H167" s="11">
        <v>2018</v>
      </c>
      <c r="I167" s="12" t="str">
        <f t="shared" si="1"/>
        <v>Early2018</v>
      </c>
      <c r="J167" s="11">
        <v>68.534509999999997</v>
      </c>
      <c r="K167" s="11">
        <v>-149.22135</v>
      </c>
      <c r="L167" s="11">
        <v>6.1012500000000003</v>
      </c>
      <c r="M167" s="11"/>
      <c r="N167" s="11"/>
      <c r="O167" s="11"/>
      <c r="P167" s="11"/>
      <c r="Q167" s="11"/>
      <c r="R167" s="19">
        <v>312.65957005703427</v>
      </c>
      <c r="S167" s="14">
        <v>9.5507641150633678</v>
      </c>
      <c r="T167" s="11">
        <v>2.4950000000000001</v>
      </c>
      <c r="U167" s="11"/>
      <c r="V167" s="14">
        <f t="shared" si="13"/>
        <v>7.0557641150633676</v>
      </c>
      <c r="W167" s="11">
        <v>3.5000000000000003E-2</v>
      </c>
      <c r="X167" s="11">
        <v>0.13794175759656907</v>
      </c>
      <c r="Y167" s="14">
        <v>0.15495830462977159</v>
      </c>
      <c r="Z167" s="17"/>
      <c r="AA167" s="17"/>
      <c r="AB167" s="17"/>
      <c r="AC167" s="17"/>
      <c r="AD167" s="17"/>
      <c r="AE167" s="17"/>
      <c r="AF167" s="17"/>
      <c r="AG167" s="17"/>
      <c r="AH167" s="17">
        <v>8.6E-3</v>
      </c>
      <c r="AI167" s="17" t="s">
        <v>67</v>
      </c>
      <c r="AJ167" s="17">
        <v>3.8E-3</v>
      </c>
      <c r="AK167" s="17">
        <v>1.9300000000000001E-2</v>
      </c>
      <c r="AL167" s="17"/>
      <c r="AM167" s="17">
        <v>9.0619999999999994</v>
      </c>
      <c r="AN167" s="17">
        <f t="shared" si="14"/>
        <v>9.4415503229839537</v>
      </c>
      <c r="AO167" s="17">
        <f t="shared" si="15"/>
        <v>469.5336787564766</v>
      </c>
      <c r="AP167" s="17" t="s">
        <v>67</v>
      </c>
      <c r="AQ167" s="17"/>
      <c r="AR167" s="17">
        <v>1.1999999999999999E-3</v>
      </c>
      <c r="AS167" s="17" t="s">
        <v>67</v>
      </c>
      <c r="AT167" s="17" t="s">
        <v>67</v>
      </c>
      <c r="AU167" s="17"/>
      <c r="AV167" s="17">
        <v>6.7599999999999993E-2</v>
      </c>
      <c r="AW167" s="17">
        <v>0.39800000000000002</v>
      </c>
      <c r="AX167" s="17">
        <v>1.681</v>
      </c>
      <c r="AY167" s="17">
        <v>9.5999999999999992E-3</v>
      </c>
      <c r="AZ167" s="17">
        <v>1.2999999999999999E-3</v>
      </c>
      <c r="BA167" s="17">
        <v>0.95979999999999999</v>
      </c>
      <c r="BB167" s="17" t="s">
        <v>67</v>
      </c>
      <c r="BC167" s="17"/>
      <c r="BD167" s="17">
        <v>9.1000000000000004E-3</v>
      </c>
      <c r="BE167" s="17" t="s">
        <v>67</v>
      </c>
      <c r="BF167" s="17">
        <v>3.4169999999999998</v>
      </c>
      <c r="BG167" s="17" t="s">
        <v>67</v>
      </c>
      <c r="BH167" s="17">
        <v>0.6895</v>
      </c>
      <c r="BI167" s="17">
        <v>3.9899999999999998E-2</v>
      </c>
      <c r="BJ167" s="17" t="s">
        <v>67</v>
      </c>
      <c r="BK167" s="17">
        <v>4.1999999999999997E-3</v>
      </c>
      <c r="BL167" s="17" t="s">
        <v>67</v>
      </c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</row>
    <row r="168" spans="1:84" ht="15.75" customHeight="1" x14ac:dyDescent="0.2">
      <c r="A168" s="10" t="s">
        <v>64</v>
      </c>
      <c r="B168" s="11" t="s">
        <v>236</v>
      </c>
      <c r="C168" s="11" t="s">
        <v>222</v>
      </c>
      <c r="D168" s="14">
        <v>7.1</v>
      </c>
      <c r="E168" s="12" t="str">
        <f t="shared" si="0"/>
        <v>KUP7.1</v>
      </c>
      <c r="F168" s="10">
        <v>43257</v>
      </c>
      <c r="G168" s="10"/>
      <c r="H168" s="11">
        <v>2018</v>
      </c>
      <c r="I168" s="12" t="str">
        <f t="shared" si="1"/>
        <v>Early2018</v>
      </c>
      <c r="J168" s="11">
        <v>68.503900000000002</v>
      </c>
      <c r="K168" s="11">
        <v>-149.27071000000001</v>
      </c>
      <c r="L168" s="11">
        <v>0.24560000000000001</v>
      </c>
      <c r="M168" s="11"/>
      <c r="N168" s="11"/>
      <c r="O168" s="11"/>
      <c r="P168" s="11"/>
      <c r="Q168" s="11"/>
      <c r="R168" s="19">
        <v>195.17165468728243</v>
      </c>
      <c r="S168" s="14">
        <v>3.9103506277737377</v>
      </c>
      <c r="T168" s="11">
        <v>8.3999999999999991E-2</v>
      </c>
      <c r="U168" s="11"/>
      <c r="V168" s="14">
        <f t="shared" si="13"/>
        <v>3.8263506277737376</v>
      </c>
      <c r="W168" s="11">
        <v>3.9000000000000007E-2</v>
      </c>
      <c r="X168" s="11">
        <v>5.5607220347744943E-2</v>
      </c>
      <c r="Y168" s="14">
        <v>0.13740077322876543</v>
      </c>
      <c r="Z168" s="17"/>
      <c r="AA168" s="17"/>
      <c r="AB168" s="17"/>
      <c r="AC168" s="17"/>
      <c r="AD168" s="17"/>
      <c r="AE168" s="17"/>
      <c r="AF168" s="17"/>
      <c r="AG168" s="17"/>
      <c r="AH168" s="17">
        <v>2.87E-2</v>
      </c>
      <c r="AI168" s="17" t="s">
        <v>67</v>
      </c>
      <c r="AJ168" s="17">
        <v>1.9E-3</v>
      </c>
      <c r="AK168" s="17">
        <v>1.43E-2</v>
      </c>
      <c r="AL168" s="17"/>
      <c r="AM168" s="17">
        <v>1.9410000000000001</v>
      </c>
      <c r="AN168" s="17">
        <f t="shared" si="14"/>
        <v>5.6424418604651168</v>
      </c>
      <c r="AO168" s="17">
        <f t="shared" si="15"/>
        <v>135.73426573426573</v>
      </c>
      <c r="AP168" s="17" t="s">
        <v>67</v>
      </c>
      <c r="AQ168" s="17"/>
      <c r="AR168" s="17">
        <v>1.6999999999999999E-3</v>
      </c>
      <c r="AS168" s="17" t="s">
        <v>67</v>
      </c>
      <c r="AT168" s="17" t="s">
        <v>67</v>
      </c>
      <c r="AU168" s="17"/>
      <c r="AV168" s="17">
        <v>9.5999999999999992E-3</v>
      </c>
      <c r="AW168" s="17">
        <v>0.34150000000000003</v>
      </c>
      <c r="AX168" s="17">
        <v>0.55069999999999997</v>
      </c>
      <c r="AY168" s="17">
        <v>5.5999999999999999E-3</v>
      </c>
      <c r="AZ168" s="17" t="s">
        <v>67</v>
      </c>
      <c r="BA168" s="17">
        <v>0.34399999999999997</v>
      </c>
      <c r="BB168" s="17" t="s">
        <v>67</v>
      </c>
      <c r="BC168" s="17"/>
      <c r="BD168" s="17" t="s">
        <v>67</v>
      </c>
      <c r="BE168" s="17" t="s">
        <v>67</v>
      </c>
      <c r="BF168" s="17">
        <v>1.5840000000000001</v>
      </c>
      <c r="BG168" s="17" t="s">
        <v>67</v>
      </c>
      <c r="BH168" s="17">
        <v>0.55520000000000003</v>
      </c>
      <c r="BI168" s="17">
        <v>7.1999999999999998E-3</v>
      </c>
      <c r="BJ168" s="17">
        <v>1.6999999999999999E-3</v>
      </c>
      <c r="BK168" s="17">
        <v>2.0999999999999999E-3</v>
      </c>
      <c r="BL168" s="17" t="s">
        <v>67</v>
      </c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</row>
    <row r="169" spans="1:84" ht="15.75" customHeight="1" x14ac:dyDescent="0.2">
      <c r="A169" s="10" t="s">
        <v>64</v>
      </c>
      <c r="B169" s="11" t="s">
        <v>237</v>
      </c>
      <c r="C169" s="11" t="s">
        <v>222</v>
      </c>
      <c r="D169" s="14">
        <v>8.1</v>
      </c>
      <c r="E169" s="12" t="str">
        <f t="shared" si="0"/>
        <v>KUP8.1</v>
      </c>
      <c r="F169" s="10">
        <v>43257</v>
      </c>
      <c r="G169" s="10"/>
      <c r="H169" s="11">
        <v>2018</v>
      </c>
      <c r="I169" s="12" t="str">
        <f t="shared" si="1"/>
        <v>Early2018</v>
      </c>
      <c r="J169" s="11">
        <v>68.550399999999996</v>
      </c>
      <c r="K169" s="11">
        <v>-149.31075999999999</v>
      </c>
      <c r="L169" s="11">
        <v>61.275224999999999</v>
      </c>
      <c r="M169" s="11"/>
      <c r="N169" s="11"/>
      <c r="O169" s="11"/>
      <c r="P169" s="11"/>
      <c r="Q169" s="11"/>
      <c r="R169" s="19">
        <v>303.64100127799583</v>
      </c>
      <c r="S169" s="14">
        <v>9.0804145790539632</v>
      </c>
      <c r="T169" s="11">
        <v>2.4130000000000003</v>
      </c>
      <c r="U169" s="11"/>
      <c r="V169" s="14">
        <f t="shared" si="13"/>
        <v>6.667414579053963</v>
      </c>
      <c r="W169" s="11">
        <v>4.4000000000000004E-2</v>
      </c>
      <c r="X169" s="11">
        <v>0.12893984140149417</v>
      </c>
      <c r="Y169" s="14">
        <v>0.20778722287810647</v>
      </c>
      <c r="Z169" s="17"/>
      <c r="AA169" s="17"/>
      <c r="AB169" s="17"/>
      <c r="AC169" s="17"/>
      <c r="AD169" s="17"/>
      <c r="AE169" s="17"/>
      <c r="AF169" s="17"/>
      <c r="AG169" s="17"/>
      <c r="AH169" s="17">
        <v>3.9699999999999999E-2</v>
      </c>
      <c r="AI169" s="17">
        <v>1.3899999999999999E-2</v>
      </c>
      <c r="AJ169" s="17" t="s">
        <v>67</v>
      </c>
      <c r="AK169" s="17">
        <v>2.3300000000000001E-2</v>
      </c>
      <c r="AL169" s="17"/>
      <c r="AM169" s="17">
        <v>3.7610000000000001</v>
      </c>
      <c r="AN169" s="17">
        <f t="shared" si="14"/>
        <v>3.5750950570342206</v>
      </c>
      <c r="AO169" s="17">
        <f t="shared" si="15"/>
        <v>161.41630901287553</v>
      </c>
      <c r="AP169" s="17" t="s">
        <v>67</v>
      </c>
      <c r="AQ169" s="17"/>
      <c r="AR169" s="17" t="s">
        <v>67</v>
      </c>
      <c r="AS169" s="17" t="s">
        <v>67</v>
      </c>
      <c r="AT169" s="17" t="s">
        <v>67</v>
      </c>
      <c r="AU169" s="17"/>
      <c r="AV169" s="17">
        <v>2.3900000000000001E-2</v>
      </c>
      <c r="AW169" s="17">
        <v>0.39850000000000002</v>
      </c>
      <c r="AX169" s="17">
        <v>1.1319999999999999</v>
      </c>
      <c r="AY169" s="17">
        <v>3.7000000000000002E-3</v>
      </c>
      <c r="AZ169" s="17">
        <v>1.379</v>
      </c>
      <c r="BA169" s="17">
        <v>1.052</v>
      </c>
      <c r="BB169" s="17" t="s">
        <v>67</v>
      </c>
      <c r="BC169" s="17"/>
      <c r="BD169" s="17">
        <v>4.6199999999999998E-2</v>
      </c>
      <c r="BE169" s="17" t="s">
        <v>67</v>
      </c>
      <c r="BF169" s="17">
        <v>3.0819999999999999</v>
      </c>
      <c r="BG169" s="17" t="s">
        <v>67</v>
      </c>
      <c r="BH169" s="17">
        <v>0.7661</v>
      </c>
      <c r="BI169" s="17">
        <v>1.6E-2</v>
      </c>
      <c r="BJ169" s="17" t="s">
        <v>67</v>
      </c>
      <c r="BK169" s="17">
        <v>2.7000000000000001E-3</v>
      </c>
      <c r="BL169" s="17" t="s">
        <v>67</v>
      </c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</row>
    <row r="170" spans="1:84" ht="15.75" customHeight="1" x14ac:dyDescent="0.2">
      <c r="A170" s="10" t="s">
        <v>64</v>
      </c>
      <c r="B170" s="11" t="s">
        <v>238</v>
      </c>
      <c r="C170" s="11" t="s">
        <v>222</v>
      </c>
      <c r="D170" s="14">
        <v>8.1999999999999993</v>
      </c>
      <c r="E170" s="12" t="str">
        <f t="shared" si="0"/>
        <v>KUP8.2</v>
      </c>
      <c r="F170" s="10">
        <v>43257</v>
      </c>
      <c r="G170" s="10"/>
      <c r="H170" s="11">
        <v>2018</v>
      </c>
      <c r="I170" s="12" t="str">
        <f t="shared" si="1"/>
        <v>Early2018</v>
      </c>
      <c r="J170" s="11">
        <v>68.548940000000002</v>
      </c>
      <c r="K170" s="11">
        <v>-149.30914000000001</v>
      </c>
      <c r="L170" s="11">
        <v>30.733125000000001</v>
      </c>
      <c r="M170" s="11"/>
      <c r="N170" s="11"/>
      <c r="O170" s="11"/>
      <c r="P170" s="11"/>
      <c r="Q170" s="11"/>
      <c r="R170" s="19">
        <v>315.20695622696775</v>
      </c>
      <c r="S170" s="14">
        <v>9.3329816932455092</v>
      </c>
      <c r="T170" s="11">
        <v>1.883</v>
      </c>
      <c r="U170" s="11"/>
      <c r="V170" s="14">
        <f t="shared" si="13"/>
        <v>7.4499816932455092</v>
      </c>
      <c r="W170" s="11">
        <v>4.3000000000000003E-2</v>
      </c>
      <c r="X170" s="11">
        <v>0.11678755145670108</v>
      </c>
      <c r="Y170" s="14">
        <v>0.23059258199526961</v>
      </c>
      <c r="Z170" s="17"/>
      <c r="AA170" s="17"/>
      <c r="AB170" s="17"/>
      <c r="AC170" s="17"/>
      <c r="AD170" s="17"/>
      <c r="AE170" s="17"/>
      <c r="AF170" s="17"/>
      <c r="AG170" s="17"/>
      <c r="AH170" s="17">
        <v>4.0300000000000002E-2</v>
      </c>
      <c r="AI170" s="17">
        <v>5.7999999999999996E-3</v>
      </c>
      <c r="AJ170" s="17">
        <v>3.7000000000000002E-3</v>
      </c>
      <c r="AK170" s="17">
        <v>1.8599999999999998E-2</v>
      </c>
      <c r="AL170" s="17"/>
      <c r="AM170" s="17">
        <v>3.4470000000000001</v>
      </c>
      <c r="AN170" s="17">
        <f t="shared" si="14"/>
        <v>3.3860510805500983</v>
      </c>
      <c r="AO170" s="17">
        <f t="shared" si="15"/>
        <v>185.32258064516131</v>
      </c>
      <c r="AP170" s="17" t="s">
        <v>67</v>
      </c>
      <c r="AQ170" s="17"/>
      <c r="AR170" s="17" t="s">
        <v>67</v>
      </c>
      <c r="AS170" s="17" t="s">
        <v>67</v>
      </c>
      <c r="AT170" s="17" t="s">
        <v>67</v>
      </c>
      <c r="AU170" s="17"/>
      <c r="AV170" s="17">
        <v>2.3599999999999999E-2</v>
      </c>
      <c r="AW170" s="17">
        <v>0.36549999999999999</v>
      </c>
      <c r="AX170" s="17">
        <v>1.1000000000000001</v>
      </c>
      <c r="AY170" s="17">
        <v>3.2000000000000002E-3</v>
      </c>
      <c r="AZ170" s="17">
        <v>1.0449999999999999</v>
      </c>
      <c r="BA170" s="17">
        <v>1.018</v>
      </c>
      <c r="BB170" s="17" t="s">
        <v>67</v>
      </c>
      <c r="BC170" s="17"/>
      <c r="BD170" s="17">
        <v>2.2800000000000001E-2</v>
      </c>
      <c r="BE170" s="17" t="s">
        <v>67</v>
      </c>
      <c r="BF170" s="17">
        <v>3.06</v>
      </c>
      <c r="BG170" s="17" t="s">
        <v>67</v>
      </c>
      <c r="BH170" s="17">
        <v>0.76139999999999997</v>
      </c>
      <c r="BI170" s="17">
        <v>1.47E-2</v>
      </c>
      <c r="BJ170" s="17" t="s">
        <v>67</v>
      </c>
      <c r="BK170" s="17">
        <v>2.5000000000000001E-3</v>
      </c>
      <c r="BL170" s="17" t="s">
        <v>67</v>
      </c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</row>
    <row r="171" spans="1:84" ht="15.75" customHeight="1" x14ac:dyDescent="0.2">
      <c r="A171" s="10" t="s">
        <v>64</v>
      </c>
      <c r="B171" s="11" t="s">
        <v>239</v>
      </c>
      <c r="C171" s="11" t="s">
        <v>222</v>
      </c>
      <c r="D171" s="14">
        <v>8.3000000000000007</v>
      </c>
      <c r="E171" s="12" t="str">
        <f t="shared" si="0"/>
        <v>KUP8.3</v>
      </c>
      <c r="F171" s="10">
        <v>43257</v>
      </c>
      <c r="G171" s="10"/>
      <c r="H171" s="11">
        <v>2018</v>
      </c>
      <c r="I171" s="12" t="str">
        <f t="shared" si="1"/>
        <v>Early2018</v>
      </c>
      <c r="J171" s="11">
        <v>68.549539999999993</v>
      </c>
      <c r="K171" s="11">
        <v>-149.30739</v>
      </c>
      <c r="L171" s="11">
        <v>23.986875000000001</v>
      </c>
      <c r="M171" s="11"/>
      <c r="N171" s="11"/>
      <c r="O171" s="11"/>
      <c r="P171" s="11"/>
      <c r="Q171" s="11"/>
      <c r="R171" s="19">
        <v>358.04002206818694</v>
      </c>
      <c r="S171" s="14">
        <v>12.615597988770952</v>
      </c>
      <c r="T171" s="11">
        <v>3.8090000000000002</v>
      </c>
      <c r="U171" s="11"/>
      <c r="V171" s="14">
        <f t="shared" si="13"/>
        <v>8.8065979887709531</v>
      </c>
      <c r="W171" s="11">
        <v>4.2000000000000003E-2</v>
      </c>
      <c r="X171" s="11">
        <v>0.20948047972009856</v>
      </c>
      <c r="Y171" s="14">
        <v>0.19382516753089915</v>
      </c>
      <c r="Z171" s="17"/>
      <c r="AA171" s="17"/>
      <c r="AB171" s="17"/>
      <c r="AC171" s="17"/>
      <c r="AD171" s="17"/>
      <c r="AE171" s="17"/>
      <c r="AF171" s="17"/>
      <c r="AG171" s="17"/>
      <c r="AH171" s="17">
        <v>1.7600000000000001E-2</v>
      </c>
      <c r="AI171" s="17" t="s">
        <v>67</v>
      </c>
      <c r="AJ171" s="17">
        <v>2.8999999999999998E-3</v>
      </c>
      <c r="AK171" s="17">
        <v>1.8100000000000002E-2</v>
      </c>
      <c r="AL171" s="17"/>
      <c r="AM171" s="17">
        <v>7.0510000000000002</v>
      </c>
      <c r="AN171" s="17">
        <f t="shared" si="14"/>
        <v>7.8562674094707523</v>
      </c>
      <c r="AO171" s="17">
        <f t="shared" si="15"/>
        <v>389.55801104972375</v>
      </c>
      <c r="AP171" s="17" t="s">
        <v>67</v>
      </c>
      <c r="AQ171" s="17"/>
      <c r="AR171" s="17" t="s">
        <v>67</v>
      </c>
      <c r="AS171" s="17">
        <v>1.2999999999999999E-3</v>
      </c>
      <c r="AT171" s="17" t="s">
        <v>67</v>
      </c>
      <c r="AU171" s="17"/>
      <c r="AV171" s="17">
        <v>4.7E-2</v>
      </c>
      <c r="AW171" s="17">
        <v>0.44400000000000001</v>
      </c>
      <c r="AX171" s="17">
        <v>1.41</v>
      </c>
      <c r="AY171" s="17">
        <v>3.3999999999999998E-3</v>
      </c>
      <c r="AZ171" s="17" t="s">
        <v>67</v>
      </c>
      <c r="BA171" s="17">
        <v>0.89749999999999996</v>
      </c>
      <c r="BB171" s="17" t="s">
        <v>67</v>
      </c>
      <c r="BC171" s="17"/>
      <c r="BD171" s="17" t="s">
        <v>67</v>
      </c>
      <c r="BE171" s="17">
        <v>5.4000000000000003E-3</v>
      </c>
      <c r="BF171" s="17">
        <v>3.0190000000000001</v>
      </c>
      <c r="BG171" s="17" t="s">
        <v>67</v>
      </c>
      <c r="BH171" s="17">
        <v>0.67559999999999998</v>
      </c>
      <c r="BI171" s="17">
        <v>2.81E-2</v>
      </c>
      <c r="BJ171" s="17">
        <v>1E-3</v>
      </c>
      <c r="BK171" s="17">
        <v>4.1000000000000003E-3</v>
      </c>
      <c r="BL171" s="17" t="s">
        <v>67</v>
      </c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</row>
    <row r="172" spans="1:84" ht="15.75" customHeight="1" x14ac:dyDescent="0.2">
      <c r="A172" s="10" t="s">
        <v>64</v>
      </c>
      <c r="B172" s="11" t="s">
        <v>240</v>
      </c>
      <c r="C172" s="11" t="s">
        <v>222</v>
      </c>
      <c r="D172" s="14">
        <v>9.1</v>
      </c>
      <c r="E172" s="12" t="str">
        <f t="shared" si="0"/>
        <v>KUP9.1</v>
      </c>
      <c r="F172" s="10">
        <v>43257</v>
      </c>
      <c r="G172" s="10"/>
      <c r="H172" s="11">
        <v>2018</v>
      </c>
      <c r="I172" s="12" t="str">
        <f t="shared" si="1"/>
        <v>Early2018</v>
      </c>
      <c r="J172" s="11">
        <v>68.554280000000006</v>
      </c>
      <c r="K172" s="11">
        <v>-149.32127</v>
      </c>
      <c r="L172" s="11">
        <v>68.010199999999998</v>
      </c>
      <c r="M172" s="11"/>
      <c r="N172" s="11"/>
      <c r="O172" s="11"/>
      <c r="P172" s="11"/>
      <c r="Q172" s="11"/>
      <c r="R172" s="19">
        <v>361.9227316336499</v>
      </c>
      <c r="S172" s="14">
        <v>10.334932071400589</v>
      </c>
      <c r="T172" s="11">
        <v>2.6760000000000002</v>
      </c>
      <c r="U172" s="11"/>
      <c r="V172" s="14">
        <f t="shared" si="13"/>
        <v>7.6589320714005886</v>
      </c>
      <c r="W172" s="11">
        <v>4.6000000000000006E-2</v>
      </c>
      <c r="X172" s="11">
        <v>0.36214246312677373</v>
      </c>
      <c r="Y172" s="14">
        <v>0.23585095070433343</v>
      </c>
      <c r="Z172" s="17"/>
      <c r="AA172" s="17"/>
      <c r="AB172" s="17"/>
      <c r="AC172" s="17"/>
      <c r="AD172" s="17"/>
      <c r="AE172" s="17"/>
      <c r="AF172" s="17"/>
      <c r="AG172" s="17"/>
      <c r="AH172" s="17">
        <v>1.7000000000000001E-2</v>
      </c>
      <c r="AI172" s="17" t="s">
        <v>67</v>
      </c>
      <c r="AJ172" s="17">
        <v>7.3000000000000001E-3</v>
      </c>
      <c r="AK172" s="17">
        <v>1.9699999999999999E-2</v>
      </c>
      <c r="AL172" s="17"/>
      <c r="AM172" s="17">
        <v>3.9420000000000002</v>
      </c>
      <c r="AN172" s="17">
        <f t="shared" si="14"/>
        <v>4.6213364595545139</v>
      </c>
      <c r="AO172" s="17">
        <f t="shared" si="15"/>
        <v>200.10152284263961</v>
      </c>
      <c r="AP172" s="17" t="s">
        <v>67</v>
      </c>
      <c r="AQ172" s="17"/>
      <c r="AR172" s="17">
        <v>1.6000000000000001E-3</v>
      </c>
      <c r="AS172" s="17" t="s">
        <v>67</v>
      </c>
      <c r="AT172" s="17" t="s">
        <v>67</v>
      </c>
      <c r="AU172" s="17"/>
      <c r="AV172" s="17">
        <v>4.2700000000000002E-2</v>
      </c>
      <c r="AW172" s="17">
        <v>0.34039999999999998</v>
      </c>
      <c r="AX172" s="17">
        <v>0.98409999999999997</v>
      </c>
      <c r="AY172" s="17">
        <v>2.2000000000000001E-3</v>
      </c>
      <c r="AZ172" s="17" t="s">
        <v>67</v>
      </c>
      <c r="BA172" s="17">
        <v>0.85299999999999998</v>
      </c>
      <c r="BB172" s="17" t="s">
        <v>67</v>
      </c>
      <c r="BC172" s="17"/>
      <c r="BD172" s="17" t="s">
        <v>67</v>
      </c>
      <c r="BE172" s="17" t="s">
        <v>67</v>
      </c>
      <c r="BF172" s="17">
        <v>2.294</v>
      </c>
      <c r="BG172" s="17" t="s">
        <v>67</v>
      </c>
      <c r="BH172" s="17">
        <v>0.67510000000000003</v>
      </c>
      <c r="BI172" s="17">
        <v>1.5800000000000002E-2</v>
      </c>
      <c r="BJ172" s="17" t="s">
        <v>67</v>
      </c>
      <c r="BK172" s="17">
        <v>3.0000000000000001E-3</v>
      </c>
      <c r="BL172" s="17" t="s">
        <v>67</v>
      </c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</row>
    <row r="173" spans="1:84" ht="15.75" customHeight="1" x14ac:dyDescent="0.2">
      <c r="A173" s="10" t="s">
        <v>64</v>
      </c>
      <c r="B173" s="11" t="s">
        <v>241</v>
      </c>
      <c r="C173" s="11" t="s">
        <v>222</v>
      </c>
      <c r="D173" s="14">
        <v>9.1999999999999993</v>
      </c>
      <c r="E173" s="12" t="str">
        <f t="shared" si="0"/>
        <v>KUP9.2</v>
      </c>
      <c r="F173" s="10">
        <v>43257</v>
      </c>
      <c r="G173" s="10"/>
      <c r="H173" s="11">
        <v>2018</v>
      </c>
      <c r="I173" s="12" t="str">
        <f t="shared" si="1"/>
        <v>Early2018</v>
      </c>
      <c r="J173" s="11">
        <v>68.552819999999997</v>
      </c>
      <c r="K173" s="11">
        <v>-149.32019</v>
      </c>
      <c r="L173" s="11">
        <v>5.2418750000000003</v>
      </c>
      <c r="M173" s="11"/>
      <c r="N173" s="11"/>
      <c r="O173" s="11"/>
      <c r="P173" s="11"/>
      <c r="Q173" s="11"/>
      <c r="R173" s="19">
        <v>319.64433858749686</v>
      </c>
      <c r="S173" s="14">
        <v>10.544396414607352</v>
      </c>
      <c r="T173" s="11">
        <v>3.0150000000000001</v>
      </c>
      <c r="U173" s="11"/>
      <c r="V173" s="14">
        <f t="shared" si="13"/>
        <v>7.5293964146073513</v>
      </c>
      <c r="W173" s="11">
        <v>4.0000000000000008E-2</v>
      </c>
      <c r="X173" s="11">
        <v>0.19609719765696337</v>
      </c>
      <c r="Y173" s="14">
        <v>0.17938260158228517</v>
      </c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</row>
    <row r="174" spans="1:84" ht="15.75" customHeight="1" x14ac:dyDescent="0.2">
      <c r="A174" s="10" t="s">
        <v>64</v>
      </c>
      <c r="B174" s="11" t="s">
        <v>242</v>
      </c>
      <c r="C174" s="11" t="s">
        <v>222</v>
      </c>
      <c r="D174" s="14">
        <v>10.1</v>
      </c>
      <c r="E174" s="12" t="str">
        <f t="shared" si="0"/>
        <v>KUP10.1</v>
      </c>
      <c r="F174" s="10">
        <v>43257</v>
      </c>
      <c r="G174" s="10"/>
      <c r="H174" s="11">
        <v>2018</v>
      </c>
      <c r="I174" s="12" t="str">
        <f t="shared" si="1"/>
        <v>Early2018</v>
      </c>
      <c r="J174" s="11">
        <v>68.577039999999997</v>
      </c>
      <c r="K174" s="11">
        <v>-149.32294999999999</v>
      </c>
      <c r="L174" s="11">
        <v>4.1367500000000001</v>
      </c>
      <c r="M174" s="11"/>
      <c r="N174" s="11"/>
      <c r="O174" s="11"/>
      <c r="P174" s="11"/>
      <c r="Q174" s="11"/>
      <c r="R174" s="19">
        <v>436.31051648307658</v>
      </c>
      <c r="S174" s="14">
        <v>9.8176988195831765</v>
      </c>
      <c r="T174" s="11">
        <v>0.83400000000000007</v>
      </c>
      <c r="U174" s="11"/>
      <c r="V174" s="14">
        <f t="shared" si="13"/>
        <v>8.9836988195831768</v>
      </c>
      <c r="W174" s="11">
        <v>7.3000000000000009E-2</v>
      </c>
      <c r="X174" s="11">
        <v>0.35963409525558993</v>
      </c>
      <c r="Y174" s="14">
        <v>0.31460019352222351</v>
      </c>
      <c r="Z174" s="17"/>
      <c r="AA174" s="17"/>
      <c r="AB174" s="17"/>
      <c r="AC174" s="17"/>
      <c r="AD174" s="17"/>
      <c r="AE174" s="17"/>
      <c r="AF174" s="17"/>
      <c r="AG174" s="17"/>
      <c r="AH174" s="17">
        <v>2.81E-2</v>
      </c>
      <c r="AI174" s="17">
        <v>1.9099999999999999E-2</v>
      </c>
      <c r="AJ174" s="17" t="s">
        <v>67</v>
      </c>
      <c r="AK174" s="17">
        <v>1.29E-2</v>
      </c>
      <c r="AL174" s="17"/>
      <c r="AM174" s="17">
        <v>1.3</v>
      </c>
      <c r="AN174" s="17">
        <f t="shared" ref="AN174:AN184" si="16">AM174/BA174</f>
        <v>7.9705702023298599</v>
      </c>
      <c r="AO174" s="17">
        <f t="shared" ref="AO174:AO184" si="17">AM174/AK174</f>
        <v>100.77519379844962</v>
      </c>
      <c r="AP174" s="17" t="s">
        <v>67</v>
      </c>
      <c r="AQ174" s="17"/>
      <c r="AR174" s="17">
        <v>1.9E-3</v>
      </c>
      <c r="AS174" s="17" t="s">
        <v>67</v>
      </c>
      <c r="AT174" s="17" t="s">
        <v>67</v>
      </c>
      <c r="AU174" s="17"/>
      <c r="AV174" s="17">
        <v>0.20649999999999999</v>
      </c>
      <c r="AW174" s="17">
        <v>0.31969999999999998</v>
      </c>
      <c r="AX174" s="17">
        <v>0.33739999999999998</v>
      </c>
      <c r="AY174" s="17">
        <v>3.0200000000000001E-2</v>
      </c>
      <c r="AZ174" s="17" t="s">
        <v>67</v>
      </c>
      <c r="BA174" s="17">
        <v>0.16309999999999999</v>
      </c>
      <c r="BB174" s="17" t="s">
        <v>67</v>
      </c>
      <c r="BC174" s="17"/>
      <c r="BD174" s="17" t="s">
        <v>67</v>
      </c>
      <c r="BE174" s="17" t="s">
        <v>67</v>
      </c>
      <c r="BF174" s="17">
        <v>0.22850000000000001</v>
      </c>
      <c r="BG174" s="17" t="s">
        <v>67</v>
      </c>
      <c r="BH174" s="17">
        <v>0.23180000000000001</v>
      </c>
      <c r="BI174" s="17">
        <v>3.3999999999999998E-3</v>
      </c>
      <c r="BJ174" s="17">
        <v>8.0000000000000004E-4</v>
      </c>
      <c r="BK174" s="17">
        <v>2E-3</v>
      </c>
      <c r="BL174" s="17" t="s">
        <v>67</v>
      </c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</row>
    <row r="175" spans="1:84" ht="15.75" customHeight="1" x14ac:dyDescent="0.2">
      <c r="A175" s="10" t="s">
        <v>64</v>
      </c>
      <c r="B175" s="11" t="s">
        <v>243</v>
      </c>
      <c r="C175" s="11" t="s">
        <v>222</v>
      </c>
      <c r="D175" s="14">
        <v>10.199999999999999</v>
      </c>
      <c r="E175" s="12" t="str">
        <f t="shared" si="0"/>
        <v>KUP10.2</v>
      </c>
      <c r="F175" s="10">
        <v>43257</v>
      </c>
      <c r="G175" s="10"/>
      <c r="H175" s="11">
        <v>2018</v>
      </c>
      <c r="I175" s="12" t="str">
        <f t="shared" si="1"/>
        <v>Early2018</v>
      </c>
      <c r="J175" s="11">
        <v>68.576390000000004</v>
      </c>
      <c r="K175" s="11">
        <v>-149.32201000000001</v>
      </c>
      <c r="L175" s="11">
        <v>4.1246749999999999</v>
      </c>
      <c r="M175" s="11"/>
      <c r="N175" s="11"/>
      <c r="O175" s="11"/>
      <c r="P175" s="11"/>
      <c r="Q175" s="11"/>
      <c r="R175" s="19">
        <v>623.07090092553392</v>
      </c>
      <c r="S175" s="14">
        <v>14.647477736772997</v>
      </c>
      <c r="T175" s="11">
        <v>0.33199999999999996</v>
      </c>
      <c r="U175" s="11"/>
      <c r="V175" s="14">
        <f t="shared" si="13"/>
        <v>14.315477736772996</v>
      </c>
      <c r="W175" s="11">
        <v>5.4000000000000006E-2</v>
      </c>
      <c r="X175" s="11">
        <v>0.23580624440277281</v>
      </c>
      <c r="Y175" s="14">
        <v>0.41765082307431856</v>
      </c>
      <c r="Z175" s="17"/>
      <c r="AA175" s="17"/>
      <c r="AB175" s="17"/>
      <c r="AC175" s="17"/>
      <c r="AD175" s="17"/>
      <c r="AE175" s="17"/>
      <c r="AF175" s="17"/>
      <c r="AG175" s="17"/>
      <c r="AH175" s="17">
        <v>2.2200000000000001E-2</v>
      </c>
      <c r="AI175" s="17" t="s">
        <v>67</v>
      </c>
      <c r="AJ175" s="17">
        <v>2.3999999999999998E-3</v>
      </c>
      <c r="AK175" s="17">
        <v>1.0699999999999999E-2</v>
      </c>
      <c r="AL175" s="17"/>
      <c r="AM175" s="17">
        <v>0.94369999999999998</v>
      </c>
      <c r="AN175" s="17">
        <f t="shared" si="16"/>
        <v>4.7613521695257317</v>
      </c>
      <c r="AO175" s="17">
        <f t="shared" si="17"/>
        <v>88.196261682242991</v>
      </c>
      <c r="AP175" s="17" t="s">
        <v>67</v>
      </c>
      <c r="AQ175" s="17"/>
      <c r="AR175" s="17" t="s">
        <v>67</v>
      </c>
      <c r="AS175" s="17" t="s">
        <v>67</v>
      </c>
      <c r="AT175" s="17">
        <v>3.3E-3</v>
      </c>
      <c r="AU175" s="17"/>
      <c r="AV175" s="17">
        <v>0.1764</v>
      </c>
      <c r="AW175" s="17">
        <v>0.158</v>
      </c>
      <c r="AX175" s="17">
        <v>0.29659999999999997</v>
      </c>
      <c r="AY175" s="17">
        <v>2.0299999999999999E-2</v>
      </c>
      <c r="AZ175" s="17" t="s">
        <v>67</v>
      </c>
      <c r="BA175" s="17">
        <v>0.19819999999999999</v>
      </c>
      <c r="BB175" s="17">
        <v>2.8E-3</v>
      </c>
      <c r="BC175" s="17"/>
      <c r="BD175" s="17">
        <v>1.9099999999999999E-2</v>
      </c>
      <c r="BE175" s="17" t="s">
        <v>67</v>
      </c>
      <c r="BF175" s="17">
        <v>8.1199999999999994E-2</v>
      </c>
      <c r="BG175" s="17" t="s">
        <v>67</v>
      </c>
      <c r="BH175" s="17">
        <v>0.28089999999999998</v>
      </c>
      <c r="BI175" s="17">
        <v>2.2000000000000001E-3</v>
      </c>
      <c r="BJ175" s="17" t="s">
        <v>67</v>
      </c>
      <c r="BK175" s="17">
        <v>8.9999999999999998E-4</v>
      </c>
      <c r="BL175" s="17">
        <v>1.5E-3</v>
      </c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</row>
    <row r="176" spans="1:84" ht="15.75" customHeight="1" x14ac:dyDescent="0.2">
      <c r="A176" s="10" t="s">
        <v>64</v>
      </c>
      <c r="B176" s="11" t="s">
        <v>244</v>
      </c>
      <c r="C176" s="11" t="s">
        <v>222</v>
      </c>
      <c r="D176" s="14">
        <v>11.1</v>
      </c>
      <c r="E176" s="12" t="str">
        <f t="shared" si="0"/>
        <v>KUP11.1</v>
      </c>
      <c r="F176" s="10">
        <v>43257</v>
      </c>
      <c r="G176" s="10"/>
      <c r="H176" s="11">
        <v>2018</v>
      </c>
      <c r="I176" s="12" t="str">
        <f t="shared" si="1"/>
        <v>Early2018</v>
      </c>
      <c r="J176" s="11">
        <v>68.575000000000003</v>
      </c>
      <c r="K176" s="11">
        <v>-149.35253</v>
      </c>
      <c r="L176" s="11">
        <v>90.553124999999994</v>
      </c>
      <c r="M176" s="11"/>
      <c r="N176" s="11"/>
      <c r="O176" s="11"/>
      <c r="P176" s="11"/>
      <c r="Q176" s="11"/>
      <c r="R176" s="19">
        <v>346.06319838212886</v>
      </c>
      <c r="S176" s="14">
        <v>11.559958194126049</v>
      </c>
      <c r="T176" s="11">
        <v>4.1829999999999998</v>
      </c>
      <c r="U176" s="11"/>
      <c r="V176" s="14">
        <f t="shared" si="13"/>
        <v>7.3769581941260487</v>
      </c>
      <c r="W176" s="11">
        <v>4.9000000000000002E-2</v>
      </c>
      <c r="X176" s="11">
        <v>0.13959375648918526</v>
      </c>
      <c r="Y176" s="14">
        <v>0.23192512217384714</v>
      </c>
      <c r="Z176" s="17"/>
      <c r="AA176" s="17"/>
      <c r="AB176" s="17"/>
      <c r="AC176" s="17"/>
      <c r="AD176" s="17"/>
      <c r="AE176" s="17"/>
      <c r="AF176" s="17"/>
      <c r="AG176" s="17"/>
      <c r="AH176" s="17">
        <v>3.8399999999999997E-2</v>
      </c>
      <c r="AI176" s="17" t="s">
        <v>67</v>
      </c>
      <c r="AJ176" s="17">
        <v>4.3E-3</v>
      </c>
      <c r="AK176" s="17">
        <v>2.4899999999999999E-2</v>
      </c>
      <c r="AL176" s="17"/>
      <c r="AM176" s="17">
        <v>5.1660000000000004</v>
      </c>
      <c r="AN176" s="17">
        <f t="shared" si="16"/>
        <v>5.2060868688904574</v>
      </c>
      <c r="AO176" s="17">
        <f t="shared" si="17"/>
        <v>207.4698795180723</v>
      </c>
      <c r="AP176" s="17">
        <v>4.0000000000000002E-4</v>
      </c>
      <c r="AQ176" s="17"/>
      <c r="AR176" s="17">
        <v>1.1999999999999999E-3</v>
      </c>
      <c r="AS176" s="17" t="s">
        <v>67</v>
      </c>
      <c r="AT176" s="17">
        <v>3.8E-3</v>
      </c>
      <c r="AU176" s="17"/>
      <c r="AV176" s="17">
        <v>3.9399999999999998E-2</v>
      </c>
      <c r="AW176" s="17">
        <v>0.44800000000000001</v>
      </c>
      <c r="AX176" s="17">
        <v>1.204</v>
      </c>
      <c r="AY176" s="17">
        <v>6.8999999999999999E-3</v>
      </c>
      <c r="AZ176" s="17" t="s">
        <v>67</v>
      </c>
      <c r="BA176" s="17">
        <v>0.99229999999999996</v>
      </c>
      <c r="BB176" s="17" t="s">
        <v>67</v>
      </c>
      <c r="BC176" s="17"/>
      <c r="BD176" s="17" t="s">
        <v>67</v>
      </c>
      <c r="BE176" s="17" t="s">
        <v>67</v>
      </c>
      <c r="BF176" s="17">
        <v>2.859</v>
      </c>
      <c r="BG176" s="17" t="s">
        <v>67</v>
      </c>
      <c r="BH176" s="17">
        <v>0.72489999999999999</v>
      </c>
      <c r="BI176" s="17">
        <v>2.18E-2</v>
      </c>
      <c r="BJ176" s="17">
        <v>1.2999999999999999E-3</v>
      </c>
      <c r="BK176" s="17">
        <v>4.3E-3</v>
      </c>
      <c r="BL176" s="17" t="s">
        <v>67</v>
      </c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</row>
    <row r="177" spans="1:84" ht="15.75" customHeight="1" x14ac:dyDescent="0.2">
      <c r="A177" s="10" t="s">
        <v>64</v>
      </c>
      <c r="B177" s="11" t="s">
        <v>245</v>
      </c>
      <c r="C177" s="11" t="s">
        <v>222</v>
      </c>
      <c r="D177" s="14">
        <v>11.2</v>
      </c>
      <c r="E177" s="12" t="str">
        <f t="shared" si="0"/>
        <v>KUP11.2</v>
      </c>
      <c r="F177" s="10">
        <v>43257</v>
      </c>
      <c r="G177" s="10"/>
      <c r="H177" s="11">
        <v>2018</v>
      </c>
      <c r="I177" s="12" t="str">
        <f t="shared" si="1"/>
        <v>Early2018</v>
      </c>
      <c r="J177" s="11">
        <v>68.574150000000003</v>
      </c>
      <c r="K177" s="11">
        <v>-149.35103000000001</v>
      </c>
      <c r="L177" s="11">
        <v>80.760400000000004</v>
      </c>
      <c r="M177" s="11"/>
      <c r="N177" s="11"/>
      <c r="O177" s="11"/>
      <c r="P177" s="11"/>
      <c r="Q177" s="11"/>
      <c r="R177" s="19">
        <v>350.13079887928075</v>
      </c>
      <c r="S177" s="14">
        <v>11.998547793620352</v>
      </c>
      <c r="T177" s="11">
        <v>4.1130000000000004</v>
      </c>
      <c r="U177" s="11"/>
      <c r="V177" s="14">
        <f t="shared" si="13"/>
        <v>7.8855477936203515</v>
      </c>
      <c r="W177" s="11">
        <v>4.7E-2</v>
      </c>
      <c r="X177" s="11">
        <v>0.177611539923233</v>
      </c>
      <c r="Y177" s="14">
        <v>0.261468170703612</v>
      </c>
      <c r="Z177" s="17"/>
      <c r="AA177" s="17"/>
      <c r="AB177" s="17"/>
      <c r="AC177" s="17"/>
      <c r="AD177" s="17"/>
      <c r="AE177" s="17"/>
      <c r="AF177" s="17"/>
      <c r="AG177" s="17"/>
      <c r="AH177" s="17">
        <v>2.6499999999999999E-2</v>
      </c>
      <c r="AI177" s="17" t="s">
        <v>67</v>
      </c>
      <c r="AJ177" s="17">
        <v>2.8999999999999998E-3</v>
      </c>
      <c r="AK177" s="17">
        <v>2.3900000000000001E-2</v>
      </c>
      <c r="AL177" s="17"/>
      <c r="AM177" s="17">
        <v>4.899</v>
      </c>
      <c r="AN177" s="17">
        <f t="shared" si="16"/>
        <v>5.2378915855875121</v>
      </c>
      <c r="AO177" s="17">
        <f t="shared" si="17"/>
        <v>204.97907949790795</v>
      </c>
      <c r="AP177" s="17" t="s">
        <v>67</v>
      </c>
      <c r="AQ177" s="17"/>
      <c r="AR177" s="17" t="s">
        <v>67</v>
      </c>
      <c r="AS177" s="17">
        <v>1.1000000000000001E-3</v>
      </c>
      <c r="AT177" s="17" t="s">
        <v>67</v>
      </c>
      <c r="AU177" s="17"/>
      <c r="AV177" s="17">
        <v>3.9399999999999998E-2</v>
      </c>
      <c r="AW177" s="17">
        <v>0.39489999999999997</v>
      </c>
      <c r="AX177" s="17">
        <v>1.1599999999999999</v>
      </c>
      <c r="AY177" s="17">
        <v>6.4999999999999997E-3</v>
      </c>
      <c r="AZ177" s="17" t="s">
        <v>67</v>
      </c>
      <c r="BA177" s="17">
        <v>0.93530000000000002</v>
      </c>
      <c r="BB177" s="17" t="s">
        <v>67</v>
      </c>
      <c r="BC177" s="17"/>
      <c r="BD177" s="17">
        <v>1.3299999999999999E-2</v>
      </c>
      <c r="BE177" s="17" t="s">
        <v>67</v>
      </c>
      <c r="BF177" s="17">
        <v>2.6179999999999999</v>
      </c>
      <c r="BG177" s="17" t="s">
        <v>67</v>
      </c>
      <c r="BH177" s="17">
        <v>0.71079999999999999</v>
      </c>
      <c r="BI177" s="17">
        <v>2.0400000000000001E-2</v>
      </c>
      <c r="BJ177" s="17" t="s">
        <v>67</v>
      </c>
      <c r="BK177" s="17">
        <v>3.0999999999999999E-3</v>
      </c>
      <c r="BL177" s="17" t="s">
        <v>67</v>
      </c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</row>
    <row r="178" spans="1:84" ht="15.75" customHeight="1" x14ac:dyDescent="0.2">
      <c r="A178" s="10" t="s">
        <v>64</v>
      </c>
      <c r="B178" s="11" t="s">
        <v>246</v>
      </c>
      <c r="C178" s="11" t="s">
        <v>222</v>
      </c>
      <c r="D178" s="14">
        <v>11.3</v>
      </c>
      <c r="E178" s="12" t="str">
        <f t="shared" si="0"/>
        <v>KUP11.3</v>
      </c>
      <c r="F178" s="10">
        <v>43257</v>
      </c>
      <c r="G178" s="10"/>
      <c r="H178" s="11">
        <v>2018</v>
      </c>
      <c r="I178" s="12" t="str">
        <f t="shared" si="1"/>
        <v>Early2018</v>
      </c>
      <c r="J178" s="11">
        <v>68.573350000000005</v>
      </c>
      <c r="K178" s="11">
        <v>-149.35194999999999</v>
      </c>
      <c r="L178" s="11">
        <v>6</v>
      </c>
      <c r="M178" s="11"/>
      <c r="N178" s="11"/>
      <c r="O178" s="11"/>
      <c r="P178" s="11"/>
      <c r="Q178" s="11"/>
      <c r="R178" s="19">
        <v>453.03287408247826</v>
      </c>
      <c r="S178" s="14">
        <v>8.4648767618326541</v>
      </c>
      <c r="T178" s="11">
        <v>0.31900000000000001</v>
      </c>
      <c r="U178" s="11"/>
      <c r="V178" s="14">
        <f t="shared" si="13"/>
        <v>8.1458767618326533</v>
      </c>
      <c r="W178" s="11">
        <v>0.05</v>
      </c>
      <c r="X178" s="11">
        <v>0.29690072297883802</v>
      </c>
      <c r="Y178" s="14">
        <v>0.26745565877153787</v>
      </c>
      <c r="Z178" s="17"/>
      <c r="AA178" s="17"/>
      <c r="AB178" s="17"/>
      <c r="AC178" s="17"/>
      <c r="AD178" s="17"/>
      <c r="AE178" s="17"/>
      <c r="AF178" s="17"/>
      <c r="AG178" s="17"/>
      <c r="AH178" s="17">
        <v>4.9799999999999997E-2</v>
      </c>
      <c r="AI178" s="17">
        <v>9.4000000000000004E-3</v>
      </c>
      <c r="AJ178" s="17" t="s">
        <v>67</v>
      </c>
      <c r="AK178" s="17">
        <v>1.15E-2</v>
      </c>
      <c r="AL178" s="17"/>
      <c r="AM178" s="17">
        <v>0.56030000000000002</v>
      </c>
      <c r="AN178" s="17">
        <f t="shared" si="16"/>
        <v>4.1596139569413522</v>
      </c>
      <c r="AO178" s="17">
        <f t="shared" si="17"/>
        <v>48.721739130434784</v>
      </c>
      <c r="AP178" s="17" t="s">
        <v>67</v>
      </c>
      <c r="AQ178" s="17"/>
      <c r="AR178" s="17" t="s">
        <v>67</v>
      </c>
      <c r="AS178" s="17" t="s">
        <v>67</v>
      </c>
      <c r="AT178" s="17" t="s">
        <v>67</v>
      </c>
      <c r="AU178" s="17"/>
      <c r="AV178" s="17">
        <v>6.7299999999999999E-2</v>
      </c>
      <c r="AW178" s="17">
        <v>0.21010000000000001</v>
      </c>
      <c r="AX178" s="17">
        <v>0.19170000000000001</v>
      </c>
      <c r="AY178" s="17">
        <v>2.3400000000000001E-2</v>
      </c>
      <c r="AZ178" s="17">
        <v>2.5000000000000001E-3</v>
      </c>
      <c r="BA178" s="17">
        <v>0.13469999999999999</v>
      </c>
      <c r="BB178" s="17" t="s">
        <v>67</v>
      </c>
      <c r="BC178" s="17"/>
      <c r="BD178" s="17">
        <v>1.21E-2</v>
      </c>
      <c r="BE178" s="17" t="s">
        <v>67</v>
      </c>
      <c r="BF178" s="17">
        <v>0.1057</v>
      </c>
      <c r="BG178" s="17" t="s">
        <v>67</v>
      </c>
      <c r="BH178" s="17">
        <v>0.17050000000000001</v>
      </c>
      <c r="BI178" s="17">
        <v>1.5E-3</v>
      </c>
      <c r="BJ178" s="17" t="s">
        <v>67</v>
      </c>
      <c r="BK178" s="17">
        <v>1.6999999999999999E-3</v>
      </c>
      <c r="BL178" s="17" t="s">
        <v>67</v>
      </c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</row>
    <row r="179" spans="1:84" ht="15.75" customHeight="1" x14ac:dyDescent="0.2">
      <c r="A179" s="10" t="s">
        <v>64</v>
      </c>
      <c r="B179" s="11" t="s">
        <v>247</v>
      </c>
      <c r="C179" s="11" t="s">
        <v>222</v>
      </c>
      <c r="D179" s="14">
        <v>12.1</v>
      </c>
      <c r="E179" s="12" t="str">
        <f t="shared" si="0"/>
        <v>KUP12.1</v>
      </c>
      <c r="F179" s="10">
        <v>43257</v>
      </c>
      <c r="G179" s="10"/>
      <c r="H179" s="11">
        <v>2018</v>
      </c>
      <c r="I179" s="12" t="str">
        <f t="shared" si="1"/>
        <v>Early2018</v>
      </c>
      <c r="J179" s="11">
        <v>68.591909999999999</v>
      </c>
      <c r="K179" s="11">
        <v>-149.35747000000001</v>
      </c>
      <c r="L179" s="11">
        <v>98.617500000000007</v>
      </c>
      <c r="M179" s="11"/>
      <c r="N179" s="11"/>
      <c r="O179" s="11"/>
      <c r="P179" s="11"/>
      <c r="Q179" s="11"/>
      <c r="R179" s="19">
        <v>404.87905809599488</v>
      </c>
      <c r="S179" s="14">
        <v>11.416282290843435</v>
      </c>
      <c r="T179" s="11">
        <v>2.9420000000000002</v>
      </c>
      <c r="U179" s="11"/>
      <c r="V179" s="14">
        <f t="shared" si="13"/>
        <v>8.4742822908434352</v>
      </c>
      <c r="W179" s="11">
        <v>4.2000000000000003E-2</v>
      </c>
      <c r="X179" s="11">
        <v>0.2760824818980181</v>
      </c>
      <c r="Y179" s="14">
        <v>0.27392365744087055</v>
      </c>
      <c r="Z179" s="17"/>
      <c r="AA179" s="17"/>
      <c r="AB179" s="17"/>
      <c r="AC179" s="17"/>
      <c r="AD179" s="17"/>
      <c r="AE179" s="17"/>
      <c r="AF179" s="17"/>
      <c r="AG179" s="17"/>
      <c r="AH179" s="17">
        <v>3.3700000000000001E-2</v>
      </c>
      <c r="AI179" s="17" t="s">
        <v>67</v>
      </c>
      <c r="AJ179" s="17">
        <v>2.8999999999999998E-3</v>
      </c>
      <c r="AK179" s="17">
        <v>2.01E-2</v>
      </c>
      <c r="AL179" s="17"/>
      <c r="AM179" s="17">
        <v>3.8820000000000001</v>
      </c>
      <c r="AN179" s="17">
        <f t="shared" si="16"/>
        <v>6.0694183864915576</v>
      </c>
      <c r="AO179" s="17">
        <f t="shared" si="17"/>
        <v>193.13432835820896</v>
      </c>
      <c r="AP179" s="17" t="s">
        <v>67</v>
      </c>
      <c r="AQ179" s="17"/>
      <c r="AR179" s="17">
        <v>2E-3</v>
      </c>
      <c r="AS179" s="17" t="s">
        <v>67</v>
      </c>
      <c r="AT179" s="17" t="s">
        <v>67</v>
      </c>
      <c r="AU179" s="17"/>
      <c r="AV179" s="17">
        <v>8.7900000000000006E-2</v>
      </c>
      <c r="AW179" s="17">
        <v>0.32319999999999999</v>
      </c>
      <c r="AX179" s="17">
        <v>0.86950000000000005</v>
      </c>
      <c r="AY179" s="17">
        <v>1.3100000000000001E-2</v>
      </c>
      <c r="AZ179" s="17" t="s">
        <v>67</v>
      </c>
      <c r="BA179" s="17">
        <v>0.63959999999999995</v>
      </c>
      <c r="BB179" s="17" t="s">
        <v>67</v>
      </c>
      <c r="BC179" s="17"/>
      <c r="BD179" s="17">
        <v>7.4000000000000003E-3</v>
      </c>
      <c r="BE179" s="17" t="s">
        <v>67</v>
      </c>
      <c r="BF179" s="17">
        <v>1.694</v>
      </c>
      <c r="BG179" s="17" t="s">
        <v>67</v>
      </c>
      <c r="BH179" s="17">
        <v>0.54520000000000002</v>
      </c>
      <c r="BI179" s="17">
        <v>1.4500000000000001E-2</v>
      </c>
      <c r="BJ179" s="17" t="s">
        <v>67</v>
      </c>
      <c r="BK179" s="17">
        <v>2.2000000000000001E-3</v>
      </c>
      <c r="BL179" s="17" t="s">
        <v>67</v>
      </c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</row>
    <row r="180" spans="1:84" ht="15.75" customHeight="1" x14ac:dyDescent="0.2">
      <c r="A180" s="10" t="s">
        <v>64</v>
      </c>
      <c r="B180" s="11" t="s">
        <v>248</v>
      </c>
      <c r="C180" s="11" t="s">
        <v>222</v>
      </c>
      <c r="D180" s="14">
        <v>12.2</v>
      </c>
      <c r="E180" s="12" t="str">
        <f t="shared" si="0"/>
        <v>KUP12.2</v>
      </c>
      <c r="F180" s="10">
        <v>43257</v>
      </c>
      <c r="G180" s="10"/>
      <c r="H180" s="11">
        <v>2018</v>
      </c>
      <c r="I180" s="12" t="str">
        <f t="shared" si="1"/>
        <v>Early2018</v>
      </c>
      <c r="J180" s="11">
        <v>68.590890000000002</v>
      </c>
      <c r="K180" s="11">
        <v>-149.35929999999999</v>
      </c>
      <c r="L180" s="11">
        <v>88.76755</v>
      </c>
      <c r="M180" s="11"/>
      <c r="N180" s="11"/>
      <c r="O180" s="11"/>
      <c r="P180" s="11"/>
      <c r="Q180" s="11"/>
      <c r="R180" s="19">
        <v>356.72524210951156</v>
      </c>
      <c r="S180" s="14">
        <v>11.183376089732668</v>
      </c>
      <c r="T180" s="11">
        <v>3.8210000000000002</v>
      </c>
      <c r="U180" s="11"/>
      <c r="V180" s="14">
        <f t="shared" si="13"/>
        <v>7.3623760897326687</v>
      </c>
      <c r="W180" s="11">
        <v>5.4000000000000006E-2</v>
      </c>
      <c r="X180" s="11">
        <v>0.17365733434458405</v>
      </c>
      <c r="Y180" s="14">
        <v>0.23283164756383917</v>
      </c>
      <c r="Z180" s="17"/>
      <c r="AA180" s="17"/>
      <c r="AB180" s="17"/>
      <c r="AC180" s="17"/>
      <c r="AD180" s="17"/>
      <c r="AE180" s="17"/>
      <c r="AF180" s="17"/>
      <c r="AG180" s="17"/>
      <c r="AH180" s="17">
        <v>2.4899999999999999E-2</v>
      </c>
      <c r="AI180" s="17">
        <v>1.04E-2</v>
      </c>
      <c r="AJ180" s="17">
        <v>3.8999999999999998E-3</v>
      </c>
      <c r="AK180" s="17">
        <v>2.2599999999999999E-2</v>
      </c>
      <c r="AL180" s="17"/>
      <c r="AM180" s="17">
        <v>4.8010000000000002</v>
      </c>
      <c r="AN180" s="17">
        <f t="shared" si="16"/>
        <v>5.4463981849120824</v>
      </c>
      <c r="AO180" s="17">
        <f t="shared" si="17"/>
        <v>212.43362831858408</v>
      </c>
      <c r="AP180" s="17">
        <v>2.0000000000000001E-4</v>
      </c>
      <c r="AQ180" s="17"/>
      <c r="AR180" s="17" t="s">
        <v>67</v>
      </c>
      <c r="AS180" s="17" t="s">
        <v>67</v>
      </c>
      <c r="AT180" s="17">
        <v>2.3999999999999998E-3</v>
      </c>
      <c r="AU180" s="17"/>
      <c r="AV180" s="17">
        <v>4.6199999999999998E-2</v>
      </c>
      <c r="AW180" s="17">
        <v>0.4093</v>
      </c>
      <c r="AX180" s="17">
        <v>1.115</v>
      </c>
      <c r="AY180" s="17">
        <v>8.8000000000000005E-3</v>
      </c>
      <c r="AZ180" s="17" t="s">
        <v>67</v>
      </c>
      <c r="BA180" s="17">
        <v>0.88149999999999995</v>
      </c>
      <c r="BB180" s="17" t="s">
        <v>67</v>
      </c>
      <c r="BC180" s="17"/>
      <c r="BD180" s="17">
        <v>6.7999999999999996E-3</v>
      </c>
      <c r="BE180" s="17" t="s">
        <v>67</v>
      </c>
      <c r="BF180" s="17">
        <v>2.4609999999999999</v>
      </c>
      <c r="BG180" s="17" t="s">
        <v>67</v>
      </c>
      <c r="BH180" s="17">
        <v>0.69279999999999997</v>
      </c>
      <c r="BI180" s="17">
        <v>1.9900000000000001E-2</v>
      </c>
      <c r="BJ180" s="17" t="s">
        <v>67</v>
      </c>
      <c r="BK180" s="17">
        <v>3.7000000000000002E-3</v>
      </c>
      <c r="BL180" s="17" t="s">
        <v>67</v>
      </c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</row>
    <row r="181" spans="1:84" ht="15.75" customHeight="1" x14ac:dyDescent="0.2">
      <c r="A181" s="10" t="s">
        <v>64</v>
      </c>
      <c r="B181" s="11" t="s">
        <v>249</v>
      </c>
      <c r="C181" s="11" t="s">
        <v>222</v>
      </c>
      <c r="D181" s="14">
        <v>12.3</v>
      </c>
      <c r="E181" s="12" t="str">
        <f t="shared" si="0"/>
        <v>KUP12.3</v>
      </c>
      <c r="F181" s="10">
        <v>43257</v>
      </c>
      <c r="G181" s="10"/>
      <c r="H181" s="11">
        <v>2018</v>
      </c>
      <c r="I181" s="12" t="str">
        <f t="shared" si="1"/>
        <v>Early2018</v>
      </c>
      <c r="J181" s="11">
        <v>68.590850000000003</v>
      </c>
      <c r="K181" s="11">
        <v>-149.358</v>
      </c>
      <c r="L181" s="11">
        <v>4.4487500000000004</v>
      </c>
      <c r="M181" s="11"/>
      <c r="N181" s="11"/>
      <c r="O181" s="11"/>
      <c r="P181" s="11"/>
      <c r="Q181" s="11"/>
      <c r="R181" s="19">
        <v>502.93288220157729</v>
      </c>
      <c r="S181" s="14">
        <v>12.209524514756403</v>
      </c>
      <c r="T181" s="11">
        <v>1.145</v>
      </c>
      <c r="U181" s="11"/>
      <c r="V181" s="14">
        <f t="shared" si="13"/>
        <v>11.064524514756403</v>
      </c>
      <c r="W181" s="11">
        <v>4.8000000000000001E-2</v>
      </c>
      <c r="X181" s="11">
        <v>0.5493461763327977</v>
      </c>
      <c r="Y181" s="14">
        <v>0.35173912696235787</v>
      </c>
      <c r="Z181" s="17"/>
      <c r="AA181" s="17"/>
      <c r="AB181" s="17"/>
      <c r="AC181" s="17"/>
      <c r="AD181" s="17"/>
      <c r="AE181" s="17"/>
      <c r="AF181" s="17"/>
      <c r="AG181" s="17"/>
      <c r="AH181" s="17">
        <v>3.4099999999999998E-2</v>
      </c>
      <c r="AI181" s="17">
        <v>1.21E-2</v>
      </c>
      <c r="AJ181" s="17">
        <v>3.7000000000000002E-3</v>
      </c>
      <c r="AK181" s="17">
        <v>1.34E-2</v>
      </c>
      <c r="AL181" s="17"/>
      <c r="AM181" s="17">
        <v>1.8779999999999999</v>
      </c>
      <c r="AN181" s="17">
        <f t="shared" si="16"/>
        <v>8.755244755244755</v>
      </c>
      <c r="AO181" s="17">
        <f t="shared" si="17"/>
        <v>140.14925373134326</v>
      </c>
      <c r="AP181" s="17" t="s">
        <v>67</v>
      </c>
      <c r="AQ181" s="17"/>
      <c r="AR181" s="17" t="s">
        <v>67</v>
      </c>
      <c r="AS181" s="17" t="s">
        <v>67</v>
      </c>
      <c r="AT181" s="17" t="s">
        <v>67</v>
      </c>
      <c r="AU181" s="17"/>
      <c r="AV181" s="17">
        <v>0.1953</v>
      </c>
      <c r="AW181" s="17">
        <v>0.22109999999999999</v>
      </c>
      <c r="AX181" s="17">
        <v>0.39439999999999997</v>
      </c>
      <c r="AY181" s="17">
        <v>1.0200000000000001E-2</v>
      </c>
      <c r="AZ181" s="17" t="s">
        <v>67</v>
      </c>
      <c r="BA181" s="17">
        <v>0.2145</v>
      </c>
      <c r="BB181" s="17" t="s">
        <v>67</v>
      </c>
      <c r="BC181" s="17"/>
      <c r="BD181" s="17">
        <v>0.01</v>
      </c>
      <c r="BE181" s="17" t="s">
        <v>67</v>
      </c>
      <c r="BF181" s="17">
        <v>0.19389999999999999</v>
      </c>
      <c r="BG181" s="17" t="s">
        <v>67</v>
      </c>
      <c r="BH181" s="17">
        <v>0.26440000000000002</v>
      </c>
      <c r="BI181" s="17">
        <v>4.1999999999999997E-3</v>
      </c>
      <c r="BJ181" s="17">
        <v>1.4E-3</v>
      </c>
      <c r="BK181" s="17">
        <v>2.7000000000000001E-3</v>
      </c>
      <c r="BL181" s="17" t="s">
        <v>67</v>
      </c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</row>
    <row r="182" spans="1:84" ht="15.75" customHeight="1" x14ac:dyDescent="0.2">
      <c r="A182" s="10" t="s">
        <v>64</v>
      </c>
      <c r="B182" s="11" t="s">
        <v>250</v>
      </c>
      <c r="C182" s="11" t="s">
        <v>222</v>
      </c>
      <c r="D182" s="14">
        <v>13.1</v>
      </c>
      <c r="E182" s="12" t="str">
        <f t="shared" si="0"/>
        <v>KUP13.1</v>
      </c>
      <c r="F182" s="10">
        <v>43257</v>
      </c>
      <c r="G182" s="10"/>
      <c r="H182" s="11">
        <v>2018</v>
      </c>
      <c r="I182" s="12" t="str">
        <f t="shared" si="1"/>
        <v>Early2018</v>
      </c>
      <c r="J182" s="11">
        <v>68.596710000000002</v>
      </c>
      <c r="K182" s="11">
        <v>-149.36268999999999</v>
      </c>
      <c r="L182" s="11">
        <v>101.394025</v>
      </c>
      <c r="M182" s="11"/>
      <c r="N182" s="11"/>
      <c r="O182" s="11"/>
      <c r="P182" s="11"/>
      <c r="Q182" s="11"/>
      <c r="R182" s="19">
        <v>385.62985776351417</v>
      </c>
      <c r="S182" s="14">
        <v>11.838991922080183</v>
      </c>
      <c r="T182" s="11">
        <v>3.7210000000000001</v>
      </c>
      <c r="U182" s="11"/>
      <c r="V182" s="14">
        <f t="shared" si="13"/>
        <v>8.1179919220801828</v>
      </c>
      <c r="W182" s="11">
        <v>4.7E-2</v>
      </c>
      <c r="X182" s="11">
        <v>0.30509034836386251</v>
      </c>
      <c r="Y182" s="14">
        <v>0.25585836753204683</v>
      </c>
      <c r="Z182" s="17"/>
      <c r="AA182" s="17"/>
      <c r="AB182" s="17"/>
      <c r="AC182" s="17"/>
      <c r="AD182" s="17"/>
      <c r="AE182" s="17"/>
      <c r="AF182" s="17"/>
      <c r="AG182" s="17"/>
      <c r="AH182" s="17">
        <v>2.7900000000000001E-2</v>
      </c>
      <c r="AI182" s="17" t="s">
        <v>67</v>
      </c>
      <c r="AJ182" s="17">
        <v>4.8999999999999998E-3</v>
      </c>
      <c r="AK182" s="17">
        <v>2.12E-2</v>
      </c>
      <c r="AL182" s="17"/>
      <c r="AM182" s="17">
        <v>4.3470000000000004</v>
      </c>
      <c r="AN182" s="17">
        <f t="shared" si="16"/>
        <v>5.6330180121808997</v>
      </c>
      <c r="AO182" s="17">
        <f t="shared" si="17"/>
        <v>205.04716981132077</v>
      </c>
      <c r="AP182" s="17" t="s">
        <v>67</v>
      </c>
      <c r="AQ182" s="17"/>
      <c r="AR182" s="17" t="s">
        <v>67</v>
      </c>
      <c r="AS182" s="17">
        <v>1.6000000000000001E-3</v>
      </c>
      <c r="AT182" s="17" t="s">
        <v>67</v>
      </c>
      <c r="AU182" s="17"/>
      <c r="AV182" s="17">
        <v>5.9299999999999999E-2</v>
      </c>
      <c r="AW182" s="17">
        <v>0.32990000000000003</v>
      </c>
      <c r="AX182" s="17">
        <v>0.99539999999999995</v>
      </c>
      <c r="AY182" s="17">
        <v>8.8000000000000005E-3</v>
      </c>
      <c r="AZ182" s="17">
        <v>2.3999999999999998E-3</v>
      </c>
      <c r="BA182" s="17">
        <v>0.77170000000000005</v>
      </c>
      <c r="BB182" s="17" t="s">
        <v>67</v>
      </c>
      <c r="BC182" s="17"/>
      <c r="BD182" s="17">
        <v>8.0000000000000002E-3</v>
      </c>
      <c r="BE182" s="17" t="s">
        <v>67</v>
      </c>
      <c r="BF182" s="17">
        <v>2.0510000000000002</v>
      </c>
      <c r="BG182" s="17" t="s">
        <v>67</v>
      </c>
      <c r="BH182" s="17">
        <v>0.62829999999999997</v>
      </c>
      <c r="BI182" s="17">
        <v>1.7100000000000001E-2</v>
      </c>
      <c r="BJ182" s="17" t="s">
        <v>67</v>
      </c>
      <c r="BK182" s="17">
        <v>2.3999999999999998E-3</v>
      </c>
      <c r="BL182" s="17" t="s">
        <v>67</v>
      </c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</row>
    <row r="183" spans="1:84" ht="15.75" customHeight="1" x14ac:dyDescent="0.2">
      <c r="A183" s="10" t="s">
        <v>64</v>
      </c>
      <c r="B183" s="11" t="s">
        <v>251</v>
      </c>
      <c r="C183" s="11" t="s">
        <v>222</v>
      </c>
      <c r="D183" s="14">
        <v>13.2</v>
      </c>
      <c r="E183" s="12" t="str">
        <f t="shared" si="0"/>
        <v>KUP13.2</v>
      </c>
      <c r="F183" s="10">
        <v>43257</v>
      </c>
      <c r="G183" s="10"/>
      <c r="H183" s="11">
        <v>2018</v>
      </c>
      <c r="I183" s="12" t="str">
        <f t="shared" si="1"/>
        <v>Early2018</v>
      </c>
      <c r="J183" s="11">
        <v>68.595889999999997</v>
      </c>
      <c r="K183" s="11">
        <v>-149.36438000000001</v>
      </c>
      <c r="L183" s="11">
        <v>7.0149999999999997</v>
      </c>
      <c r="M183" s="11"/>
      <c r="N183" s="11"/>
      <c r="O183" s="11"/>
      <c r="P183" s="11"/>
      <c r="Q183" s="11"/>
      <c r="R183" s="19">
        <v>385.50659714238833</v>
      </c>
      <c r="S183" s="14">
        <v>7.3744522748140637</v>
      </c>
      <c r="T183" s="11">
        <v>0.46099999999999997</v>
      </c>
      <c r="U183" s="11"/>
      <c r="V183" s="14">
        <f t="shared" si="13"/>
        <v>6.9134522748140634</v>
      </c>
      <c r="W183" s="11">
        <v>5.1000000000000004E-2</v>
      </c>
      <c r="X183" s="11">
        <v>0.24548328237879891</v>
      </c>
      <c r="Y183" s="14">
        <v>0.2022625410255324</v>
      </c>
      <c r="Z183" s="17"/>
      <c r="AA183" s="17"/>
      <c r="AB183" s="17"/>
      <c r="AC183" s="17"/>
      <c r="AD183" s="17"/>
      <c r="AE183" s="17"/>
      <c r="AF183" s="17"/>
      <c r="AG183" s="17"/>
      <c r="AH183" s="17">
        <v>2.4500000000000001E-2</v>
      </c>
      <c r="AI183" s="17">
        <v>7.9000000000000008E-3</v>
      </c>
      <c r="AJ183" s="17" t="s">
        <v>67</v>
      </c>
      <c r="AK183" s="17">
        <v>8.9999999999999993E-3</v>
      </c>
      <c r="AL183" s="17"/>
      <c r="AM183" s="17">
        <v>1.3089999999999999</v>
      </c>
      <c r="AN183" s="17">
        <f t="shared" si="16"/>
        <v>10.70318887980376</v>
      </c>
      <c r="AO183" s="17">
        <f t="shared" si="17"/>
        <v>145.44444444444446</v>
      </c>
      <c r="AP183" s="17" t="s">
        <v>67</v>
      </c>
      <c r="AQ183" s="17"/>
      <c r="AR183" s="17" t="s">
        <v>67</v>
      </c>
      <c r="AS183" s="17" t="s">
        <v>67</v>
      </c>
      <c r="AT183" s="17" t="s">
        <v>67</v>
      </c>
      <c r="AU183" s="17"/>
      <c r="AV183" s="17">
        <v>5.1999999999999998E-2</v>
      </c>
      <c r="AW183" s="17">
        <v>0.22489999999999999</v>
      </c>
      <c r="AX183" s="17">
        <v>0.2334</v>
      </c>
      <c r="AY183" s="17">
        <v>2.2000000000000001E-3</v>
      </c>
      <c r="AZ183" s="17" t="s">
        <v>67</v>
      </c>
      <c r="BA183" s="17">
        <v>0.12230000000000001</v>
      </c>
      <c r="BB183" s="17" t="s">
        <v>67</v>
      </c>
      <c r="BC183" s="17"/>
      <c r="BD183" s="17">
        <v>9.5999999999999992E-3</v>
      </c>
      <c r="BE183" s="17" t="s">
        <v>67</v>
      </c>
      <c r="BF183" s="17">
        <v>8.0399999999999999E-2</v>
      </c>
      <c r="BG183" s="17" t="s">
        <v>67</v>
      </c>
      <c r="BH183" s="17">
        <v>0.15540000000000001</v>
      </c>
      <c r="BI183" s="17">
        <v>2.7000000000000001E-3</v>
      </c>
      <c r="BJ183" s="17" t="s">
        <v>67</v>
      </c>
      <c r="BK183" s="17">
        <v>1.4E-3</v>
      </c>
      <c r="BL183" s="17" t="s">
        <v>67</v>
      </c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</row>
    <row r="184" spans="1:84" ht="15.75" customHeight="1" x14ac:dyDescent="0.2">
      <c r="A184" s="10" t="s">
        <v>64</v>
      </c>
      <c r="B184" s="11" t="s">
        <v>252</v>
      </c>
      <c r="C184" s="11" t="s">
        <v>222</v>
      </c>
      <c r="D184" s="14">
        <v>14.1</v>
      </c>
      <c r="E184" s="12" t="str">
        <f t="shared" si="0"/>
        <v>KUP14.1</v>
      </c>
      <c r="F184" s="10">
        <v>43257</v>
      </c>
      <c r="G184" s="10"/>
      <c r="H184" s="11">
        <v>2018</v>
      </c>
      <c r="I184" s="12" t="str">
        <f t="shared" si="1"/>
        <v>Early2018</v>
      </c>
      <c r="J184" s="11">
        <v>68.646940000000001</v>
      </c>
      <c r="K184" s="11">
        <v>-149.41197</v>
      </c>
      <c r="L184" s="11">
        <v>147.46125000000001</v>
      </c>
      <c r="M184" s="11"/>
      <c r="N184" s="11"/>
      <c r="O184" s="11"/>
      <c r="P184" s="11"/>
      <c r="Q184" s="11"/>
      <c r="R184" s="19">
        <v>395.63451151155914</v>
      </c>
      <c r="S184" s="14">
        <v>10.6502628696577</v>
      </c>
      <c r="T184" s="11">
        <v>2.8719999999999999</v>
      </c>
      <c r="U184" s="11"/>
      <c r="V184" s="14">
        <f t="shared" si="13"/>
        <v>7.7782628696577003</v>
      </c>
      <c r="W184" s="11">
        <v>3.9000000000000007E-2</v>
      </c>
      <c r="X184" s="11">
        <v>0.16463144654754547</v>
      </c>
      <c r="Y184" s="14">
        <v>0.28805078697801406</v>
      </c>
      <c r="Z184" s="17"/>
      <c r="AA184" s="17"/>
      <c r="AB184" s="17"/>
      <c r="AC184" s="17"/>
      <c r="AD184" s="17"/>
      <c r="AE184" s="17"/>
      <c r="AF184" s="17"/>
      <c r="AG184" s="17"/>
      <c r="AH184" s="17">
        <v>3.3799999999999997E-2</v>
      </c>
      <c r="AI184" s="17">
        <v>2.0500000000000001E-2</v>
      </c>
      <c r="AJ184" s="17">
        <v>4.1000000000000003E-3</v>
      </c>
      <c r="AK184" s="17">
        <v>1.9599999999999999E-2</v>
      </c>
      <c r="AL184" s="17"/>
      <c r="AM184" s="17">
        <v>3.3879999999999999</v>
      </c>
      <c r="AN184" s="17">
        <f t="shared" si="16"/>
        <v>5.8423866183824797</v>
      </c>
      <c r="AO184" s="17">
        <f t="shared" si="17"/>
        <v>172.85714285714286</v>
      </c>
      <c r="AP184" s="17">
        <v>8.9999999999999998E-4</v>
      </c>
      <c r="AQ184" s="17"/>
      <c r="AR184" s="17">
        <v>2E-3</v>
      </c>
      <c r="AS184" s="17" t="s">
        <v>67</v>
      </c>
      <c r="AT184" s="17">
        <v>2.5000000000000001E-3</v>
      </c>
      <c r="AU184" s="17"/>
      <c r="AV184" s="17">
        <v>9.8100000000000007E-2</v>
      </c>
      <c r="AW184" s="17">
        <v>0.3362</v>
      </c>
      <c r="AX184" s="17">
        <v>0.78710000000000002</v>
      </c>
      <c r="AY184" s="17">
        <v>1.54E-2</v>
      </c>
      <c r="AZ184" s="17">
        <v>2.3999999999999998E-3</v>
      </c>
      <c r="BA184" s="17">
        <v>0.57989999999999997</v>
      </c>
      <c r="BB184" s="17" t="s">
        <v>67</v>
      </c>
      <c r="BC184" s="17"/>
      <c r="BD184" s="17">
        <v>1.5900000000000001E-2</v>
      </c>
      <c r="BE184" s="17" t="s">
        <v>67</v>
      </c>
      <c r="BF184" s="17">
        <v>1.4470000000000001</v>
      </c>
      <c r="BG184" s="17" t="s">
        <v>67</v>
      </c>
      <c r="BH184" s="17">
        <v>0.49969999999999998</v>
      </c>
      <c r="BI184" s="17">
        <v>1.29E-2</v>
      </c>
      <c r="BJ184" s="17">
        <v>1.1000000000000001E-3</v>
      </c>
      <c r="BK184" s="17">
        <v>2.2000000000000001E-3</v>
      </c>
      <c r="BL184" s="17" t="s">
        <v>67</v>
      </c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</row>
    <row r="185" spans="1:84" ht="15.75" customHeight="1" x14ac:dyDescent="0.2">
      <c r="A185" s="10" t="s">
        <v>64</v>
      </c>
      <c r="B185" s="11" t="s">
        <v>253</v>
      </c>
      <c r="C185" s="11" t="s">
        <v>222</v>
      </c>
      <c r="D185" s="14">
        <v>14.2</v>
      </c>
      <c r="E185" s="12" t="str">
        <f t="shared" si="0"/>
        <v>KUP14.2</v>
      </c>
      <c r="F185" s="10">
        <v>43257</v>
      </c>
      <c r="G185" s="10"/>
      <c r="H185" s="11">
        <v>2018</v>
      </c>
      <c r="I185" s="12" t="str">
        <f t="shared" si="1"/>
        <v>Early2018</v>
      </c>
      <c r="J185" s="11">
        <v>68.645719999999997</v>
      </c>
      <c r="K185" s="11">
        <v>-149.40844000000001</v>
      </c>
      <c r="L185" s="11">
        <v>139.44749999999999</v>
      </c>
      <c r="M185" s="11"/>
      <c r="N185" s="11"/>
      <c r="O185" s="11"/>
      <c r="P185" s="11"/>
      <c r="Q185" s="11"/>
      <c r="R185" s="19">
        <v>396.96983490708868</v>
      </c>
      <c r="S185" s="14">
        <v>10.349299661728852</v>
      </c>
      <c r="T185" s="11">
        <v>3.1059999999999999</v>
      </c>
      <c r="U185" s="11"/>
      <c r="V185" s="14">
        <f t="shared" si="13"/>
        <v>7.2432996617288516</v>
      </c>
      <c r="W185" s="11">
        <v>5.1000000000000004E-2</v>
      </c>
      <c r="X185" s="11">
        <v>0.19098653888944228</v>
      </c>
      <c r="Y185" s="14">
        <v>0.24023162868128772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</row>
    <row r="186" spans="1:84" ht="15.75" customHeight="1" x14ac:dyDescent="0.2">
      <c r="A186" s="10" t="s">
        <v>64</v>
      </c>
      <c r="B186" s="11" t="s">
        <v>254</v>
      </c>
      <c r="C186" s="11" t="s">
        <v>222</v>
      </c>
      <c r="D186" s="14">
        <v>14.3</v>
      </c>
      <c r="E186" s="12" t="str">
        <f t="shared" si="0"/>
        <v>KUP14.3</v>
      </c>
      <c r="F186" s="10">
        <v>43257</v>
      </c>
      <c r="G186" s="10"/>
      <c r="H186" s="11">
        <v>2018</v>
      </c>
      <c r="I186" s="12" t="str">
        <f t="shared" si="1"/>
        <v>Early2018</v>
      </c>
      <c r="J186" s="11">
        <v>68.645780000000002</v>
      </c>
      <c r="K186" s="11">
        <v>-149.40987999999999</v>
      </c>
      <c r="L186" s="11">
        <v>7.1449999999999996</v>
      </c>
      <c r="M186" s="11"/>
      <c r="N186" s="11"/>
      <c r="O186" s="11"/>
      <c r="P186" s="11"/>
      <c r="Q186" s="11"/>
      <c r="R186" s="19">
        <v>455.68297743668319</v>
      </c>
      <c r="S186" s="14">
        <v>9.3435683387505435</v>
      </c>
      <c r="T186" s="11">
        <v>0.439</v>
      </c>
      <c r="U186" s="11"/>
      <c r="V186" s="14">
        <f t="shared" si="13"/>
        <v>8.9045683387505434</v>
      </c>
      <c r="W186" s="11">
        <v>3.7000000000000005E-2</v>
      </c>
      <c r="X186" s="11">
        <v>0.19742808106299811</v>
      </c>
      <c r="Y186" s="14">
        <v>0.31541264335178965</v>
      </c>
      <c r="Z186" s="17"/>
      <c r="AA186" s="17"/>
      <c r="AB186" s="17"/>
      <c r="AC186" s="17"/>
      <c r="AD186" s="17"/>
      <c r="AE186" s="17"/>
      <c r="AF186" s="17"/>
      <c r="AG186" s="17"/>
      <c r="AH186" s="17">
        <v>3.2599999999999997E-2</v>
      </c>
      <c r="AI186" s="17">
        <v>1.5800000000000002E-2</v>
      </c>
      <c r="AJ186" s="17" t="s">
        <v>67</v>
      </c>
      <c r="AK186" s="17">
        <v>1.43E-2</v>
      </c>
      <c r="AL186" s="17"/>
      <c r="AM186" s="17">
        <v>1.536</v>
      </c>
      <c r="AN186" s="17">
        <f t="shared" ref="AN186:AN199" si="18">AM186/BA186</f>
        <v>7.5964391691394662</v>
      </c>
      <c r="AO186" s="17">
        <f t="shared" ref="AO186:AO199" si="19">AM186/AK186</f>
        <v>107.41258741258741</v>
      </c>
      <c r="AP186" s="17">
        <v>2.9999999999999997E-4</v>
      </c>
      <c r="AQ186" s="17"/>
      <c r="AR186" s="17">
        <v>1.6000000000000001E-3</v>
      </c>
      <c r="AS186" s="17" t="s">
        <v>67</v>
      </c>
      <c r="AT186" s="17" t="s">
        <v>67</v>
      </c>
      <c r="AU186" s="17"/>
      <c r="AV186" s="17">
        <v>0.24210000000000001</v>
      </c>
      <c r="AW186" s="17">
        <v>0.29270000000000002</v>
      </c>
      <c r="AX186" s="17">
        <v>0.36470000000000002</v>
      </c>
      <c r="AY186" s="17">
        <v>1.49E-2</v>
      </c>
      <c r="AZ186" s="17" t="s">
        <v>67</v>
      </c>
      <c r="BA186" s="17">
        <v>0.20219999999999999</v>
      </c>
      <c r="BB186" s="17">
        <v>3.0999999999999999E-3</v>
      </c>
      <c r="BC186" s="17"/>
      <c r="BD186" s="17" t="s">
        <v>67</v>
      </c>
      <c r="BE186" s="17" t="s">
        <v>67</v>
      </c>
      <c r="BF186" s="17">
        <v>0.1883</v>
      </c>
      <c r="BG186" s="17" t="s">
        <v>67</v>
      </c>
      <c r="BH186" s="17">
        <v>0.22589999999999999</v>
      </c>
      <c r="BI186" s="17">
        <v>3.5999999999999999E-3</v>
      </c>
      <c r="BJ186" s="17" t="s">
        <v>67</v>
      </c>
      <c r="BK186" s="17">
        <v>2.0999999999999999E-3</v>
      </c>
      <c r="BL186" s="17" t="s">
        <v>67</v>
      </c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</row>
    <row r="187" spans="1:84" ht="15.75" customHeight="1" x14ac:dyDescent="0.2">
      <c r="A187" s="10" t="s">
        <v>64</v>
      </c>
      <c r="B187" s="11" t="s">
        <v>255</v>
      </c>
      <c r="C187" s="11" t="s">
        <v>222</v>
      </c>
      <c r="D187" s="14">
        <v>14.4</v>
      </c>
      <c r="E187" s="12" t="str">
        <f t="shared" si="0"/>
        <v>KUP14.4</v>
      </c>
      <c r="F187" s="10">
        <v>43257</v>
      </c>
      <c r="G187" s="10"/>
      <c r="H187" s="11">
        <v>2018</v>
      </c>
      <c r="I187" s="12" t="str">
        <f t="shared" si="1"/>
        <v>Early2018</v>
      </c>
      <c r="J187" s="11">
        <v>68.638030000000001</v>
      </c>
      <c r="K187" s="11">
        <v>-149.39285000000001</v>
      </c>
      <c r="L187" s="11">
        <v>130.9425</v>
      </c>
      <c r="M187" s="11"/>
      <c r="N187" s="11"/>
      <c r="O187" s="11"/>
      <c r="P187" s="11"/>
      <c r="Q187" s="11"/>
      <c r="R187" s="19">
        <v>387.64311457523576</v>
      </c>
      <c r="S187" s="14">
        <v>10.609428665566851</v>
      </c>
      <c r="T187" s="11">
        <v>3.1520000000000001</v>
      </c>
      <c r="U187" s="11"/>
      <c r="V187" s="14">
        <f t="shared" si="13"/>
        <v>7.4574286655668507</v>
      </c>
      <c r="W187" s="11">
        <v>6.7000000000000004E-2</v>
      </c>
      <c r="X187" s="11">
        <v>0.20752356202597713</v>
      </c>
      <c r="Y187" s="14">
        <v>0.38242497779837631</v>
      </c>
      <c r="Z187" s="17"/>
      <c r="AA187" s="17"/>
      <c r="AB187" s="17"/>
      <c r="AC187" s="17"/>
      <c r="AD187" s="17"/>
      <c r="AE187" s="17"/>
      <c r="AF187" s="17"/>
      <c r="AG187" s="17"/>
      <c r="AH187" s="17">
        <v>3.3099999999999997E-2</v>
      </c>
      <c r="AI187" s="17" t="s">
        <v>67</v>
      </c>
      <c r="AJ187" s="17">
        <v>2.5999999999999999E-3</v>
      </c>
      <c r="AK187" s="17">
        <v>2.0400000000000001E-2</v>
      </c>
      <c r="AL187" s="17"/>
      <c r="AM187" s="17">
        <v>3.6339999999999999</v>
      </c>
      <c r="AN187" s="17">
        <f t="shared" si="18"/>
        <v>5.9524979524979518</v>
      </c>
      <c r="AO187" s="17">
        <f t="shared" si="19"/>
        <v>178.13725490196077</v>
      </c>
      <c r="AP187" s="17" t="s">
        <v>67</v>
      </c>
      <c r="AQ187" s="17"/>
      <c r="AR187" s="17" t="s">
        <v>67</v>
      </c>
      <c r="AS187" s="17">
        <v>2.5000000000000001E-3</v>
      </c>
      <c r="AT187" s="17" t="s">
        <v>67</v>
      </c>
      <c r="AU187" s="17"/>
      <c r="AV187" s="17">
        <v>7.3200000000000001E-2</v>
      </c>
      <c r="AW187" s="17">
        <v>0.29709999999999998</v>
      </c>
      <c r="AX187" s="17">
        <v>0.82640000000000002</v>
      </c>
      <c r="AY187" s="17">
        <v>1.7500000000000002E-2</v>
      </c>
      <c r="AZ187" s="17" t="s">
        <v>67</v>
      </c>
      <c r="BA187" s="17">
        <v>0.61050000000000004</v>
      </c>
      <c r="BB187" s="17" t="s">
        <v>67</v>
      </c>
      <c r="BC187" s="17"/>
      <c r="BD187" s="17" t="s">
        <v>67</v>
      </c>
      <c r="BE187" s="17" t="s">
        <v>67</v>
      </c>
      <c r="BF187" s="17">
        <v>1.544</v>
      </c>
      <c r="BG187" s="17" t="s">
        <v>67</v>
      </c>
      <c r="BH187" s="17">
        <v>0.53180000000000005</v>
      </c>
      <c r="BI187" s="17">
        <v>1.3599999999999999E-2</v>
      </c>
      <c r="BJ187" s="17" t="s">
        <v>67</v>
      </c>
      <c r="BK187" s="17">
        <v>1.5E-3</v>
      </c>
      <c r="BL187" s="17" t="s">
        <v>67</v>
      </c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</row>
    <row r="188" spans="1:84" ht="15.75" customHeight="1" x14ac:dyDescent="0.2">
      <c r="A188" s="10" t="s">
        <v>64</v>
      </c>
      <c r="B188" s="11" t="s">
        <v>256</v>
      </c>
      <c r="C188" s="11" t="s">
        <v>222</v>
      </c>
      <c r="D188" s="14">
        <v>16.100000000000001</v>
      </c>
      <c r="E188" s="12" t="str">
        <f t="shared" si="0"/>
        <v>KUP16.1</v>
      </c>
      <c r="F188" s="10">
        <v>43257</v>
      </c>
      <c r="G188" s="10"/>
      <c r="H188" s="11">
        <v>2018</v>
      </c>
      <c r="I188" s="12" t="str">
        <f t="shared" si="1"/>
        <v>Early2018</v>
      </c>
      <c r="J188" s="11">
        <v>68.720150000000004</v>
      </c>
      <c r="K188" s="11">
        <v>-149.46017000000001</v>
      </c>
      <c r="L188" s="11">
        <v>200.15995000000001</v>
      </c>
      <c r="M188" s="11"/>
      <c r="N188" s="11"/>
      <c r="O188" s="11"/>
      <c r="P188" s="11"/>
      <c r="Q188" s="11"/>
      <c r="R188" s="19">
        <v>421.49869851112499</v>
      </c>
      <c r="S188" s="14">
        <v>10.808306363268576</v>
      </c>
      <c r="T188" s="11">
        <v>2.4540000000000002</v>
      </c>
      <c r="U188" s="11"/>
      <c r="V188" s="14">
        <f t="shared" si="13"/>
        <v>8.3543063632685755</v>
      </c>
      <c r="W188" s="11">
        <v>5.1000000000000004E-2</v>
      </c>
      <c r="X188" s="11">
        <v>0.28764083368032706</v>
      </c>
      <c r="Y188" s="14">
        <v>0.2822301639483113</v>
      </c>
      <c r="Z188" s="17"/>
      <c r="AA188" s="17"/>
      <c r="AB188" s="17"/>
      <c r="AC188" s="17"/>
      <c r="AD188" s="17"/>
      <c r="AE188" s="17"/>
      <c r="AF188" s="17"/>
      <c r="AG188" s="17"/>
      <c r="AH188" s="17">
        <v>4.07E-2</v>
      </c>
      <c r="AI188" s="17">
        <v>1.3299999999999999E-2</v>
      </c>
      <c r="AJ188" s="17">
        <v>1.9E-3</v>
      </c>
      <c r="AK188" s="17">
        <v>1.89E-2</v>
      </c>
      <c r="AL188" s="17"/>
      <c r="AM188" s="17">
        <v>3.02</v>
      </c>
      <c r="AN188" s="17">
        <f t="shared" si="18"/>
        <v>6.4132512210660444</v>
      </c>
      <c r="AO188" s="17">
        <f t="shared" si="19"/>
        <v>159.7883597883598</v>
      </c>
      <c r="AP188" s="17">
        <v>5.0000000000000001E-4</v>
      </c>
      <c r="AQ188" s="17"/>
      <c r="AR188" s="17" t="s">
        <v>67</v>
      </c>
      <c r="AS188" s="17" t="s">
        <v>67</v>
      </c>
      <c r="AT188" s="17" t="s">
        <v>67</v>
      </c>
      <c r="AU188" s="17"/>
      <c r="AV188" s="17">
        <v>0.13250000000000001</v>
      </c>
      <c r="AW188" s="17">
        <v>0.2883</v>
      </c>
      <c r="AX188" s="17">
        <v>0.71940000000000004</v>
      </c>
      <c r="AY188" s="17">
        <v>2.5100000000000001E-2</v>
      </c>
      <c r="AZ188" s="17">
        <v>9.3899999999999997E-2</v>
      </c>
      <c r="BA188" s="17">
        <v>0.47089999999999999</v>
      </c>
      <c r="BB188" s="17" t="s">
        <v>67</v>
      </c>
      <c r="BC188" s="17"/>
      <c r="BD188" s="17">
        <v>1.43E-2</v>
      </c>
      <c r="BE188" s="17" t="s">
        <v>67</v>
      </c>
      <c r="BF188" s="17">
        <v>1.1419999999999999</v>
      </c>
      <c r="BG188" s="17" t="s">
        <v>67</v>
      </c>
      <c r="BH188" s="17">
        <v>0.46539999999999998</v>
      </c>
      <c r="BI188" s="17">
        <v>1.04E-2</v>
      </c>
      <c r="BJ188" s="17" t="s">
        <v>67</v>
      </c>
      <c r="BK188" s="17">
        <v>2E-3</v>
      </c>
      <c r="BL188" s="17" t="s">
        <v>67</v>
      </c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</row>
    <row r="189" spans="1:84" ht="15.75" customHeight="1" x14ac:dyDescent="0.2">
      <c r="A189" s="10" t="s">
        <v>64</v>
      </c>
      <c r="B189" s="11" t="s">
        <v>257</v>
      </c>
      <c r="C189" s="11" t="s">
        <v>222</v>
      </c>
      <c r="D189" s="14">
        <v>16.2</v>
      </c>
      <c r="E189" s="12" t="str">
        <f t="shared" si="0"/>
        <v>KUP16.2</v>
      </c>
      <c r="F189" s="10">
        <v>43257</v>
      </c>
      <c r="G189" s="10"/>
      <c r="H189" s="11">
        <v>2018</v>
      </c>
      <c r="I189" s="12" t="str">
        <f t="shared" si="1"/>
        <v>Early2018</v>
      </c>
      <c r="J189" s="11">
        <v>68.719660000000005</v>
      </c>
      <c r="K189" s="11">
        <v>-149.45633000000001</v>
      </c>
      <c r="L189" s="11">
        <v>180.90379999999999</v>
      </c>
      <c r="M189" s="11"/>
      <c r="N189" s="11"/>
      <c r="O189" s="11"/>
      <c r="P189" s="11"/>
      <c r="Q189" s="11"/>
      <c r="R189" s="19">
        <v>397.62722488642635</v>
      </c>
      <c r="S189" s="14">
        <v>10.682778995137449</v>
      </c>
      <c r="T189" s="11">
        <v>2.6709999999999998</v>
      </c>
      <c r="U189" s="11"/>
      <c r="V189" s="14">
        <f t="shared" si="13"/>
        <v>8.0117789951374494</v>
      </c>
      <c r="W189" s="11">
        <v>5.800000000000001E-2</v>
      </c>
      <c r="X189" s="11">
        <v>0.332237137280536</v>
      </c>
      <c r="Y189" s="14">
        <v>0.2906096640303642</v>
      </c>
      <c r="Z189" s="17"/>
      <c r="AA189" s="17"/>
      <c r="AB189" s="17"/>
      <c r="AC189" s="17"/>
      <c r="AD189" s="17"/>
      <c r="AE189" s="17"/>
      <c r="AF189" s="17"/>
      <c r="AG189" s="17"/>
      <c r="AH189" s="17">
        <v>3.4000000000000002E-2</v>
      </c>
      <c r="AI189" s="17">
        <v>1.6500000000000001E-2</v>
      </c>
      <c r="AJ189" s="17">
        <v>3.0000000000000001E-3</v>
      </c>
      <c r="AK189" s="17">
        <v>1.95E-2</v>
      </c>
      <c r="AL189" s="17"/>
      <c r="AM189" s="17">
        <v>3.4329999999999998</v>
      </c>
      <c r="AN189" s="17">
        <f t="shared" si="18"/>
        <v>5.9777119972139987</v>
      </c>
      <c r="AO189" s="17">
        <f t="shared" si="19"/>
        <v>176.05128205128204</v>
      </c>
      <c r="AP189" s="17" t="s">
        <v>67</v>
      </c>
      <c r="AQ189" s="17"/>
      <c r="AR189" s="17" t="s">
        <v>67</v>
      </c>
      <c r="AS189" s="17" t="s">
        <v>67</v>
      </c>
      <c r="AT189" s="17">
        <v>2.8E-3</v>
      </c>
      <c r="AU189" s="17"/>
      <c r="AV189" s="17">
        <v>0.1162</v>
      </c>
      <c r="AW189" s="17">
        <v>0.3135</v>
      </c>
      <c r="AX189" s="17">
        <v>0.77259999999999995</v>
      </c>
      <c r="AY189" s="17">
        <v>1.9E-3</v>
      </c>
      <c r="AZ189" s="17" t="s">
        <v>67</v>
      </c>
      <c r="BA189" s="17">
        <v>0.57430000000000003</v>
      </c>
      <c r="BB189" s="17" t="s">
        <v>67</v>
      </c>
      <c r="BC189" s="17"/>
      <c r="BD189" s="17">
        <v>1.77E-2</v>
      </c>
      <c r="BE189" s="17" t="s">
        <v>67</v>
      </c>
      <c r="BF189" s="17">
        <v>1.278</v>
      </c>
      <c r="BG189" s="17" t="s">
        <v>67</v>
      </c>
      <c r="BH189" s="17">
        <v>0.4995</v>
      </c>
      <c r="BI189" s="17">
        <v>1.18E-2</v>
      </c>
      <c r="BJ189" s="17">
        <v>5.9999999999999995E-4</v>
      </c>
      <c r="BK189" s="17">
        <v>1.6000000000000001E-3</v>
      </c>
      <c r="BL189" s="17" t="s">
        <v>67</v>
      </c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</row>
    <row r="190" spans="1:84" ht="15.75" customHeight="1" x14ac:dyDescent="0.2">
      <c r="A190" s="10" t="s">
        <v>64</v>
      </c>
      <c r="B190" s="11" t="s">
        <v>258</v>
      </c>
      <c r="C190" s="11" t="s">
        <v>222</v>
      </c>
      <c r="D190" s="14">
        <v>16.3</v>
      </c>
      <c r="E190" s="12" t="str">
        <f t="shared" si="0"/>
        <v>KUP16.3</v>
      </c>
      <c r="F190" s="10">
        <v>43257</v>
      </c>
      <c r="G190" s="10"/>
      <c r="H190" s="11">
        <v>2018</v>
      </c>
      <c r="I190" s="12" t="str">
        <f t="shared" si="1"/>
        <v>Early2018</v>
      </c>
      <c r="J190" s="11">
        <v>68.719989999999996</v>
      </c>
      <c r="K190" s="11">
        <v>-149.45652999999999</v>
      </c>
      <c r="L190" s="11">
        <v>19.189399999999999</v>
      </c>
      <c r="M190" s="11"/>
      <c r="N190" s="11"/>
      <c r="O190" s="11"/>
      <c r="P190" s="11"/>
      <c r="Q190" s="11"/>
      <c r="R190" s="19">
        <v>520.00447822750209</v>
      </c>
      <c r="S190" s="14">
        <v>10.848384378394782</v>
      </c>
      <c r="T190" s="11">
        <v>0.92500000000000004</v>
      </c>
      <c r="U190" s="11"/>
      <c r="V190" s="14">
        <f t="shared" si="13"/>
        <v>9.9233843783947808</v>
      </c>
      <c r="W190" s="11">
        <v>4.8000000000000001E-2</v>
      </c>
      <c r="X190" s="11">
        <v>0.32217131071000915</v>
      </c>
      <c r="Y190" s="14">
        <v>0.34610028503609508</v>
      </c>
      <c r="Z190" s="17"/>
      <c r="AA190" s="17"/>
      <c r="AB190" s="17"/>
      <c r="AC190" s="17"/>
      <c r="AD190" s="17"/>
      <c r="AE190" s="17"/>
      <c r="AF190" s="17"/>
      <c r="AG190" s="17"/>
      <c r="AH190" s="17">
        <v>4.5999999999999999E-2</v>
      </c>
      <c r="AI190" s="17" t="s">
        <v>67</v>
      </c>
      <c r="AJ190" s="17" t="s">
        <v>67</v>
      </c>
      <c r="AK190" s="17">
        <v>1.12E-2</v>
      </c>
      <c r="AL190" s="17"/>
      <c r="AM190" s="17">
        <v>1.788</v>
      </c>
      <c r="AN190" s="17">
        <f t="shared" si="18"/>
        <v>8.9939637826961771</v>
      </c>
      <c r="AO190" s="17">
        <f t="shared" si="19"/>
        <v>159.64285714285714</v>
      </c>
      <c r="AP190" s="17" t="s">
        <v>67</v>
      </c>
      <c r="AQ190" s="17"/>
      <c r="AR190" s="17">
        <v>2.3E-3</v>
      </c>
      <c r="AS190" s="17">
        <v>1.1999999999999999E-3</v>
      </c>
      <c r="AT190" s="17" t="s">
        <v>67</v>
      </c>
      <c r="AU190" s="17"/>
      <c r="AV190" s="17">
        <v>0.1736</v>
      </c>
      <c r="AW190" s="17">
        <v>0.19309999999999999</v>
      </c>
      <c r="AX190" s="17">
        <v>0.51670000000000005</v>
      </c>
      <c r="AY190" s="17">
        <v>3.9699999999999999E-2</v>
      </c>
      <c r="AZ190" s="17" t="s">
        <v>67</v>
      </c>
      <c r="BA190" s="17">
        <v>0.1988</v>
      </c>
      <c r="BB190" s="17">
        <v>6.1999999999999998E-3</v>
      </c>
      <c r="BC190" s="17"/>
      <c r="BD190" s="17" t="s">
        <v>67</v>
      </c>
      <c r="BE190" s="17" t="s">
        <v>67</v>
      </c>
      <c r="BF190" s="17">
        <v>0.67900000000000005</v>
      </c>
      <c r="BG190" s="17" t="s">
        <v>67</v>
      </c>
      <c r="BH190" s="17">
        <v>0.24879999999999999</v>
      </c>
      <c r="BI190" s="17">
        <v>3.8999999999999998E-3</v>
      </c>
      <c r="BJ190" s="17" t="s">
        <v>67</v>
      </c>
      <c r="BK190" s="17">
        <v>1.8E-3</v>
      </c>
      <c r="BL190" s="17" t="s">
        <v>67</v>
      </c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</row>
    <row r="191" spans="1:84" ht="15.75" customHeight="1" x14ac:dyDescent="0.2">
      <c r="A191" s="10" t="s">
        <v>64</v>
      </c>
      <c r="B191" s="11" t="s">
        <v>259</v>
      </c>
      <c r="C191" s="11" t="s">
        <v>222</v>
      </c>
      <c r="D191" s="14">
        <v>17.100000000000001</v>
      </c>
      <c r="E191" s="12" t="str">
        <f t="shared" si="0"/>
        <v>KUP17.1</v>
      </c>
      <c r="F191" s="10">
        <v>43257</v>
      </c>
      <c r="G191" s="10"/>
      <c r="H191" s="11">
        <v>2018</v>
      </c>
      <c r="I191" s="12" t="str">
        <f t="shared" si="1"/>
        <v>Early2018</v>
      </c>
      <c r="J191" s="11">
        <v>68.753460000000004</v>
      </c>
      <c r="K191" s="11">
        <v>-149.54062999999999</v>
      </c>
      <c r="L191" s="11">
        <v>243.139375</v>
      </c>
      <c r="M191" s="11"/>
      <c r="N191" s="11"/>
      <c r="O191" s="11"/>
      <c r="P191" s="11"/>
      <c r="Q191" s="11"/>
      <c r="R191" s="19">
        <v>423.0189128383434</v>
      </c>
      <c r="S191" s="14">
        <v>11.131199051172139</v>
      </c>
      <c r="T191" s="11">
        <v>2.7250000000000001</v>
      </c>
      <c r="U191" s="11"/>
      <c r="V191" s="14">
        <f t="shared" si="13"/>
        <v>8.4061990511721394</v>
      </c>
      <c r="W191" s="11">
        <v>5.5000000000000007E-2</v>
      </c>
      <c r="X191" s="11">
        <v>0.40903830623103765</v>
      </c>
      <c r="Y191" s="14">
        <v>0.25984027862682657</v>
      </c>
      <c r="Z191" s="17"/>
      <c r="AA191" s="17"/>
      <c r="AB191" s="17"/>
      <c r="AC191" s="17"/>
      <c r="AD191" s="17"/>
      <c r="AE191" s="17"/>
      <c r="AF191" s="17"/>
      <c r="AG191" s="17"/>
      <c r="AH191" s="17">
        <v>3.7400000000000003E-2</v>
      </c>
      <c r="AI191" s="17" t="s">
        <v>67</v>
      </c>
      <c r="AJ191" s="17">
        <v>1.9E-3</v>
      </c>
      <c r="AK191" s="17">
        <v>1.8800000000000001E-2</v>
      </c>
      <c r="AL191" s="17"/>
      <c r="AM191" s="17">
        <v>3.1379999999999999</v>
      </c>
      <c r="AN191" s="17">
        <f t="shared" si="18"/>
        <v>6.2797678607164302</v>
      </c>
      <c r="AO191" s="17">
        <f t="shared" si="19"/>
        <v>166.91489361702128</v>
      </c>
      <c r="AP191" s="17">
        <v>2.9999999999999997E-4</v>
      </c>
      <c r="AQ191" s="17"/>
      <c r="AR191" s="17">
        <v>1.4E-3</v>
      </c>
      <c r="AS191" s="17" t="s">
        <v>67</v>
      </c>
      <c r="AT191" s="17" t="s">
        <v>67</v>
      </c>
      <c r="AU191" s="17"/>
      <c r="AV191" s="17">
        <v>0.1615</v>
      </c>
      <c r="AW191" s="17">
        <v>0.3412</v>
      </c>
      <c r="AX191" s="17">
        <v>0.76939999999999997</v>
      </c>
      <c r="AY191" s="17">
        <v>3.2500000000000001E-2</v>
      </c>
      <c r="AZ191" s="17">
        <v>1.6000000000000001E-3</v>
      </c>
      <c r="BA191" s="17">
        <v>0.49969999999999998</v>
      </c>
      <c r="BB191" s="17" t="s">
        <v>67</v>
      </c>
      <c r="BC191" s="17"/>
      <c r="BD191" s="17">
        <v>1.09E-2</v>
      </c>
      <c r="BE191" s="17" t="s">
        <v>67</v>
      </c>
      <c r="BF191" s="17">
        <v>1.3460000000000001</v>
      </c>
      <c r="BG191" s="17" t="s">
        <v>67</v>
      </c>
      <c r="BH191" s="17">
        <v>0.4718</v>
      </c>
      <c r="BI191" s="17">
        <v>1.04E-2</v>
      </c>
      <c r="BJ191" s="17" t="s">
        <v>67</v>
      </c>
      <c r="BK191" s="17">
        <v>3.7000000000000002E-3</v>
      </c>
      <c r="BL191" s="17" t="s">
        <v>67</v>
      </c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</row>
    <row r="192" spans="1:84" ht="15.75" customHeight="1" x14ac:dyDescent="0.2">
      <c r="A192" s="10" t="s">
        <v>64</v>
      </c>
      <c r="B192" s="11" t="s">
        <v>260</v>
      </c>
      <c r="C192" s="11" t="s">
        <v>222</v>
      </c>
      <c r="D192" s="14">
        <v>17.2</v>
      </c>
      <c r="E192" s="12" t="str">
        <f t="shared" si="0"/>
        <v>KUP17.2</v>
      </c>
      <c r="F192" s="10">
        <v>43257</v>
      </c>
      <c r="G192" s="10"/>
      <c r="H192" s="11">
        <v>2018</v>
      </c>
      <c r="I192" s="12" t="str">
        <f t="shared" si="1"/>
        <v>Early2018</v>
      </c>
      <c r="J192" s="11">
        <v>68.751800000000003</v>
      </c>
      <c r="K192" s="11">
        <v>-149.53855999999999</v>
      </c>
      <c r="L192" s="11">
        <v>224.05607499999999</v>
      </c>
      <c r="M192" s="11"/>
      <c r="N192" s="11"/>
      <c r="O192" s="11"/>
      <c r="P192" s="11"/>
      <c r="Q192" s="11"/>
      <c r="R192" s="19">
        <v>421.12891664774764</v>
      </c>
      <c r="S192" s="14">
        <v>11.078265823646966</v>
      </c>
      <c r="T192" s="11">
        <v>2.6390000000000002</v>
      </c>
      <c r="U192" s="11"/>
      <c r="V192" s="14">
        <f t="shared" si="13"/>
        <v>8.4392658236469664</v>
      </c>
      <c r="W192" s="11">
        <v>4.8000000000000001E-2</v>
      </c>
      <c r="X192" s="11">
        <v>0.41524037600398983</v>
      </c>
      <c r="Y192" s="14">
        <v>0.27546960170160867</v>
      </c>
      <c r="Z192" s="17"/>
      <c r="AA192" s="17"/>
      <c r="AB192" s="17"/>
      <c r="AC192" s="17"/>
      <c r="AD192" s="17"/>
      <c r="AE192" s="17"/>
      <c r="AF192" s="17"/>
      <c r="AG192" s="17"/>
      <c r="AH192" s="17">
        <v>7.4999999999999997E-3</v>
      </c>
      <c r="AI192" s="17" t="s">
        <v>67</v>
      </c>
      <c r="AJ192" s="17">
        <v>4.0000000000000001E-3</v>
      </c>
      <c r="AK192" s="17">
        <v>1.9900000000000001E-2</v>
      </c>
      <c r="AL192" s="17"/>
      <c r="AM192" s="17">
        <v>9.1609999999999996</v>
      </c>
      <c r="AN192" s="17">
        <f t="shared" si="18"/>
        <v>9.590661641541038</v>
      </c>
      <c r="AO192" s="17">
        <f t="shared" si="19"/>
        <v>460.35175879396979</v>
      </c>
      <c r="AP192" s="17" t="s">
        <v>67</v>
      </c>
      <c r="AQ192" s="17"/>
      <c r="AR192" s="17" t="s">
        <v>67</v>
      </c>
      <c r="AS192" s="17" t="s">
        <v>67</v>
      </c>
      <c r="AT192" s="17" t="s">
        <v>67</v>
      </c>
      <c r="AU192" s="17"/>
      <c r="AV192" s="17">
        <v>6.3100000000000003E-2</v>
      </c>
      <c r="AW192" s="17">
        <v>0.3972</v>
      </c>
      <c r="AX192" s="17">
        <v>1.708</v>
      </c>
      <c r="AY192" s="17">
        <v>1.35E-2</v>
      </c>
      <c r="AZ192" s="17" t="s">
        <v>67</v>
      </c>
      <c r="BA192" s="17">
        <v>0.95520000000000005</v>
      </c>
      <c r="BB192" s="17" t="s">
        <v>67</v>
      </c>
      <c r="BC192" s="17"/>
      <c r="BD192" s="17" t="s">
        <v>67</v>
      </c>
      <c r="BE192" s="17">
        <v>7.3000000000000001E-3</v>
      </c>
      <c r="BF192" s="17">
        <v>3.4249999999999998</v>
      </c>
      <c r="BG192" s="17" t="s">
        <v>67</v>
      </c>
      <c r="BH192" s="17">
        <v>0.70220000000000005</v>
      </c>
      <c r="BI192" s="17">
        <v>4.0500000000000001E-2</v>
      </c>
      <c r="BJ192" s="17" t="s">
        <v>67</v>
      </c>
      <c r="BK192" s="17">
        <v>5.3E-3</v>
      </c>
      <c r="BL192" s="17" t="s">
        <v>67</v>
      </c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</row>
    <row r="193" spans="1:84" ht="15.75" customHeight="1" x14ac:dyDescent="0.2">
      <c r="A193" s="10" t="s">
        <v>64</v>
      </c>
      <c r="B193" s="11" t="s">
        <v>261</v>
      </c>
      <c r="C193" s="11" t="s">
        <v>222</v>
      </c>
      <c r="D193" s="14">
        <v>17.3</v>
      </c>
      <c r="E193" s="12" t="str">
        <f t="shared" si="0"/>
        <v>KUP17.3</v>
      </c>
      <c r="F193" s="10">
        <v>43257</v>
      </c>
      <c r="G193" s="10"/>
      <c r="H193" s="11">
        <v>2018</v>
      </c>
      <c r="I193" s="12" t="str">
        <f t="shared" si="1"/>
        <v>Early2018</v>
      </c>
      <c r="J193" s="11">
        <v>68.751710000000003</v>
      </c>
      <c r="K193" s="11">
        <v>-149.53909999999999</v>
      </c>
      <c r="L193" s="11">
        <v>17.502524999999999</v>
      </c>
      <c r="M193" s="11"/>
      <c r="N193" s="11"/>
      <c r="O193" s="11"/>
      <c r="P193" s="11"/>
      <c r="Q193" s="11"/>
      <c r="R193" s="19">
        <v>431.66769975400439</v>
      </c>
      <c r="S193" s="14">
        <v>15.846037245735866</v>
      </c>
      <c r="T193" s="11">
        <v>7.4169999999999998</v>
      </c>
      <c r="U193" s="11"/>
      <c r="V193" s="14">
        <f t="shared" si="13"/>
        <v>8.4290372457358664</v>
      </c>
      <c r="W193" s="11">
        <v>4.5000000000000005E-2</v>
      </c>
      <c r="X193" s="11">
        <v>0.13419950675610667</v>
      </c>
      <c r="Y193" s="14">
        <v>0.31749538487504292</v>
      </c>
      <c r="Z193" s="17"/>
      <c r="AA193" s="17"/>
      <c r="AB193" s="17"/>
      <c r="AC193" s="17"/>
      <c r="AD193" s="17"/>
      <c r="AE193" s="17"/>
      <c r="AF193" s="17"/>
      <c r="AG193" s="17"/>
      <c r="AH193" s="17">
        <v>9.2999999999999992E-3</v>
      </c>
      <c r="AI193" s="17" t="s">
        <v>67</v>
      </c>
      <c r="AJ193" s="17">
        <v>7.7999999999999996E-3</v>
      </c>
      <c r="AK193" s="17">
        <v>1.12E-2</v>
      </c>
      <c r="AL193" s="17"/>
      <c r="AM193" s="17">
        <v>6.3380000000000001</v>
      </c>
      <c r="AN193" s="17">
        <f t="shared" si="18"/>
        <v>20.862409479920998</v>
      </c>
      <c r="AO193" s="17">
        <f t="shared" si="19"/>
        <v>565.89285714285711</v>
      </c>
      <c r="AP193" s="17" t="s">
        <v>67</v>
      </c>
      <c r="AQ193" s="17"/>
      <c r="AR193" s="17" t="s">
        <v>67</v>
      </c>
      <c r="AS193" s="17">
        <v>1.5E-3</v>
      </c>
      <c r="AT193" s="17" t="s">
        <v>67</v>
      </c>
      <c r="AU193" s="17"/>
      <c r="AV193" s="17">
        <v>0.17480000000000001</v>
      </c>
      <c r="AW193" s="17">
        <v>0.16769999999999999</v>
      </c>
      <c r="AX193" s="17">
        <v>0.92530000000000001</v>
      </c>
      <c r="AY193" s="17">
        <v>5.0000000000000001E-4</v>
      </c>
      <c r="AZ193" s="17">
        <v>2.5999999999999999E-3</v>
      </c>
      <c r="BA193" s="17">
        <v>0.30380000000000001</v>
      </c>
      <c r="BB193" s="17" t="s">
        <v>67</v>
      </c>
      <c r="BC193" s="17"/>
      <c r="BD193" s="17">
        <v>7.7999999999999996E-3</v>
      </c>
      <c r="BE193" s="17" t="s">
        <v>67</v>
      </c>
      <c r="BF193" s="17">
        <v>1.0660000000000001</v>
      </c>
      <c r="BG193" s="17" t="s">
        <v>67</v>
      </c>
      <c r="BH193" s="17">
        <v>0.52329999999999999</v>
      </c>
      <c r="BI193" s="17">
        <v>8.9999999999999993E-3</v>
      </c>
      <c r="BJ193" s="17" t="s">
        <v>67</v>
      </c>
      <c r="BK193" s="17">
        <v>3.0999999999999999E-3</v>
      </c>
      <c r="BL193" s="17" t="s">
        <v>67</v>
      </c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</row>
    <row r="194" spans="1:84" ht="15.75" customHeight="1" x14ac:dyDescent="0.2">
      <c r="A194" s="10" t="s">
        <v>64</v>
      </c>
      <c r="B194" s="11" t="s">
        <v>262</v>
      </c>
      <c r="C194" s="11" t="s">
        <v>222</v>
      </c>
      <c r="D194" s="14">
        <v>17.399999999999999</v>
      </c>
      <c r="E194" s="12" t="str">
        <f t="shared" si="0"/>
        <v>KUP17.4</v>
      </c>
      <c r="F194" s="10">
        <v>43257</v>
      </c>
      <c r="G194" s="10"/>
      <c r="H194" s="11">
        <v>2018</v>
      </c>
      <c r="I194" s="12" t="str">
        <f t="shared" si="1"/>
        <v>Early2018</v>
      </c>
      <c r="J194" s="11">
        <v>68.752189999999999</v>
      </c>
      <c r="K194" s="11">
        <v>-149.53978000000001</v>
      </c>
      <c r="L194" s="11">
        <v>1.1786749999999999</v>
      </c>
      <c r="M194" s="11"/>
      <c r="N194" s="11"/>
      <c r="O194" s="11"/>
      <c r="P194" s="11"/>
      <c r="Q194" s="11"/>
      <c r="R194" s="19">
        <v>451.5948335026772</v>
      </c>
      <c r="S194" s="14">
        <v>11.184888467661958</v>
      </c>
      <c r="T194" s="11">
        <v>0.16899999999999998</v>
      </c>
      <c r="U194" s="11"/>
      <c r="V194" s="14">
        <f t="shared" si="13"/>
        <v>11.015888467661958</v>
      </c>
      <c r="W194" s="11">
        <v>6.7000000000000004E-2</v>
      </c>
      <c r="X194" s="11">
        <v>0.13359351384200879</v>
      </c>
      <c r="Y194" s="14">
        <v>0.26880390839106821</v>
      </c>
      <c r="Z194" s="17"/>
      <c r="AA194" s="17"/>
      <c r="AB194" s="17"/>
      <c r="AC194" s="17"/>
      <c r="AD194" s="17"/>
      <c r="AE194" s="17"/>
      <c r="AF194" s="17"/>
      <c r="AG194" s="17"/>
      <c r="AH194" s="17">
        <v>6.1000000000000004E-3</v>
      </c>
      <c r="AI194" s="17" t="s">
        <v>67</v>
      </c>
      <c r="AJ194" s="17">
        <v>1.9E-3</v>
      </c>
      <c r="AK194" s="17">
        <v>1.32E-2</v>
      </c>
      <c r="AL194" s="17"/>
      <c r="AM194" s="17">
        <v>7.7329999999999997</v>
      </c>
      <c r="AN194" s="17">
        <f t="shared" si="18"/>
        <v>34.307897071872226</v>
      </c>
      <c r="AO194" s="17">
        <f t="shared" si="19"/>
        <v>585.83333333333326</v>
      </c>
      <c r="AP194" s="17" t="s">
        <v>67</v>
      </c>
      <c r="AQ194" s="17"/>
      <c r="AR194" s="17">
        <v>1.1999999999999999E-3</v>
      </c>
      <c r="AS194" s="17">
        <v>1E-3</v>
      </c>
      <c r="AT194" s="17" t="s">
        <v>67</v>
      </c>
      <c r="AU194" s="17"/>
      <c r="AV194" s="17">
        <v>0.32290000000000002</v>
      </c>
      <c r="AW194" s="17">
        <v>0.13439999999999999</v>
      </c>
      <c r="AX194" s="17">
        <v>0.90290000000000004</v>
      </c>
      <c r="AY194" s="17">
        <v>1.1000000000000001E-3</v>
      </c>
      <c r="AZ194" s="17" t="s">
        <v>67</v>
      </c>
      <c r="BA194" s="17">
        <v>0.22539999999999999</v>
      </c>
      <c r="BB194" s="17">
        <v>3.7000000000000002E-3</v>
      </c>
      <c r="BC194" s="17"/>
      <c r="BD194" s="17" t="s">
        <v>67</v>
      </c>
      <c r="BE194" s="17" t="s">
        <v>67</v>
      </c>
      <c r="BF194" s="17">
        <v>0.16669999999999999</v>
      </c>
      <c r="BG194" s="17" t="s">
        <v>67</v>
      </c>
      <c r="BH194" s="17">
        <v>0.51790000000000003</v>
      </c>
      <c r="BI194" s="17">
        <v>1.0699999999999999E-2</v>
      </c>
      <c r="BJ194" s="17" t="s">
        <v>67</v>
      </c>
      <c r="BK194" s="17">
        <v>2.0999999999999999E-3</v>
      </c>
      <c r="BL194" s="17" t="s">
        <v>67</v>
      </c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</row>
    <row r="195" spans="1:84" ht="15.75" customHeight="1" x14ac:dyDescent="0.2">
      <c r="A195" s="10" t="s">
        <v>64</v>
      </c>
      <c r="B195" s="11" t="s">
        <v>263</v>
      </c>
      <c r="C195" s="11" t="s">
        <v>222</v>
      </c>
      <c r="D195" s="14">
        <v>18.100000000000001</v>
      </c>
      <c r="E195" s="12" t="str">
        <f t="shared" si="0"/>
        <v>KUP18.1</v>
      </c>
      <c r="F195" s="10">
        <v>43257</v>
      </c>
      <c r="G195" s="10"/>
      <c r="H195" s="11">
        <v>2018</v>
      </c>
      <c r="I195" s="12" t="str">
        <f t="shared" si="1"/>
        <v>Early2018</v>
      </c>
      <c r="J195" s="11">
        <v>68.811749000000006</v>
      </c>
      <c r="K195" s="11">
        <v>-149.59366299999999</v>
      </c>
      <c r="L195" s="11">
        <v>429.670075</v>
      </c>
      <c r="M195" s="11"/>
      <c r="N195" s="11"/>
      <c r="O195" s="11"/>
      <c r="P195" s="11"/>
      <c r="Q195" s="11"/>
      <c r="R195" s="19">
        <v>392.01886662520201</v>
      </c>
      <c r="S195" s="14">
        <v>10.590523941450718</v>
      </c>
      <c r="T195" s="11">
        <v>2.7829999999999999</v>
      </c>
      <c r="U195" s="11"/>
      <c r="V195" s="14">
        <f t="shared" si="13"/>
        <v>7.807523941450718</v>
      </c>
      <c r="W195" s="11">
        <v>5.7000000000000009E-2</v>
      </c>
      <c r="X195" s="11">
        <v>0.26197073962413664</v>
      </c>
      <c r="Y195" s="14">
        <v>0.21088348647189264</v>
      </c>
      <c r="Z195" s="17"/>
      <c r="AA195" s="17"/>
      <c r="AB195" s="17"/>
      <c r="AC195" s="17"/>
      <c r="AD195" s="17"/>
      <c r="AE195" s="17"/>
      <c r="AF195" s="17"/>
      <c r="AG195" s="17"/>
      <c r="AH195" s="17">
        <v>1.52E-2</v>
      </c>
      <c r="AI195" s="17" t="s">
        <v>67</v>
      </c>
      <c r="AJ195" s="17">
        <v>1.4E-3</v>
      </c>
      <c r="AK195" s="17">
        <v>2.12E-2</v>
      </c>
      <c r="AL195" s="17"/>
      <c r="AM195" s="17">
        <v>7.18</v>
      </c>
      <c r="AN195" s="17">
        <f t="shared" si="18"/>
        <v>16.145716213177423</v>
      </c>
      <c r="AO195" s="17">
        <f t="shared" si="19"/>
        <v>338.67924528301887</v>
      </c>
      <c r="AP195" s="17" t="s">
        <v>67</v>
      </c>
      <c r="AQ195" s="17"/>
      <c r="AR195" s="17" t="s">
        <v>67</v>
      </c>
      <c r="AS195" s="17">
        <v>1E-3</v>
      </c>
      <c r="AT195" s="17" t="s">
        <v>67</v>
      </c>
      <c r="AU195" s="17"/>
      <c r="AV195" s="17">
        <v>0.1203</v>
      </c>
      <c r="AW195" s="17">
        <v>0.21579999999999999</v>
      </c>
      <c r="AX195" s="17">
        <v>1.1259999999999999</v>
      </c>
      <c r="AY195" s="17">
        <v>9.7000000000000003E-3</v>
      </c>
      <c r="AZ195" s="17" t="s">
        <v>67</v>
      </c>
      <c r="BA195" s="17">
        <v>0.44469999999999998</v>
      </c>
      <c r="BB195" s="17">
        <v>2.5999999999999999E-3</v>
      </c>
      <c r="BC195" s="17"/>
      <c r="BD195" s="17">
        <v>1.0200000000000001E-2</v>
      </c>
      <c r="BE195" s="17" t="s">
        <v>67</v>
      </c>
      <c r="BF195" s="17">
        <v>1.0880000000000001</v>
      </c>
      <c r="BG195" s="17" t="s">
        <v>67</v>
      </c>
      <c r="BH195" s="17">
        <v>0.51470000000000005</v>
      </c>
      <c r="BI195" s="17">
        <v>1.3299999999999999E-2</v>
      </c>
      <c r="BJ195" s="17" t="s">
        <v>67</v>
      </c>
      <c r="BK195" s="17">
        <v>2.8E-3</v>
      </c>
      <c r="BL195" s="17" t="s">
        <v>67</v>
      </c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</row>
    <row r="196" spans="1:84" ht="15.75" customHeight="1" x14ac:dyDescent="0.2">
      <c r="A196" s="10" t="s">
        <v>64</v>
      </c>
      <c r="B196" s="11" t="s">
        <v>264</v>
      </c>
      <c r="C196" s="11" t="s">
        <v>222</v>
      </c>
      <c r="D196" s="14">
        <v>18.2</v>
      </c>
      <c r="E196" s="12" t="str">
        <f t="shared" si="0"/>
        <v>KUP18.2</v>
      </c>
      <c r="F196" s="10">
        <v>43257</v>
      </c>
      <c r="G196" s="10"/>
      <c r="H196" s="11">
        <v>2018</v>
      </c>
      <c r="I196" s="12" t="str">
        <f t="shared" si="1"/>
        <v>Early2018</v>
      </c>
      <c r="J196" s="11">
        <v>68.790620000000004</v>
      </c>
      <c r="K196" s="11">
        <v>-149.60199</v>
      </c>
      <c r="L196" s="11">
        <v>251.76085</v>
      </c>
      <c r="M196" s="11"/>
      <c r="N196" s="11"/>
      <c r="O196" s="11"/>
      <c r="P196" s="11"/>
      <c r="Q196" s="11"/>
      <c r="R196" s="19">
        <v>429.38737826317691</v>
      </c>
      <c r="S196" s="14">
        <v>11.707415042231892</v>
      </c>
      <c r="T196" s="11">
        <v>3.0060000000000002</v>
      </c>
      <c r="U196" s="11"/>
      <c r="V196" s="14">
        <f t="shared" si="13"/>
        <v>8.7014150422318917</v>
      </c>
      <c r="W196" s="11">
        <v>5.6000000000000008E-2</v>
      </c>
      <c r="X196" s="11">
        <v>0.32609448545794312</v>
      </c>
      <c r="Y196" s="14">
        <v>0.32834943406619099</v>
      </c>
      <c r="Z196" s="17"/>
      <c r="AA196" s="17"/>
      <c r="AB196" s="17"/>
      <c r="AC196" s="17"/>
      <c r="AD196" s="17"/>
      <c r="AE196" s="17"/>
      <c r="AF196" s="17"/>
      <c r="AG196" s="17"/>
      <c r="AH196" s="17">
        <v>3.9899999999999998E-2</v>
      </c>
      <c r="AI196" s="17">
        <v>1.5100000000000001E-2</v>
      </c>
      <c r="AJ196" s="17" t="s">
        <v>67</v>
      </c>
      <c r="AK196" s="17">
        <v>1.8200000000000001E-2</v>
      </c>
      <c r="AL196" s="17"/>
      <c r="AM196" s="17">
        <v>3.3519999999999999</v>
      </c>
      <c r="AN196" s="17">
        <f t="shared" si="18"/>
        <v>6.8632268632268634</v>
      </c>
      <c r="AO196" s="17">
        <f t="shared" si="19"/>
        <v>184.17582417582415</v>
      </c>
      <c r="AP196" s="17">
        <v>2.9999999999999997E-4</v>
      </c>
      <c r="AQ196" s="17"/>
      <c r="AR196" s="17">
        <v>1.1999999999999999E-3</v>
      </c>
      <c r="AS196" s="17" t="s">
        <v>67</v>
      </c>
      <c r="AT196" s="17" t="s">
        <v>67</v>
      </c>
      <c r="AU196" s="17"/>
      <c r="AV196" s="17">
        <v>0.16450000000000001</v>
      </c>
      <c r="AW196" s="17">
        <v>0.2969</v>
      </c>
      <c r="AX196" s="17">
        <v>0.77810000000000001</v>
      </c>
      <c r="AY196" s="17">
        <v>2.1700000000000001E-2</v>
      </c>
      <c r="AZ196" s="17" t="s">
        <v>67</v>
      </c>
      <c r="BA196" s="17">
        <v>0.4884</v>
      </c>
      <c r="BB196" s="17" t="s">
        <v>67</v>
      </c>
      <c r="BC196" s="17"/>
      <c r="BD196" s="17">
        <v>2.3300000000000001E-2</v>
      </c>
      <c r="BE196" s="17" t="s">
        <v>67</v>
      </c>
      <c r="BF196" s="17">
        <v>1.323</v>
      </c>
      <c r="BG196" s="17" t="s">
        <v>67</v>
      </c>
      <c r="BH196" s="17">
        <v>0.47399999999999998</v>
      </c>
      <c r="BI196" s="17">
        <v>1.04E-2</v>
      </c>
      <c r="BJ196" s="17" t="s">
        <v>67</v>
      </c>
      <c r="BK196" s="17">
        <v>3.5000000000000001E-3</v>
      </c>
      <c r="BL196" s="17" t="s">
        <v>67</v>
      </c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</row>
    <row r="197" spans="1:84" ht="15.75" customHeight="1" x14ac:dyDescent="0.2">
      <c r="A197" s="10" t="s">
        <v>64</v>
      </c>
      <c r="B197" s="11" t="s">
        <v>265</v>
      </c>
      <c r="C197" s="11" t="s">
        <v>222</v>
      </c>
      <c r="D197" s="14">
        <v>18.3</v>
      </c>
      <c r="E197" s="12" t="str">
        <f t="shared" si="0"/>
        <v>KUP18.3</v>
      </c>
      <c r="F197" s="10">
        <v>43257</v>
      </c>
      <c r="G197" s="10"/>
      <c r="H197" s="11">
        <v>2018</v>
      </c>
      <c r="I197" s="12" t="str">
        <f t="shared" si="1"/>
        <v>Early2018</v>
      </c>
      <c r="J197" s="11">
        <v>68.811189999999996</v>
      </c>
      <c r="K197" s="11">
        <v>-149.592547</v>
      </c>
      <c r="L197" s="11">
        <v>429.66199999999998</v>
      </c>
      <c r="M197" s="11"/>
      <c r="N197" s="11"/>
      <c r="O197" s="11"/>
      <c r="P197" s="11"/>
      <c r="Q197" s="11"/>
      <c r="R197" s="19">
        <v>559.13972543494697</v>
      </c>
      <c r="S197" s="14">
        <v>17.968659669495352</v>
      </c>
      <c r="T197" s="11">
        <v>6.452</v>
      </c>
      <c r="U197" s="11"/>
      <c r="V197" s="14">
        <f t="shared" si="13"/>
        <v>11.516659669495352</v>
      </c>
      <c r="W197" s="11">
        <v>8.7000000000000008E-2</v>
      </c>
      <c r="X197" s="11">
        <v>9.9477556936983819E-2</v>
      </c>
      <c r="Y197" s="14">
        <v>0.31901328785363448</v>
      </c>
      <c r="Z197" s="17"/>
      <c r="AA197" s="17"/>
      <c r="AB197" s="17"/>
      <c r="AC197" s="17"/>
      <c r="AD197" s="17"/>
      <c r="AE197" s="17"/>
      <c r="AF197" s="17"/>
      <c r="AG197" s="17"/>
      <c r="AH197" s="17">
        <v>6.3600000000000004E-2</v>
      </c>
      <c r="AI197" s="17">
        <v>1.2500000000000001E-2</v>
      </c>
      <c r="AJ197" s="17" t="s">
        <v>67</v>
      </c>
      <c r="AK197" s="17">
        <v>2.2200000000000001E-2</v>
      </c>
      <c r="AL197" s="17"/>
      <c r="AM197" s="17">
        <v>2.3050000000000002</v>
      </c>
      <c r="AN197" s="17">
        <f t="shared" si="18"/>
        <v>6.9074018579562484</v>
      </c>
      <c r="AO197" s="17">
        <f t="shared" si="19"/>
        <v>103.82882882882883</v>
      </c>
      <c r="AP197" s="17">
        <v>6.9999999999999999E-4</v>
      </c>
      <c r="AQ197" s="17"/>
      <c r="AR197" s="17" t="s">
        <v>67</v>
      </c>
      <c r="AS197" s="17" t="s">
        <v>67</v>
      </c>
      <c r="AT197" s="17" t="s">
        <v>67</v>
      </c>
      <c r="AU197" s="17"/>
      <c r="AV197" s="17">
        <v>0.86360000000000003</v>
      </c>
      <c r="AW197" s="17">
        <v>0.13900000000000001</v>
      </c>
      <c r="AX197" s="17">
        <v>0.66900000000000004</v>
      </c>
      <c r="AY197" s="17">
        <v>9.9000000000000008E-3</v>
      </c>
      <c r="AZ197" s="17" t="s">
        <v>67</v>
      </c>
      <c r="BA197" s="17">
        <v>0.3337</v>
      </c>
      <c r="BB197" s="17" t="s">
        <v>67</v>
      </c>
      <c r="BC197" s="17"/>
      <c r="BD197" s="17">
        <v>7.7000000000000002E-3</v>
      </c>
      <c r="BE197" s="17" t="s">
        <v>67</v>
      </c>
      <c r="BF197" s="17">
        <v>0.53639999999999999</v>
      </c>
      <c r="BG197" s="17" t="s">
        <v>67</v>
      </c>
      <c r="BH197" s="17">
        <v>0.79820000000000002</v>
      </c>
      <c r="BI197" s="17">
        <v>4.8999999999999998E-3</v>
      </c>
      <c r="BJ197" s="17">
        <v>1.1000000000000001E-3</v>
      </c>
      <c r="BK197" s="17">
        <v>2.2000000000000001E-3</v>
      </c>
      <c r="BL197" s="17" t="s">
        <v>67</v>
      </c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</row>
    <row r="198" spans="1:84" ht="15.75" customHeight="1" x14ac:dyDescent="0.2">
      <c r="A198" s="10" t="s">
        <v>64</v>
      </c>
      <c r="B198" s="11" t="s">
        <v>266</v>
      </c>
      <c r="C198" s="11" t="s">
        <v>222</v>
      </c>
      <c r="D198" s="14">
        <v>19.100000000000001</v>
      </c>
      <c r="E198" s="12" t="str">
        <f t="shared" si="0"/>
        <v>KUP19.1</v>
      </c>
      <c r="F198" s="10">
        <v>43257</v>
      </c>
      <c r="G198" s="10"/>
      <c r="H198" s="11">
        <v>2018</v>
      </c>
      <c r="I198" s="12" t="str">
        <f t="shared" si="1"/>
        <v>Early2018</v>
      </c>
      <c r="J198" s="11">
        <v>68.990539999999996</v>
      </c>
      <c r="K198" s="11">
        <v>-149.7381</v>
      </c>
      <c r="L198" s="11">
        <v>627.31937500000004</v>
      </c>
      <c r="M198" s="11"/>
      <c r="N198" s="11"/>
      <c r="O198" s="11"/>
      <c r="P198" s="11"/>
      <c r="Q198" s="11"/>
      <c r="R198" s="19">
        <v>412.31578223725211</v>
      </c>
      <c r="S198" s="14">
        <v>9.9144910070577801</v>
      </c>
      <c r="T198" s="11">
        <v>2.2210000000000001</v>
      </c>
      <c r="U198" s="11"/>
      <c r="V198" s="14">
        <f t="shared" si="13"/>
        <v>7.69349100705778</v>
      </c>
      <c r="W198" s="11">
        <v>5.9000000000000004E-2</v>
      </c>
      <c r="X198" s="11">
        <v>0.2647105093873659</v>
      </c>
      <c r="Y198" s="14">
        <v>0.24044145106687437</v>
      </c>
      <c r="Z198" s="17"/>
      <c r="AA198" s="17"/>
      <c r="AB198" s="17"/>
      <c r="AC198" s="17"/>
      <c r="AD198" s="17"/>
      <c r="AE198" s="17"/>
      <c r="AF198" s="17"/>
      <c r="AG198" s="17"/>
      <c r="AH198" s="17">
        <v>2.1700000000000001E-2</v>
      </c>
      <c r="AI198" s="17">
        <v>1.52E-2</v>
      </c>
      <c r="AJ198" s="17">
        <v>1.6999999999999999E-3</v>
      </c>
      <c r="AK198" s="17">
        <v>1.7100000000000001E-2</v>
      </c>
      <c r="AL198" s="17"/>
      <c r="AM198" s="17">
        <v>5.7720000000000002</v>
      </c>
      <c r="AN198" s="17">
        <f t="shared" si="18"/>
        <v>13.815222594542844</v>
      </c>
      <c r="AO198" s="17">
        <f t="shared" si="19"/>
        <v>337.54385964912279</v>
      </c>
      <c r="AP198" s="17" t="s">
        <v>67</v>
      </c>
      <c r="AQ198" s="17"/>
      <c r="AR198" s="17" t="s">
        <v>67</v>
      </c>
      <c r="AS198" s="17" t="s">
        <v>67</v>
      </c>
      <c r="AT198" s="17" t="s">
        <v>67</v>
      </c>
      <c r="AU198" s="17"/>
      <c r="AV198" s="17">
        <v>0.23019999999999999</v>
      </c>
      <c r="AW198" s="17">
        <v>0.26290000000000002</v>
      </c>
      <c r="AX198" s="17">
        <v>1.01</v>
      </c>
      <c r="AY198" s="17">
        <v>7.0000000000000001E-3</v>
      </c>
      <c r="AZ198" s="17">
        <v>2.431</v>
      </c>
      <c r="BA198" s="17">
        <v>0.4178</v>
      </c>
      <c r="BB198" s="17" t="s">
        <v>67</v>
      </c>
      <c r="BC198" s="17"/>
      <c r="BD198" s="17">
        <v>7.9899999999999999E-2</v>
      </c>
      <c r="BE198" s="17" t="s">
        <v>67</v>
      </c>
      <c r="BF198" s="17">
        <v>0.98839999999999995</v>
      </c>
      <c r="BG198" s="17" t="s">
        <v>67</v>
      </c>
      <c r="BH198" s="17">
        <v>0.49590000000000001</v>
      </c>
      <c r="BI198" s="17">
        <v>1.09E-2</v>
      </c>
      <c r="BJ198" s="17" t="s">
        <v>67</v>
      </c>
      <c r="BK198" s="17">
        <v>2.5000000000000001E-3</v>
      </c>
      <c r="BL198" s="17" t="s">
        <v>67</v>
      </c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</row>
    <row r="199" spans="1:84" ht="15.75" customHeight="1" x14ac:dyDescent="0.2">
      <c r="A199" s="10" t="s">
        <v>64</v>
      </c>
      <c r="B199" s="11" t="s">
        <v>267</v>
      </c>
      <c r="C199" s="11" t="s">
        <v>222</v>
      </c>
      <c r="D199" s="14">
        <v>19.2</v>
      </c>
      <c r="E199" s="12" t="str">
        <f t="shared" si="0"/>
        <v>KUP19.2</v>
      </c>
      <c r="F199" s="10">
        <v>43257</v>
      </c>
      <c r="G199" s="10"/>
      <c r="H199" s="11">
        <v>2018</v>
      </c>
      <c r="I199" s="12" t="str">
        <f t="shared" si="1"/>
        <v>Early2018</v>
      </c>
      <c r="J199" s="11">
        <v>68.944720000000004</v>
      </c>
      <c r="K199" s="11">
        <v>-149.70688999999999</v>
      </c>
      <c r="L199" s="11">
        <v>606.67312500000003</v>
      </c>
      <c r="M199" s="11"/>
      <c r="N199" s="11"/>
      <c r="O199" s="11"/>
      <c r="P199" s="11"/>
      <c r="Q199" s="11"/>
      <c r="R199" s="19">
        <v>410.26143855182198</v>
      </c>
      <c r="S199" s="14">
        <v>12.844723245058491</v>
      </c>
      <c r="T199" s="11">
        <v>2.5220000000000002</v>
      </c>
      <c r="U199" s="11"/>
      <c r="V199" s="14">
        <f t="shared" si="13"/>
        <v>10.322723245058491</v>
      </c>
      <c r="W199" s="11">
        <v>6.0000000000000005E-2</v>
      </c>
      <c r="X199" s="11">
        <v>0.26426590478360235</v>
      </c>
      <c r="Y199" s="14">
        <v>0.2935295190655714</v>
      </c>
      <c r="Z199" s="17"/>
      <c r="AA199" s="17"/>
      <c r="AB199" s="17"/>
      <c r="AC199" s="17"/>
      <c r="AD199" s="17"/>
      <c r="AE199" s="17"/>
      <c r="AF199" s="17"/>
      <c r="AG199" s="17"/>
      <c r="AH199" s="17">
        <v>1.95E-2</v>
      </c>
      <c r="AI199" s="17">
        <v>1.7500000000000002E-2</v>
      </c>
      <c r="AJ199" s="17" t="s">
        <v>67</v>
      </c>
      <c r="AK199" s="17">
        <v>1.9599999999999999E-2</v>
      </c>
      <c r="AL199" s="17"/>
      <c r="AM199" s="17">
        <v>6.38</v>
      </c>
      <c r="AN199" s="17">
        <f t="shared" si="18"/>
        <v>14.59954233409611</v>
      </c>
      <c r="AO199" s="17">
        <f t="shared" si="19"/>
        <v>325.51020408163265</v>
      </c>
      <c r="AP199" s="17" t="s">
        <v>67</v>
      </c>
      <c r="AQ199" s="17"/>
      <c r="AR199" s="17" t="s">
        <v>67</v>
      </c>
      <c r="AS199" s="17" t="s">
        <v>67</v>
      </c>
      <c r="AT199" s="17" t="s">
        <v>67</v>
      </c>
      <c r="AU199" s="17"/>
      <c r="AV199" s="17">
        <v>0.23910000000000001</v>
      </c>
      <c r="AW199" s="17">
        <v>0.2606</v>
      </c>
      <c r="AX199" s="17">
        <v>1.0720000000000001</v>
      </c>
      <c r="AY199" s="17">
        <v>1.8499999999999999E-2</v>
      </c>
      <c r="AZ199" s="17" t="s">
        <v>67</v>
      </c>
      <c r="BA199" s="17">
        <v>0.437</v>
      </c>
      <c r="BB199" s="17" t="s">
        <v>67</v>
      </c>
      <c r="BC199" s="17"/>
      <c r="BD199" s="17">
        <v>9.1999999999999998E-3</v>
      </c>
      <c r="BE199" s="17" t="s">
        <v>67</v>
      </c>
      <c r="BF199" s="17">
        <v>1.036</v>
      </c>
      <c r="BG199" s="17" t="s">
        <v>67</v>
      </c>
      <c r="BH199" s="17">
        <v>0.4975</v>
      </c>
      <c r="BI199" s="17">
        <v>1.17E-2</v>
      </c>
      <c r="BJ199" s="17" t="s">
        <v>67</v>
      </c>
      <c r="BK199" s="17">
        <v>3.8999999999999998E-3</v>
      </c>
      <c r="BL199" s="17" t="s">
        <v>67</v>
      </c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</row>
    <row r="200" spans="1:84" ht="15.75" customHeight="1" x14ac:dyDescent="0.2">
      <c r="A200" s="10" t="s">
        <v>109</v>
      </c>
      <c r="B200" s="11" t="s">
        <v>268</v>
      </c>
      <c r="C200" s="11" t="s">
        <v>222</v>
      </c>
      <c r="D200" s="14">
        <v>1.1000000000000001</v>
      </c>
      <c r="E200" s="12" t="str">
        <f t="shared" si="0"/>
        <v>KUP1.1</v>
      </c>
      <c r="F200" s="10">
        <v>43336</v>
      </c>
      <c r="G200" s="10"/>
      <c r="H200" s="11">
        <v>2018</v>
      </c>
      <c r="I200" s="12" t="str">
        <f t="shared" si="1"/>
        <v>Late2018</v>
      </c>
      <c r="J200" s="11">
        <v>68.513069999999999</v>
      </c>
      <c r="K200" s="11">
        <v>-149.37295</v>
      </c>
      <c r="L200" s="11">
        <v>7.1688499999999999</v>
      </c>
      <c r="M200" s="11"/>
      <c r="N200" s="11"/>
      <c r="O200" s="11"/>
      <c r="P200" s="11"/>
      <c r="Q200" s="11"/>
      <c r="R200" s="19">
        <v>243.20221005263991</v>
      </c>
      <c r="S200" s="14">
        <v>8.6834153726151566</v>
      </c>
      <c r="T200" s="11">
        <v>2.5910000000000002</v>
      </c>
      <c r="U200" s="11"/>
      <c r="V200" s="14">
        <f t="shared" si="13"/>
        <v>6.0924153726151564</v>
      </c>
      <c r="W200" s="11">
        <v>5.2000000000000005E-2</v>
      </c>
      <c r="X200" s="11">
        <v>1.0374905879649511E-2</v>
      </c>
      <c r="Y200" s="14">
        <v>0.10106612875249819</v>
      </c>
      <c r="Z200" s="17"/>
      <c r="AA200" s="17"/>
      <c r="AB200" s="17"/>
      <c r="AC200" s="16">
        <v>0.46970000000000001</v>
      </c>
      <c r="AD200" s="16">
        <v>8.6900000000000005E-2</v>
      </c>
      <c r="AE200" s="16">
        <v>4.2599999999999999E-2</v>
      </c>
      <c r="AF200" s="16">
        <v>401.70909999999998</v>
      </c>
      <c r="AG200" s="16">
        <v>3.4599999999999999E-2</v>
      </c>
      <c r="AH200" s="16"/>
      <c r="AI200" s="16"/>
      <c r="AJ200" s="16"/>
      <c r="AK200" s="16"/>
      <c r="AL200" s="16">
        <v>6.0000000000000001E-3</v>
      </c>
      <c r="AM200" s="16"/>
      <c r="AN200" s="17"/>
      <c r="AO200" s="17"/>
      <c r="AP200" s="16"/>
      <c r="AQ200" s="16">
        <v>1.3272999999999999</v>
      </c>
      <c r="AR200" s="16"/>
      <c r="AS200" s="16"/>
      <c r="AT200" s="16"/>
      <c r="AU200" s="16">
        <v>1.4542999999999999</v>
      </c>
      <c r="AV200" s="16"/>
      <c r="AW200" s="16"/>
      <c r="AX200" s="16"/>
      <c r="AY200" s="16"/>
      <c r="AZ200" s="16"/>
      <c r="BA200" s="16"/>
      <c r="BB200" s="16"/>
      <c r="BC200" s="16">
        <v>3.49E-2</v>
      </c>
      <c r="BD200" s="16"/>
      <c r="BE200" s="16"/>
      <c r="BF200" s="16"/>
      <c r="BG200" s="16"/>
      <c r="BH200" s="16"/>
      <c r="BI200" s="16"/>
      <c r="BJ200" s="16"/>
      <c r="BK200" s="16"/>
      <c r="BL200" s="16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</row>
    <row r="201" spans="1:84" ht="15.75" customHeight="1" x14ac:dyDescent="0.2">
      <c r="A201" s="10" t="s">
        <v>109</v>
      </c>
      <c r="B201" s="11" t="s">
        <v>269</v>
      </c>
      <c r="C201" s="11" t="s">
        <v>222</v>
      </c>
      <c r="D201" s="14">
        <v>2.1</v>
      </c>
      <c r="E201" s="12" t="str">
        <f t="shared" si="0"/>
        <v>KUP2.1</v>
      </c>
      <c r="F201" s="10">
        <v>43336</v>
      </c>
      <c r="G201" s="10"/>
      <c r="H201" s="11">
        <v>2018</v>
      </c>
      <c r="I201" s="12" t="str">
        <f t="shared" si="1"/>
        <v>Late2018</v>
      </c>
      <c r="J201" s="11">
        <v>68.518900000000002</v>
      </c>
      <c r="K201" s="11">
        <v>-149.34648000000001</v>
      </c>
      <c r="L201" s="11">
        <v>15.59205</v>
      </c>
      <c r="M201" s="11"/>
      <c r="N201" s="11"/>
      <c r="O201" s="11"/>
      <c r="P201" s="11"/>
      <c r="Q201" s="11"/>
      <c r="R201" s="19">
        <v>173.55995911655694</v>
      </c>
      <c r="S201" s="14">
        <v>8.889854959963337</v>
      </c>
      <c r="T201" s="11">
        <v>4.5579999999999998</v>
      </c>
      <c r="U201" s="11"/>
      <c r="V201" s="14">
        <f t="shared" si="13"/>
        <v>4.3318549599633371</v>
      </c>
      <c r="W201" s="11">
        <v>5.5000000000000007E-2</v>
      </c>
      <c r="X201" s="11">
        <v>1.8229680693882245E-2</v>
      </c>
      <c r="Y201" s="14">
        <v>7.6311479323297182E-2</v>
      </c>
      <c r="Z201" s="17"/>
      <c r="AA201" s="17"/>
      <c r="AB201" s="17"/>
      <c r="AC201" s="16"/>
      <c r="AD201" s="16">
        <v>9.4100000000000003E-2</v>
      </c>
      <c r="AE201" s="16">
        <v>7.8E-2</v>
      </c>
      <c r="AF201" s="16">
        <v>934.17679999999996</v>
      </c>
      <c r="AG201" s="16">
        <v>0.1081</v>
      </c>
      <c r="AH201" s="16"/>
      <c r="AI201" s="16"/>
      <c r="AJ201" s="16"/>
      <c r="AK201" s="16"/>
      <c r="AL201" s="16">
        <v>6.4999999999999997E-3</v>
      </c>
      <c r="AM201" s="16"/>
      <c r="AN201" s="17"/>
      <c r="AO201" s="17"/>
      <c r="AP201" s="16"/>
      <c r="AQ201" s="16">
        <v>1.2339</v>
      </c>
      <c r="AR201" s="16"/>
      <c r="AS201" s="16"/>
      <c r="AT201" s="16"/>
      <c r="AU201" s="16">
        <v>1.7279</v>
      </c>
      <c r="AV201" s="16"/>
      <c r="AW201" s="16"/>
      <c r="AX201" s="16"/>
      <c r="AY201" s="16"/>
      <c r="AZ201" s="16"/>
      <c r="BA201" s="16"/>
      <c r="BB201" s="16"/>
      <c r="BC201" s="16">
        <v>4.3700000000000003E-2</v>
      </c>
      <c r="BD201" s="16"/>
      <c r="BE201" s="16"/>
      <c r="BF201" s="16"/>
      <c r="BG201" s="16"/>
      <c r="BH201" s="16"/>
      <c r="BI201" s="16"/>
      <c r="BJ201" s="16"/>
      <c r="BK201" s="16"/>
      <c r="BL201" s="16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</row>
    <row r="202" spans="1:84" ht="15.75" customHeight="1" x14ac:dyDescent="0.2">
      <c r="A202" s="10" t="s">
        <v>109</v>
      </c>
      <c r="B202" s="11" t="s">
        <v>270</v>
      </c>
      <c r="C202" s="11" t="s">
        <v>222</v>
      </c>
      <c r="D202" s="14">
        <v>2.2000000000000002</v>
      </c>
      <c r="E202" s="12" t="str">
        <f t="shared" si="0"/>
        <v>KUP2.2</v>
      </c>
      <c r="F202" s="10">
        <v>43336</v>
      </c>
      <c r="G202" s="10"/>
      <c r="H202" s="11">
        <v>2018</v>
      </c>
      <c r="I202" s="12" t="str">
        <f t="shared" si="1"/>
        <v>Late2018</v>
      </c>
      <c r="J202" s="11">
        <v>68.518439999999998</v>
      </c>
      <c r="K202" s="11">
        <v>-149.34853000000001</v>
      </c>
      <c r="L202" s="11">
        <v>10.394875000000001</v>
      </c>
      <c r="M202" s="11"/>
      <c r="N202" s="11"/>
      <c r="O202" s="11"/>
      <c r="P202" s="11"/>
      <c r="Q202" s="11"/>
      <c r="R202" s="19">
        <v>251.83045353144669</v>
      </c>
      <c r="S202" s="14">
        <v>7.4667073285007959</v>
      </c>
      <c r="T202" s="11">
        <v>1.5680000000000001</v>
      </c>
      <c r="U202" s="11"/>
      <c r="V202" s="14">
        <f t="shared" si="13"/>
        <v>5.8987073285007963</v>
      </c>
      <c r="W202" s="11">
        <v>4.1000000000000009E-2</v>
      </c>
      <c r="X202" s="11">
        <v>1.5656645339300106E-2</v>
      </c>
      <c r="Y202" s="14">
        <v>0.10731714164309622</v>
      </c>
      <c r="Z202" s="17"/>
      <c r="AA202" s="17"/>
      <c r="AB202" s="17"/>
      <c r="AC202" s="16">
        <v>0.81989999999999996</v>
      </c>
      <c r="AD202" s="16">
        <v>0.1333</v>
      </c>
      <c r="AE202" s="16">
        <v>2.53E-2</v>
      </c>
      <c r="AF202" s="16">
        <v>290.77100000000002</v>
      </c>
      <c r="AG202" s="16">
        <v>2.76E-2</v>
      </c>
      <c r="AH202" s="16"/>
      <c r="AI202" s="16"/>
      <c r="AJ202" s="16"/>
      <c r="AK202" s="16"/>
      <c r="AL202" s="16">
        <v>5.3E-3</v>
      </c>
      <c r="AM202" s="16"/>
      <c r="AN202" s="17"/>
      <c r="AO202" s="17"/>
      <c r="AP202" s="16"/>
      <c r="AQ202" s="16">
        <v>1.2726</v>
      </c>
      <c r="AR202" s="16"/>
      <c r="AS202" s="16"/>
      <c r="AT202" s="16"/>
      <c r="AU202" s="16">
        <v>1.3159000000000001</v>
      </c>
      <c r="AV202" s="16"/>
      <c r="AW202" s="16"/>
      <c r="AX202" s="16"/>
      <c r="AY202" s="16"/>
      <c r="AZ202" s="16"/>
      <c r="BA202" s="16"/>
      <c r="BB202" s="16"/>
      <c r="BC202" s="16">
        <v>3.2300000000000002E-2</v>
      </c>
      <c r="BD202" s="16"/>
      <c r="BE202" s="16"/>
      <c r="BF202" s="16"/>
      <c r="BG202" s="16"/>
      <c r="BH202" s="16"/>
      <c r="BI202" s="16"/>
      <c r="BJ202" s="16"/>
      <c r="BK202" s="16"/>
      <c r="BL202" s="16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</row>
    <row r="203" spans="1:84" ht="15.75" customHeight="1" x14ac:dyDescent="0.2">
      <c r="A203" s="10" t="s">
        <v>109</v>
      </c>
      <c r="B203" s="11" t="s">
        <v>271</v>
      </c>
      <c r="C203" s="11" t="s">
        <v>222</v>
      </c>
      <c r="D203" s="14">
        <v>2.2999999999999998</v>
      </c>
      <c r="E203" s="12" t="str">
        <f t="shared" si="0"/>
        <v>KUP2.3</v>
      </c>
      <c r="F203" s="10">
        <v>43336</v>
      </c>
      <c r="G203" s="10"/>
      <c r="H203" s="11">
        <v>2018</v>
      </c>
      <c r="I203" s="12" t="str">
        <f t="shared" si="1"/>
        <v>Late2018</v>
      </c>
      <c r="J203" s="11">
        <v>68.518410000000003</v>
      </c>
      <c r="K203" s="11">
        <v>-149.34843000000001</v>
      </c>
      <c r="L203" s="11">
        <v>4.836875</v>
      </c>
      <c r="M203" s="11"/>
      <c r="N203" s="11"/>
      <c r="O203" s="11"/>
      <c r="P203" s="11"/>
      <c r="Q203" s="11"/>
      <c r="R203" s="19">
        <v>163.00063257344587</v>
      </c>
      <c r="S203" s="14">
        <v>8.8838054482461732</v>
      </c>
      <c r="T203" s="11">
        <v>4.952</v>
      </c>
      <c r="U203" s="11"/>
      <c r="V203" s="14">
        <f t="shared" si="13"/>
        <v>3.9318054482461733</v>
      </c>
      <c r="W203" s="11">
        <v>5.4000000000000006E-2</v>
      </c>
      <c r="X203" s="11">
        <v>4.2977765499101879E-2</v>
      </c>
      <c r="Y203" s="14">
        <v>9.5045226857564613E-2</v>
      </c>
      <c r="Z203" s="17"/>
      <c r="AA203" s="17"/>
      <c r="AB203" s="17"/>
      <c r="AC203" s="16"/>
      <c r="AD203" s="16">
        <v>7.7899999999999997E-2</v>
      </c>
      <c r="AE203" s="16">
        <v>7.4399999999999994E-2</v>
      </c>
      <c r="AF203" s="16">
        <v>1017.8301</v>
      </c>
      <c r="AG203" s="16">
        <v>0.114</v>
      </c>
      <c r="AH203" s="16"/>
      <c r="AI203" s="16"/>
      <c r="AJ203" s="16"/>
      <c r="AK203" s="16"/>
      <c r="AL203" s="16">
        <v>6.0000000000000001E-3</v>
      </c>
      <c r="AM203" s="16"/>
      <c r="AN203" s="17"/>
      <c r="AO203" s="17"/>
      <c r="AP203" s="16"/>
      <c r="AQ203" s="16">
        <v>1.4763999999999999</v>
      </c>
      <c r="AR203" s="16"/>
      <c r="AS203" s="16"/>
      <c r="AT203" s="16"/>
      <c r="AU203" s="16">
        <v>1.8029999999999999</v>
      </c>
      <c r="AV203" s="16"/>
      <c r="AW203" s="16"/>
      <c r="AX203" s="16"/>
      <c r="AY203" s="16"/>
      <c r="AZ203" s="16"/>
      <c r="BA203" s="16"/>
      <c r="BB203" s="16"/>
      <c r="BC203" s="16">
        <v>4.5199999999999997E-2</v>
      </c>
      <c r="BD203" s="16"/>
      <c r="BE203" s="16"/>
      <c r="BF203" s="16"/>
      <c r="BG203" s="16"/>
      <c r="BH203" s="16"/>
      <c r="BI203" s="16"/>
      <c r="BJ203" s="16"/>
      <c r="BK203" s="16"/>
      <c r="BL203" s="16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</row>
    <row r="204" spans="1:84" ht="15.75" customHeight="1" x14ac:dyDescent="0.2">
      <c r="A204" s="10" t="s">
        <v>109</v>
      </c>
      <c r="B204" s="11" t="s">
        <v>272</v>
      </c>
      <c r="C204" s="11" t="s">
        <v>222</v>
      </c>
      <c r="D204" s="14">
        <v>3.1</v>
      </c>
      <c r="E204" s="12" t="str">
        <f t="shared" si="0"/>
        <v>KUP3.1</v>
      </c>
      <c r="F204" s="10">
        <v>43336</v>
      </c>
      <c r="G204" s="10"/>
      <c r="H204" s="11">
        <v>2018</v>
      </c>
      <c r="I204" s="12" t="str">
        <f t="shared" si="1"/>
        <v>Late2018</v>
      </c>
      <c r="J204" s="11">
        <v>68.538290000000003</v>
      </c>
      <c r="K204" s="11">
        <v>-149.35213999999999</v>
      </c>
      <c r="L204" s="11">
        <v>2.4416000000000002</v>
      </c>
      <c r="M204" s="11"/>
      <c r="N204" s="11"/>
      <c r="O204" s="11"/>
      <c r="P204" s="11"/>
      <c r="Q204" s="11"/>
      <c r="R204" s="19">
        <v>366.09304931507313</v>
      </c>
      <c r="S204" s="14">
        <v>9.4116253455686234</v>
      </c>
      <c r="T204" s="11">
        <v>0.33499999999999996</v>
      </c>
      <c r="U204" s="11"/>
      <c r="V204" s="14">
        <f t="shared" si="13"/>
        <v>9.0766253455686225</v>
      </c>
      <c r="W204" s="11">
        <v>3.7000000000000005E-2</v>
      </c>
      <c r="X204" s="11">
        <v>0.13451700066555999</v>
      </c>
      <c r="Y204" s="14">
        <v>7.7597276361122083E-2</v>
      </c>
      <c r="Z204" s="17"/>
      <c r="AA204" s="17"/>
      <c r="AB204" s="17"/>
      <c r="AC204" s="16">
        <v>1.5731999999999999</v>
      </c>
      <c r="AD204" s="16">
        <v>0.1265</v>
      </c>
      <c r="AE204" s="16">
        <v>1.8E-3</v>
      </c>
      <c r="AF204" s="16">
        <v>139.3098</v>
      </c>
      <c r="AG204" s="16">
        <v>3.2399999999999998E-2</v>
      </c>
      <c r="AH204" s="16">
        <v>5.9999999999999995E-4</v>
      </c>
      <c r="AI204" s="16">
        <v>1.339</v>
      </c>
      <c r="AJ204" s="16">
        <v>-8.9999999999999998E-4</v>
      </c>
      <c r="AK204" s="16">
        <v>-2.5000000000000001E-3</v>
      </c>
      <c r="AL204" s="16"/>
      <c r="AM204" s="16">
        <v>2.9399999999999999E-2</v>
      </c>
      <c r="AN204" s="17">
        <f t="shared" ref="AN204:AN206" si="20">AM204/BA204</f>
        <v>0.28242074927953892</v>
      </c>
      <c r="AO204" s="17">
        <f t="shared" ref="AO204:AO206" si="21">AM204/AK204</f>
        <v>-11.76</v>
      </c>
      <c r="AP204" s="16">
        <v>1.66E-2</v>
      </c>
      <c r="AQ204" s="16">
        <v>0.78049999999999997</v>
      </c>
      <c r="AR204" s="16">
        <v>-1.15E-2</v>
      </c>
      <c r="AS204" s="16">
        <v>5.27</v>
      </c>
      <c r="AT204" s="16">
        <v>4.6319999999999997</v>
      </c>
      <c r="AU204" s="16">
        <v>1.0510999999999999</v>
      </c>
      <c r="AV204" s="16">
        <v>6.9999999999999999E-4</v>
      </c>
      <c r="AW204" s="16">
        <v>2.9999999999999997E-4</v>
      </c>
      <c r="AX204" s="16">
        <v>8.9999999999999998E-4</v>
      </c>
      <c r="AY204" s="16">
        <v>-9.7999999999999997E-3</v>
      </c>
      <c r="AZ204" s="16">
        <v>1.1000000000000001E-3</v>
      </c>
      <c r="BA204" s="16">
        <v>0.1041</v>
      </c>
      <c r="BB204" s="16">
        <v>1.486</v>
      </c>
      <c r="BC204" s="16">
        <v>3.78E-2</v>
      </c>
      <c r="BD204" s="16">
        <v>8.2799999999999999E-2</v>
      </c>
      <c r="BE204" s="16">
        <v>2.6100000000000002E-2</v>
      </c>
      <c r="BF204" s="16">
        <v>1.944</v>
      </c>
      <c r="BG204" s="16">
        <v>2.9999999999999997E-4</v>
      </c>
      <c r="BH204" s="16">
        <v>6.7000000000000002E-3</v>
      </c>
      <c r="BI204" s="16">
        <v>-6.1000000000000004E-3</v>
      </c>
      <c r="BJ204" s="16"/>
      <c r="BK204" s="16"/>
      <c r="BL204" s="16">
        <v>1.4200000000000001E-2</v>
      </c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</row>
    <row r="205" spans="1:84" ht="15.75" customHeight="1" x14ac:dyDescent="0.2">
      <c r="A205" s="10" t="s">
        <v>109</v>
      </c>
      <c r="B205" s="11" t="s">
        <v>273</v>
      </c>
      <c r="C205" s="11" t="s">
        <v>222</v>
      </c>
      <c r="D205" s="14">
        <v>4.0999999999999996</v>
      </c>
      <c r="E205" s="12" t="str">
        <f t="shared" si="0"/>
        <v>KUP4.1</v>
      </c>
      <c r="F205" s="10">
        <v>43336</v>
      </c>
      <c r="G205" s="10"/>
      <c r="H205" s="11">
        <v>2018</v>
      </c>
      <c r="I205" s="12" t="str">
        <f t="shared" si="1"/>
        <v>Late2018</v>
      </c>
      <c r="J205" s="11">
        <v>68.532859999999999</v>
      </c>
      <c r="K205" s="11">
        <v>-149.31566000000001</v>
      </c>
      <c r="L205" s="11">
        <v>27.391874999999999</v>
      </c>
      <c r="M205" s="11"/>
      <c r="N205" s="11"/>
      <c r="O205" s="11"/>
      <c r="P205" s="11"/>
      <c r="Q205" s="11"/>
      <c r="R205" s="19">
        <v>243.18166661578564</v>
      </c>
      <c r="S205" s="14">
        <v>10.504318399481148</v>
      </c>
      <c r="T205" s="11">
        <v>3.4780000000000002</v>
      </c>
      <c r="U205" s="11"/>
      <c r="V205" s="14">
        <f t="shared" si="13"/>
        <v>7.0263183994811484</v>
      </c>
      <c r="W205" s="11">
        <v>7.2000000000000008E-2</v>
      </c>
      <c r="X205" s="11">
        <v>6.9949521142357973E-2</v>
      </c>
      <c r="Y205" s="14">
        <v>7.9761761603607581E-2</v>
      </c>
      <c r="Z205" s="17"/>
      <c r="AA205" s="17"/>
      <c r="AB205" s="17"/>
      <c r="AC205" s="16"/>
      <c r="AD205" s="16">
        <v>0.1186</v>
      </c>
      <c r="AE205" s="16">
        <v>0.1447</v>
      </c>
      <c r="AF205" s="16">
        <v>426.75819999999999</v>
      </c>
      <c r="AG205" s="16">
        <v>2.8400000000000002E-2</v>
      </c>
      <c r="AH205" s="16">
        <v>3.5999999999999999E-3</v>
      </c>
      <c r="AI205" s="16">
        <v>4.1219999999999999</v>
      </c>
      <c r="AJ205" s="16">
        <v>4.1000000000000003E-3</v>
      </c>
      <c r="AK205" s="16">
        <v>-1.6000000000000001E-3</v>
      </c>
      <c r="AL205" s="16">
        <v>4.5999999999999999E-3</v>
      </c>
      <c r="AM205" s="16">
        <v>0.1013</v>
      </c>
      <c r="AN205" s="17">
        <f t="shared" si="20"/>
        <v>12.05952380952381</v>
      </c>
      <c r="AO205" s="17">
        <f t="shared" si="21"/>
        <v>-63.3125</v>
      </c>
      <c r="AP205" s="16">
        <v>3.5999999999999999E-3</v>
      </c>
      <c r="AQ205" s="16">
        <v>1.8371</v>
      </c>
      <c r="AR205" s="16">
        <v>-4.7000000000000002E-3</v>
      </c>
      <c r="AS205" s="16">
        <v>32.29</v>
      </c>
      <c r="AT205" s="16">
        <v>26.75</v>
      </c>
      <c r="AU205" s="16">
        <v>1.7957000000000001</v>
      </c>
      <c r="AV205" s="16" t="s">
        <v>274</v>
      </c>
      <c r="AW205" s="16">
        <v>-8.0000000000000004E-4</v>
      </c>
      <c r="AX205" s="16">
        <v>5.9999999999999995E-4</v>
      </c>
      <c r="AY205" s="16">
        <v>-8.2000000000000007E-3</v>
      </c>
      <c r="AZ205" s="16">
        <v>-5.7999999999999996E-3</v>
      </c>
      <c r="BA205" s="16">
        <v>8.3999999999999995E-3</v>
      </c>
      <c r="BB205" s="16">
        <v>2.0169999999999999</v>
      </c>
      <c r="BC205" s="16">
        <v>4.8399999999999999E-2</v>
      </c>
      <c r="BD205" s="16">
        <v>0.30009999999999998</v>
      </c>
      <c r="BE205" s="16">
        <v>0.10100000000000001</v>
      </c>
      <c r="BF205" s="16">
        <v>8.5419999999999998</v>
      </c>
      <c r="BG205" s="16">
        <v>-8.0000000000000004E-4</v>
      </c>
      <c r="BH205" s="16">
        <v>1.9400000000000001E-2</v>
      </c>
      <c r="BI205" s="16">
        <v>-7.1000000000000004E-3</v>
      </c>
      <c r="BJ205" s="16"/>
      <c r="BK205" s="16"/>
      <c r="BL205" s="16">
        <v>6.0000000000000001E-3</v>
      </c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</row>
    <row r="206" spans="1:84" ht="15.75" customHeight="1" x14ac:dyDescent="0.2">
      <c r="A206" s="10" t="s">
        <v>109</v>
      </c>
      <c r="B206" s="11" t="s">
        <v>275</v>
      </c>
      <c r="C206" s="11" t="s">
        <v>222</v>
      </c>
      <c r="D206" s="14">
        <v>4.2</v>
      </c>
      <c r="E206" s="12" t="str">
        <f t="shared" si="0"/>
        <v>KUP4.2</v>
      </c>
      <c r="F206" s="10">
        <v>43336</v>
      </c>
      <c r="G206" s="10"/>
      <c r="H206" s="11">
        <v>2018</v>
      </c>
      <c r="I206" s="12" t="str">
        <f t="shared" si="1"/>
        <v>Late2018</v>
      </c>
      <c r="J206" s="11">
        <v>68.531620000000004</v>
      </c>
      <c r="K206" s="11">
        <v>-149.31738000000001</v>
      </c>
      <c r="L206" s="11">
        <v>22.767524999999999</v>
      </c>
      <c r="M206" s="11"/>
      <c r="N206" s="11"/>
      <c r="O206" s="11"/>
      <c r="P206" s="11"/>
      <c r="Q206" s="11"/>
      <c r="R206" s="19">
        <v>243.42818785803729</v>
      </c>
      <c r="S206" s="14">
        <v>9.0176508949883996</v>
      </c>
      <c r="T206" s="11">
        <v>2.9449999999999998</v>
      </c>
      <c r="U206" s="11"/>
      <c r="V206" s="14">
        <f t="shared" si="13"/>
        <v>6.0726508949883993</v>
      </c>
      <c r="W206" s="11">
        <v>5.4000000000000006E-2</v>
      </c>
      <c r="X206" s="11">
        <v>5.9139369650296363E-2</v>
      </c>
      <c r="Y206" s="14">
        <v>0.1059306949306181</v>
      </c>
      <c r="Z206" s="17"/>
      <c r="AA206" s="17"/>
      <c r="AB206" s="17"/>
      <c r="AC206" s="16"/>
      <c r="AD206" s="16">
        <v>0.1066</v>
      </c>
      <c r="AE206" s="16">
        <v>2.07E-2</v>
      </c>
      <c r="AF206" s="16">
        <v>454.13670000000002</v>
      </c>
      <c r="AG206" s="16">
        <v>2.9600000000000001E-2</v>
      </c>
      <c r="AH206" s="16">
        <v>3.8E-3</v>
      </c>
      <c r="AI206" s="16">
        <v>4.1580000000000004</v>
      </c>
      <c r="AJ206" s="16">
        <v>4.7999999999999996E-3</v>
      </c>
      <c r="AK206" s="16">
        <v>1.4E-3</v>
      </c>
      <c r="AL206" s="16">
        <v>4.4000000000000003E-3</v>
      </c>
      <c r="AM206" s="16">
        <v>9.8400000000000001E-2</v>
      </c>
      <c r="AN206" s="17">
        <f t="shared" si="20"/>
        <v>10.468085106382979</v>
      </c>
      <c r="AO206" s="17">
        <f t="shared" si="21"/>
        <v>70.285714285714292</v>
      </c>
      <c r="AP206" s="16">
        <v>1.2699999999999999E-2</v>
      </c>
      <c r="AQ206" s="16">
        <v>1.476</v>
      </c>
      <c r="AR206" s="16">
        <v>-2.3E-3</v>
      </c>
      <c r="AS206" s="16">
        <v>35.04</v>
      </c>
      <c r="AT206" s="16">
        <v>28.77</v>
      </c>
      <c r="AU206" s="16">
        <v>1.6553</v>
      </c>
      <c r="AV206" s="16">
        <v>5.0000000000000001E-4</v>
      </c>
      <c r="AW206" s="16">
        <v>5.0000000000000001E-4</v>
      </c>
      <c r="AX206" s="16">
        <v>6.9999999999999999E-4</v>
      </c>
      <c r="AY206" s="16">
        <v>-9.5999999999999992E-3</v>
      </c>
      <c r="AZ206" s="16">
        <v>-1.41E-2</v>
      </c>
      <c r="BA206" s="16">
        <v>9.4000000000000004E-3</v>
      </c>
      <c r="BB206" s="16">
        <v>2.0110000000000001</v>
      </c>
      <c r="BC206" s="16">
        <v>4.4699999999999997E-2</v>
      </c>
      <c r="BD206" s="16">
        <v>0.31419999999999998</v>
      </c>
      <c r="BE206" s="16">
        <v>0.1032</v>
      </c>
      <c r="BF206" s="16">
        <v>9.3879999999999999</v>
      </c>
      <c r="BG206" s="16">
        <v>6.9999999999999999E-4</v>
      </c>
      <c r="BH206" s="16">
        <v>2.2800000000000001E-2</v>
      </c>
      <c r="BI206" s="16">
        <v>-5.4000000000000003E-3</v>
      </c>
      <c r="BJ206" s="16"/>
      <c r="BK206" s="16"/>
      <c r="BL206" s="16">
        <v>6.7000000000000002E-3</v>
      </c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</row>
    <row r="207" spans="1:84" ht="15.75" customHeight="1" x14ac:dyDescent="0.2">
      <c r="A207" s="10" t="s">
        <v>109</v>
      </c>
      <c r="B207" s="11" t="s">
        <v>276</v>
      </c>
      <c r="C207" s="11" t="s">
        <v>222</v>
      </c>
      <c r="D207" s="14">
        <v>4.3</v>
      </c>
      <c r="E207" s="12" t="str">
        <f t="shared" si="0"/>
        <v>KUP4.3</v>
      </c>
      <c r="F207" s="10">
        <v>43336</v>
      </c>
      <c r="G207" s="10"/>
      <c r="H207" s="11">
        <v>2018</v>
      </c>
      <c r="I207" s="12" t="str">
        <f t="shared" si="1"/>
        <v>Late2018</v>
      </c>
      <c r="J207" s="11">
        <v>68.531769999999995</v>
      </c>
      <c r="K207" s="11">
        <v>-149.31648000000001</v>
      </c>
      <c r="L207" s="11">
        <v>4.5081749999999996</v>
      </c>
      <c r="M207" s="11"/>
      <c r="N207" s="11"/>
      <c r="O207" s="11"/>
      <c r="P207" s="11"/>
      <c r="Q207" s="11"/>
      <c r="R207" s="19">
        <v>244.08557783737498</v>
      </c>
      <c r="S207" s="14">
        <v>11.623478067156258</v>
      </c>
      <c r="T207" s="11">
        <v>6.57</v>
      </c>
      <c r="U207" s="11"/>
      <c r="V207" s="14">
        <f t="shared" si="13"/>
        <v>5.0534780671562576</v>
      </c>
      <c r="W207" s="11">
        <v>7.5000000000000011E-2</v>
      </c>
      <c r="X207" s="11">
        <v>3.996401498921353E-2</v>
      </c>
      <c r="Y207" s="14">
        <v>0.10952617098441712</v>
      </c>
      <c r="Z207" s="17"/>
      <c r="AA207" s="17"/>
      <c r="AB207" s="17"/>
      <c r="AC207" s="16">
        <v>0.49509999999999998</v>
      </c>
      <c r="AD207" s="16">
        <v>0.33700000000000002</v>
      </c>
      <c r="AE207" s="16">
        <v>7.51E-2</v>
      </c>
      <c r="AF207" s="16">
        <v>223.80539999999999</v>
      </c>
      <c r="AG207" s="16">
        <v>1.4500000000000001E-2</v>
      </c>
      <c r="AH207" s="16"/>
      <c r="AI207" s="16"/>
      <c r="AJ207" s="16"/>
      <c r="AK207" s="16"/>
      <c r="AL207" s="16">
        <v>4.3E-3</v>
      </c>
      <c r="AM207" s="16"/>
      <c r="AN207" s="17"/>
      <c r="AO207" s="17"/>
      <c r="AP207" s="16"/>
      <c r="AQ207" s="16">
        <v>0.70589999999999997</v>
      </c>
      <c r="AR207" s="16"/>
      <c r="AS207" s="16"/>
      <c r="AT207" s="16"/>
      <c r="AU207" s="16">
        <v>1.7363999999999999</v>
      </c>
      <c r="AV207" s="16"/>
      <c r="AW207" s="16"/>
      <c r="AX207" s="16"/>
      <c r="AY207" s="16"/>
      <c r="AZ207" s="16"/>
      <c r="BA207" s="16"/>
      <c r="BB207" s="16"/>
      <c r="BC207" s="16">
        <v>5.8200000000000002E-2</v>
      </c>
      <c r="BD207" s="16"/>
      <c r="BE207" s="16"/>
      <c r="BF207" s="16"/>
      <c r="BG207" s="16"/>
      <c r="BH207" s="16"/>
      <c r="BI207" s="16"/>
      <c r="BJ207" s="16"/>
      <c r="BK207" s="16"/>
      <c r="BL207" s="16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</row>
    <row r="208" spans="1:84" ht="15.75" customHeight="1" x14ac:dyDescent="0.2">
      <c r="A208" s="10" t="s">
        <v>109</v>
      </c>
      <c r="B208" s="11" t="s">
        <v>277</v>
      </c>
      <c r="C208" s="11" t="s">
        <v>222</v>
      </c>
      <c r="D208" s="14">
        <v>5.0999999999999996</v>
      </c>
      <c r="E208" s="12" t="str">
        <f t="shared" si="0"/>
        <v>KUP5.1</v>
      </c>
      <c r="F208" s="10">
        <v>43336</v>
      </c>
      <c r="G208" s="10"/>
      <c r="H208" s="11">
        <v>2018</v>
      </c>
      <c r="I208" s="12" t="str">
        <f t="shared" si="1"/>
        <v>Late2018</v>
      </c>
      <c r="J208" s="11">
        <v>68.541830000000004</v>
      </c>
      <c r="K208" s="11">
        <v>-149.28910999999999</v>
      </c>
      <c r="L208" s="11">
        <v>26.332899999999999</v>
      </c>
      <c r="M208" s="11"/>
      <c r="N208" s="11"/>
      <c r="O208" s="11"/>
      <c r="P208" s="11"/>
      <c r="Q208" s="11"/>
      <c r="R208" s="19">
        <v>313.68674189974939</v>
      </c>
      <c r="S208" s="14">
        <v>10.803769229480706</v>
      </c>
      <c r="T208" s="11">
        <v>3.2250000000000001</v>
      </c>
      <c r="U208" s="11"/>
      <c r="V208" s="14">
        <f t="shared" si="13"/>
        <v>7.5787692294807059</v>
      </c>
      <c r="W208" s="11">
        <v>5.4000000000000006E-2</v>
      </c>
      <c r="X208" s="11">
        <v>5.2998170273063736E-2</v>
      </c>
      <c r="Y208" s="14">
        <v>8.4760980562309213E-2</v>
      </c>
      <c r="Z208" s="17"/>
      <c r="AA208" s="17"/>
      <c r="AB208" s="17"/>
      <c r="AC208" s="16"/>
      <c r="AD208" s="16">
        <v>0.1096</v>
      </c>
      <c r="AE208" s="16">
        <v>7.5600000000000001E-2</v>
      </c>
      <c r="AF208" s="16">
        <v>188.75470000000001</v>
      </c>
      <c r="AG208" s="16">
        <v>3.3700000000000001E-2</v>
      </c>
      <c r="AH208" s="16"/>
      <c r="AI208" s="16"/>
      <c r="AJ208" s="16"/>
      <c r="AK208" s="16"/>
      <c r="AL208" s="16">
        <v>3.3999999999999998E-3</v>
      </c>
      <c r="AM208" s="16"/>
      <c r="AN208" s="17"/>
      <c r="AO208" s="17"/>
      <c r="AP208" s="16"/>
      <c r="AQ208" s="16">
        <v>1.2107000000000001</v>
      </c>
      <c r="AR208" s="16"/>
      <c r="AS208" s="16"/>
      <c r="AT208" s="16"/>
      <c r="AU208" s="16">
        <v>1.7818000000000001</v>
      </c>
      <c r="AV208" s="16"/>
      <c r="AW208" s="16"/>
      <c r="AX208" s="16"/>
      <c r="AY208" s="16"/>
      <c r="AZ208" s="16"/>
      <c r="BA208" s="16"/>
      <c r="BB208" s="16"/>
      <c r="BC208" s="16">
        <v>4.1700000000000001E-2</v>
      </c>
      <c r="BD208" s="16"/>
      <c r="BE208" s="16"/>
      <c r="BF208" s="16"/>
      <c r="BG208" s="16"/>
      <c r="BH208" s="16"/>
      <c r="BI208" s="16"/>
      <c r="BJ208" s="16"/>
      <c r="BK208" s="16"/>
      <c r="BL208" s="16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</row>
    <row r="209" spans="1:76" ht="15.75" customHeight="1" x14ac:dyDescent="0.2">
      <c r="A209" s="10" t="s">
        <v>109</v>
      </c>
      <c r="B209" s="11" t="s">
        <v>278</v>
      </c>
      <c r="C209" s="11" t="s">
        <v>222</v>
      </c>
      <c r="D209" s="14">
        <v>5.2</v>
      </c>
      <c r="E209" s="12" t="str">
        <f t="shared" si="0"/>
        <v>KUP5.2</v>
      </c>
      <c r="F209" s="10">
        <v>43336</v>
      </c>
      <c r="G209" s="10"/>
      <c r="H209" s="11">
        <v>2018</v>
      </c>
      <c r="I209" s="12" t="str">
        <f t="shared" si="1"/>
        <v>Late2018</v>
      </c>
      <c r="J209" s="11">
        <v>68.541560000000004</v>
      </c>
      <c r="K209" s="11">
        <v>-149.28734</v>
      </c>
      <c r="L209" s="11">
        <v>24.006775000000001</v>
      </c>
      <c r="M209" s="11"/>
      <c r="N209" s="11"/>
      <c r="O209" s="11"/>
      <c r="P209" s="11"/>
      <c r="Q209" s="11"/>
      <c r="R209" s="19">
        <v>302.79872036696941</v>
      </c>
      <c r="S209" s="14">
        <v>11.413257534984853</v>
      </c>
      <c r="T209" s="11">
        <v>3.3650000000000002</v>
      </c>
      <c r="U209" s="11"/>
      <c r="V209" s="14">
        <f t="shared" si="13"/>
        <v>8.0482575349848524</v>
      </c>
      <c r="W209" s="11">
        <v>4.8000000000000001E-2</v>
      </c>
      <c r="X209" s="11">
        <v>1.1135207104184766E-2</v>
      </c>
      <c r="Y209" s="14">
        <v>8.5953903609074261E-2</v>
      </c>
      <c r="Z209" s="17"/>
      <c r="AA209" s="17"/>
      <c r="AB209" s="17"/>
      <c r="AC209" s="16">
        <v>0.9587</v>
      </c>
      <c r="AD209" s="16">
        <v>7.2900000000000006E-2</v>
      </c>
      <c r="AE209" s="16">
        <v>3.3599999999999998E-2</v>
      </c>
      <c r="AF209" s="16">
        <v>201.4897</v>
      </c>
      <c r="AG209" s="16">
        <v>3.9100000000000003E-2</v>
      </c>
      <c r="AH209" s="16"/>
      <c r="AI209" s="16"/>
      <c r="AJ209" s="16"/>
      <c r="AK209" s="16"/>
      <c r="AL209" s="16">
        <v>3.0999999999999999E-3</v>
      </c>
      <c r="AM209" s="16"/>
      <c r="AN209" s="17"/>
      <c r="AO209" s="17"/>
      <c r="AP209" s="16"/>
      <c r="AQ209" s="16">
        <v>1.4321999999999999</v>
      </c>
      <c r="AR209" s="16"/>
      <c r="AS209" s="16"/>
      <c r="AT209" s="16"/>
      <c r="AU209" s="16">
        <v>1.8160000000000001</v>
      </c>
      <c r="AV209" s="16"/>
      <c r="AW209" s="16"/>
      <c r="AX209" s="16"/>
      <c r="AY209" s="16"/>
      <c r="AZ209" s="16"/>
      <c r="BA209" s="16"/>
      <c r="BB209" s="16"/>
      <c r="BC209" s="16">
        <v>4.1200000000000001E-2</v>
      </c>
      <c r="BD209" s="16"/>
      <c r="BE209" s="16"/>
      <c r="BF209" s="16"/>
      <c r="BG209" s="16"/>
      <c r="BH209" s="16"/>
      <c r="BI209" s="16"/>
      <c r="BJ209" s="16"/>
      <c r="BK209" s="16"/>
      <c r="BL209" s="16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</row>
    <row r="210" spans="1:76" ht="15.75" customHeight="1" x14ac:dyDescent="0.2">
      <c r="A210" s="10" t="s">
        <v>109</v>
      </c>
      <c r="B210" s="11" t="s">
        <v>279</v>
      </c>
      <c r="C210" s="11" t="s">
        <v>222</v>
      </c>
      <c r="D210" s="14">
        <v>5.3</v>
      </c>
      <c r="E210" s="12" t="str">
        <f t="shared" si="0"/>
        <v>KUP5.3</v>
      </c>
      <c r="F210" s="10">
        <v>43336</v>
      </c>
      <c r="G210" s="10"/>
      <c r="H210" s="11">
        <v>2018</v>
      </c>
      <c r="I210" s="12" t="str">
        <f t="shared" si="1"/>
        <v>Late2018</v>
      </c>
      <c r="J210" s="11">
        <v>68.541600000000003</v>
      </c>
      <c r="K210" s="11">
        <v>-149.28735</v>
      </c>
      <c r="L210" s="11">
        <v>2.7268750000000002</v>
      </c>
      <c r="M210" s="11"/>
      <c r="N210" s="11"/>
      <c r="O210" s="11"/>
      <c r="P210" s="11"/>
      <c r="Q210" s="11"/>
      <c r="R210" s="19">
        <v>448.92418671161789</v>
      </c>
      <c r="S210" s="14">
        <v>13.628891201395716</v>
      </c>
      <c r="T210" s="11">
        <v>1.3820000000000001</v>
      </c>
      <c r="U210" s="11"/>
      <c r="V210" s="14">
        <f t="shared" si="13"/>
        <v>12.246891201395716</v>
      </c>
      <c r="W210" s="11">
        <v>5.4000000000000006E-2</v>
      </c>
      <c r="X210" s="11" t="s">
        <v>67</v>
      </c>
      <c r="Y210" s="14">
        <v>0.13761098079645778</v>
      </c>
      <c r="Z210" s="17"/>
      <c r="AA210" s="17"/>
      <c r="AB210" s="17"/>
      <c r="AC210" s="16">
        <v>0.97099999999999997</v>
      </c>
      <c r="AD210" s="16">
        <v>9.2200000000000004E-2</v>
      </c>
      <c r="AE210" s="16">
        <v>8.1900000000000001E-2</v>
      </c>
      <c r="AF210" s="16">
        <v>33.586100000000002</v>
      </c>
      <c r="AG210" s="16">
        <v>3.1E-2</v>
      </c>
      <c r="AH210" s="16"/>
      <c r="AI210" s="16"/>
      <c r="AJ210" s="16"/>
      <c r="AK210" s="16"/>
      <c r="AL210" s="16">
        <v>6.3E-3</v>
      </c>
      <c r="AM210" s="16"/>
      <c r="AN210" s="17"/>
      <c r="AO210" s="17"/>
      <c r="AP210" s="16"/>
      <c r="AQ210" s="16">
        <v>1.0673999999999999</v>
      </c>
      <c r="AR210" s="16"/>
      <c r="AS210" s="16"/>
      <c r="AT210" s="16"/>
      <c r="AU210" s="16">
        <v>1.595</v>
      </c>
      <c r="AV210" s="16"/>
      <c r="AW210" s="16"/>
      <c r="AX210" s="16"/>
      <c r="AY210" s="16"/>
      <c r="AZ210" s="16"/>
      <c r="BA210" s="16"/>
      <c r="BB210" s="16"/>
      <c r="BC210" s="16">
        <v>3.9899999999999998E-2</v>
      </c>
      <c r="BD210" s="16"/>
      <c r="BE210" s="16"/>
      <c r="BF210" s="16"/>
      <c r="BG210" s="16"/>
      <c r="BH210" s="16"/>
      <c r="BI210" s="16"/>
      <c r="BJ210" s="16"/>
      <c r="BK210" s="16"/>
      <c r="BL210" s="16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</row>
    <row r="211" spans="1:76" ht="15.75" customHeight="1" x14ac:dyDescent="0.2">
      <c r="A211" s="10" t="s">
        <v>109</v>
      </c>
      <c r="B211" s="11" t="s">
        <v>280</v>
      </c>
      <c r="C211" s="11" t="s">
        <v>222</v>
      </c>
      <c r="D211" s="14">
        <v>6.1</v>
      </c>
      <c r="E211" s="12" t="str">
        <f t="shared" si="0"/>
        <v>KUP6.1</v>
      </c>
      <c r="F211" s="10">
        <v>43336</v>
      </c>
      <c r="G211" s="10"/>
      <c r="H211" s="11">
        <v>2018</v>
      </c>
      <c r="I211" s="12" t="str">
        <f t="shared" si="1"/>
        <v>Late2018</v>
      </c>
      <c r="J211" s="11">
        <v>68.534599999999998</v>
      </c>
      <c r="K211" s="11">
        <v>-149.22134</v>
      </c>
      <c r="L211" s="11">
        <v>16.846250000000001</v>
      </c>
      <c r="M211" s="11"/>
      <c r="N211" s="11"/>
      <c r="O211" s="11"/>
      <c r="P211" s="11"/>
      <c r="Q211" s="11"/>
      <c r="R211" s="19">
        <v>307.7086017751476</v>
      </c>
      <c r="S211" s="14">
        <v>12.235234939554344</v>
      </c>
      <c r="T211" s="11">
        <v>5.0510000000000002</v>
      </c>
      <c r="U211" s="11"/>
      <c r="V211" s="14">
        <f t="shared" si="13"/>
        <v>7.1842349395543437</v>
      </c>
      <c r="W211" s="11">
        <v>4.8000000000000001E-2</v>
      </c>
      <c r="X211" s="11">
        <v>3.3952795617286161E-2</v>
      </c>
      <c r="Y211" s="14">
        <v>9.9402034527867139E-2</v>
      </c>
      <c r="Z211" s="17"/>
      <c r="AA211" s="17"/>
      <c r="AB211" s="17"/>
      <c r="AC211" s="16">
        <v>3.8285</v>
      </c>
      <c r="AD211" s="16">
        <v>9.9900000000000003E-2</v>
      </c>
      <c r="AE211" s="16">
        <v>3.9800000000000002E-2</v>
      </c>
      <c r="AF211" s="16">
        <v>226.7225</v>
      </c>
      <c r="AG211" s="16">
        <v>2.8899999999999999E-2</v>
      </c>
      <c r="AH211" s="16"/>
      <c r="AI211" s="16"/>
      <c r="AJ211" s="16"/>
      <c r="AK211" s="16"/>
      <c r="AL211" s="16">
        <v>3.8E-3</v>
      </c>
      <c r="AM211" s="16"/>
      <c r="AN211" s="17"/>
      <c r="AO211" s="17"/>
      <c r="AP211" s="16"/>
      <c r="AQ211" s="16">
        <v>1.3131999999999999</v>
      </c>
      <c r="AR211" s="16"/>
      <c r="AS211" s="16"/>
      <c r="AT211" s="16"/>
      <c r="AU211" s="16">
        <v>1.8359000000000001</v>
      </c>
      <c r="AV211" s="16"/>
      <c r="AW211" s="16"/>
      <c r="AX211" s="16"/>
      <c r="AY211" s="16"/>
      <c r="AZ211" s="16"/>
      <c r="BA211" s="16"/>
      <c r="BB211" s="16"/>
      <c r="BC211" s="16">
        <v>4.8000000000000001E-2</v>
      </c>
      <c r="BD211" s="16"/>
      <c r="BE211" s="16"/>
      <c r="BF211" s="16"/>
      <c r="BG211" s="16"/>
      <c r="BH211" s="16"/>
      <c r="BI211" s="16"/>
      <c r="BJ211" s="16"/>
      <c r="BK211" s="16"/>
      <c r="BL211" s="16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</row>
    <row r="212" spans="1:76" ht="15.75" customHeight="1" x14ac:dyDescent="0.2">
      <c r="A212" s="10" t="s">
        <v>109</v>
      </c>
      <c r="B212" s="11" t="s">
        <v>281</v>
      </c>
      <c r="C212" s="11" t="s">
        <v>222</v>
      </c>
      <c r="D212" s="14">
        <v>6.2</v>
      </c>
      <c r="E212" s="12" t="str">
        <f t="shared" si="0"/>
        <v>KUP6.2</v>
      </c>
      <c r="F212" s="10">
        <v>43336</v>
      </c>
      <c r="G212" s="10"/>
      <c r="H212" s="11">
        <v>2018</v>
      </c>
      <c r="I212" s="12" t="str">
        <f t="shared" si="1"/>
        <v>Late2018</v>
      </c>
      <c r="J212" s="11">
        <v>68.534509999999997</v>
      </c>
      <c r="K212" s="11">
        <v>-149.22275999999999</v>
      </c>
      <c r="L212" s="11">
        <v>11.088225</v>
      </c>
      <c r="M212" s="11"/>
      <c r="N212" s="11"/>
      <c r="O212" s="11"/>
      <c r="P212" s="11"/>
      <c r="Q212" s="11"/>
      <c r="R212" s="19">
        <v>392.30647474116222</v>
      </c>
      <c r="S212" s="14">
        <v>10.853677701147298</v>
      </c>
      <c r="T212" s="11">
        <v>0.76200000000000001</v>
      </c>
      <c r="U212" s="11"/>
      <c r="V212" s="14">
        <f t="shared" si="13"/>
        <v>10.091677701147297</v>
      </c>
      <c r="W212" s="11">
        <v>4.9000000000000002E-2</v>
      </c>
      <c r="X212" s="11">
        <v>9.946721941488882E-3</v>
      </c>
      <c r="Y212" s="14">
        <v>0.14190832830270811</v>
      </c>
      <c r="Z212" s="17"/>
      <c r="AA212" s="17"/>
      <c r="AB212" s="17"/>
      <c r="AC212" s="16">
        <v>4.7053000000000003</v>
      </c>
      <c r="AD212" s="16">
        <v>8.2699999999999996E-2</v>
      </c>
      <c r="AE212" s="16">
        <v>0.1162</v>
      </c>
      <c r="AF212" s="16">
        <v>174.39240000000001</v>
      </c>
      <c r="AG212" s="16">
        <v>2.8400000000000002E-2</v>
      </c>
      <c r="AH212" s="16"/>
      <c r="AI212" s="16"/>
      <c r="AJ212" s="16"/>
      <c r="AK212" s="16"/>
      <c r="AL212" s="16">
        <v>4.1999999999999997E-3</v>
      </c>
      <c r="AM212" s="16"/>
      <c r="AN212" s="17"/>
      <c r="AO212" s="17"/>
      <c r="AP212" s="16"/>
      <c r="AQ212" s="16">
        <v>1.3479000000000001</v>
      </c>
      <c r="AR212" s="16"/>
      <c r="AS212" s="16"/>
      <c r="AT212" s="16"/>
      <c r="AU212" s="16">
        <v>1.8286</v>
      </c>
      <c r="AV212" s="16"/>
      <c r="AW212" s="16"/>
      <c r="AX212" s="16"/>
      <c r="AY212" s="16"/>
      <c r="AZ212" s="16"/>
      <c r="BA212" s="16"/>
      <c r="BB212" s="16"/>
      <c r="BC212" s="16">
        <v>3.8699999999999998E-2</v>
      </c>
      <c r="BD212" s="16"/>
      <c r="BE212" s="16"/>
      <c r="BF212" s="16"/>
      <c r="BG212" s="16"/>
      <c r="BH212" s="16"/>
      <c r="BI212" s="16"/>
      <c r="BJ212" s="16"/>
      <c r="BK212" s="16"/>
      <c r="BL212" s="16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</row>
    <row r="213" spans="1:76" ht="15.75" customHeight="1" x14ac:dyDescent="0.2">
      <c r="A213" s="10" t="s">
        <v>109</v>
      </c>
      <c r="B213" s="11" t="s">
        <v>282</v>
      </c>
      <c r="C213" s="11" t="s">
        <v>222</v>
      </c>
      <c r="D213" s="14">
        <v>6.3</v>
      </c>
      <c r="E213" s="12" t="str">
        <f t="shared" si="0"/>
        <v>KUP6.3</v>
      </c>
      <c r="F213" s="10">
        <v>43336</v>
      </c>
      <c r="G213" s="10"/>
      <c r="H213" s="11">
        <v>2018</v>
      </c>
      <c r="I213" s="12" t="str">
        <f t="shared" si="1"/>
        <v>Late2018</v>
      </c>
      <c r="J213" s="11">
        <v>68.534509999999997</v>
      </c>
      <c r="K213" s="11">
        <v>-149.22135</v>
      </c>
      <c r="L213" s="11">
        <v>6.1012500000000003</v>
      </c>
      <c r="M213" s="11"/>
      <c r="N213" s="11"/>
      <c r="O213" s="11"/>
      <c r="P213" s="11"/>
      <c r="Q213" s="11"/>
      <c r="R213" s="19">
        <v>238.78537112896507</v>
      </c>
      <c r="S213" s="14">
        <v>12.974787746977492</v>
      </c>
      <c r="T213" s="11">
        <v>8.3279999999999994</v>
      </c>
      <c r="U213" s="11"/>
      <c r="V213" s="14">
        <f t="shared" si="13"/>
        <v>4.646787746977493</v>
      </c>
      <c r="W213" s="11">
        <v>5.9000000000000004E-2</v>
      </c>
      <c r="X213" s="11">
        <v>0.10974000995666089</v>
      </c>
      <c r="Y213" s="14">
        <v>0.11379010466365971</v>
      </c>
      <c r="Z213" s="17"/>
      <c r="AA213" s="17"/>
      <c r="AB213" s="17"/>
      <c r="AC213" s="16"/>
      <c r="AD213" s="16">
        <v>0.1066</v>
      </c>
      <c r="AE213" s="16">
        <v>4.41E-2</v>
      </c>
      <c r="AF213" s="16">
        <v>244.01580000000001</v>
      </c>
      <c r="AG213" s="16">
        <v>2.06E-2</v>
      </c>
      <c r="AH213" s="16"/>
      <c r="AI213" s="16"/>
      <c r="AJ213" s="16"/>
      <c r="AK213" s="16"/>
      <c r="AL213" s="16">
        <v>4.7999999999999996E-3</v>
      </c>
      <c r="AM213" s="16"/>
      <c r="AN213" s="17"/>
      <c r="AO213" s="17"/>
      <c r="AP213" s="16"/>
      <c r="AQ213" s="16">
        <v>1.5218</v>
      </c>
      <c r="AR213" s="16"/>
      <c r="AS213" s="16"/>
      <c r="AT213" s="16"/>
      <c r="AU213" s="16">
        <v>1.7242</v>
      </c>
      <c r="AV213" s="16"/>
      <c r="AW213" s="16"/>
      <c r="AX213" s="16"/>
      <c r="AY213" s="16"/>
      <c r="AZ213" s="16"/>
      <c r="BA213" s="16"/>
      <c r="BB213" s="16"/>
      <c r="BC213" s="16">
        <v>4.2299999999999997E-2</v>
      </c>
      <c r="BD213" s="16"/>
      <c r="BE213" s="16"/>
      <c r="BF213" s="16"/>
      <c r="BG213" s="16"/>
      <c r="BH213" s="16"/>
      <c r="BI213" s="16"/>
      <c r="BJ213" s="16"/>
      <c r="BK213" s="16"/>
      <c r="BL213" s="16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</row>
    <row r="214" spans="1:76" ht="15.75" customHeight="1" x14ac:dyDescent="0.2">
      <c r="A214" s="10" t="s">
        <v>109</v>
      </c>
      <c r="B214" s="11" t="s">
        <v>283</v>
      </c>
      <c r="C214" s="11" t="s">
        <v>222</v>
      </c>
      <c r="D214" s="14">
        <v>7.1</v>
      </c>
      <c r="E214" s="12" t="str">
        <f t="shared" si="0"/>
        <v>KUP7.1</v>
      </c>
      <c r="F214" s="10">
        <v>43336</v>
      </c>
      <c r="G214" s="10"/>
      <c r="H214" s="11">
        <v>2018</v>
      </c>
      <c r="I214" s="12" t="str">
        <f t="shared" si="1"/>
        <v>Late2018</v>
      </c>
      <c r="J214" s="11">
        <v>68.503900000000002</v>
      </c>
      <c r="K214" s="11">
        <v>-149.27071000000001</v>
      </c>
      <c r="L214" s="11">
        <v>0.24560000000000001</v>
      </c>
      <c r="M214" s="11"/>
      <c r="N214" s="11"/>
      <c r="O214" s="11"/>
      <c r="P214" s="11"/>
      <c r="Q214" s="11"/>
      <c r="R214" s="19">
        <v>141.24513294474025</v>
      </c>
      <c r="S214" s="14">
        <v>0.68217993770275864</v>
      </c>
      <c r="T214" s="18">
        <v>0.36199999999999999</v>
      </c>
      <c r="U214" s="18"/>
      <c r="V214" s="14">
        <f t="shared" si="13"/>
        <v>0.32017993770275865</v>
      </c>
      <c r="W214" s="11">
        <v>6.7000000000000004E-2</v>
      </c>
      <c r="X214" s="11">
        <v>2.9906889827393947E-2</v>
      </c>
      <c r="Y214" s="14">
        <v>2.1287835508412963E-2</v>
      </c>
      <c r="Z214" s="17"/>
      <c r="AA214" s="17"/>
      <c r="AB214" s="17"/>
      <c r="AC214" s="16"/>
      <c r="AD214" s="16">
        <v>8.3799999999999999E-2</v>
      </c>
      <c r="AE214" s="16">
        <v>5.0599999999999999E-2</v>
      </c>
      <c r="AF214" s="16">
        <v>779.04259999999999</v>
      </c>
      <c r="AG214" s="16">
        <v>1.9800000000000002E-2</v>
      </c>
      <c r="AH214" s="16">
        <v>4.0000000000000002E-4</v>
      </c>
      <c r="AI214" s="16">
        <v>5.5890000000000004</v>
      </c>
      <c r="AJ214" s="16">
        <v>6.6E-3</v>
      </c>
      <c r="AK214" s="16">
        <v>2.0000000000000001E-4</v>
      </c>
      <c r="AL214" s="16">
        <v>1.9E-3</v>
      </c>
      <c r="AM214" s="16">
        <v>8.5800000000000001E-2</v>
      </c>
      <c r="AN214" s="17">
        <f t="shared" ref="AN214:AN216" si="22">AM214/BA214</f>
        <v>-34.32</v>
      </c>
      <c r="AO214" s="17">
        <f t="shared" ref="AO214:AO216" si="23">AM214/AK214</f>
        <v>429</v>
      </c>
      <c r="AP214" s="16">
        <v>9.5999999999999992E-3</v>
      </c>
      <c r="AQ214" s="16">
        <v>1.9426000000000001</v>
      </c>
      <c r="AR214" s="16">
        <v>-4.4999999999999997E-3</v>
      </c>
      <c r="AS214" s="16">
        <v>106</v>
      </c>
      <c r="AT214" s="16">
        <v>87.72</v>
      </c>
      <c r="AU214" s="16">
        <v>1.0618000000000001</v>
      </c>
      <c r="AV214" s="16" t="s">
        <v>274</v>
      </c>
      <c r="AW214" s="16">
        <v>1.1999999999999999E-3</v>
      </c>
      <c r="AX214" s="16">
        <v>1.8E-3</v>
      </c>
      <c r="AY214" s="16">
        <v>-1.03E-2</v>
      </c>
      <c r="AZ214" s="16">
        <v>1.8E-3</v>
      </c>
      <c r="BA214" s="16">
        <v>-2.5000000000000001E-3</v>
      </c>
      <c r="BB214" s="16">
        <v>2.0249999999999999</v>
      </c>
      <c r="BC214" s="16">
        <v>2.81E-2</v>
      </c>
      <c r="BD214" s="16">
        <v>0.40139999999999998</v>
      </c>
      <c r="BE214" s="16">
        <v>0.2505</v>
      </c>
      <c r="BF214" s="16">
        <v>25.74</v>
      </c>
      <c r="BG214" s="16">
        <v>4.0000000000000002E-4</v>
      </c>
      <c r="BH214" s="16">
        <v>5.6099999999999997E-2</v>
      </c>
      <c r="BI214" s="16">
        <v>-5.8999999999999999E-3</v>
      </c>
      <c r="BJ214" s="16"/>
      <c r="BK214" s="16"/>
      <c r="BL214" s="16">
        <v>7.7999999999999996E-3</v>
      </c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</row>
    <row r="215" spans="1:76" ht="15.75" customHeight="1" x14ac:dyDescent="0.2">
      <c r="A215" s="10" t="s">
        <v>109</v>
      </c>
      <c r="B215" s="11" t="s">
        <v>284</v>
      </c>
      <c r="C215" s="11" t="s">
        <v>222</v>
      </c>
      <c r="D215" s="14">
        <v>8.1</v>
      </c>
      <c r="E215" s="12" t="str">
        <f t="shared" si="0"/>
        <v>KUP8.1</v>
      </c>
      <c r="F215" s="10">
        <v>43336</v>
      </c>
      <c r="G215" s="10"/>
      <c r="H215" s="11">
        <v>2018</v>
      </c>
      <c r="I215" s="12" t="str">
        <f t="shared" si="1"/>
        <v>Late2018</v>
      </c>
      <c r="J215" s="11">
        <v>68.550399999999996</v>
      </c>
      <c r="K215" s="11">
        <v>-149.31075999999999</v>
      </c>
      <c r="L215" s="11">
        <v>61.275224999999999</v>
      </c>
      <c r="M215" s="11"/>
      <c r="N215" s="11"/>
      <c r="O215" s="11"/>
      <c r="P215" s="11"/>
      <c r="Q215" s="11"/>
      <c r="R215" s="19">
        <v>323.56813502666847</v>
      </c>
      <c r="S215" s="14">
        <v>11.894193716499293</v>
      </c>
      <c r="T215" s="18">
        <v>3.62</v>
      </c>
      <c r="U215" s="18"/>
      <c r="V215" s="14">
        <f t="shared" si="13"/>
        <v>8.274193716499294</v>
      </c>
      <c r="W215" s="11">
        <v>5.4000000000000006E-2</v>
      </c>
      <c r="X215" s="11">
        <v>3.9253267350328268E-2</v>
      </c>
      <c r="Y215" s="14">
        <v>9.694936078032175E-2</v>
      </c>
      <c r="Z215" s="17"/>
      <c r="AA215" s="17"/>
      <c r="AB215" s="17"/>
      <c r="AC215" s="16">
        <v>0.8962</v>
      </c>
      <c r="AD215" s="16">
        <v>5.5399999999999998E-2</v>
      </c>
      <c r="AE215" s="16">
        <v>2.52E-2</v>
      </c>
      <c r="AF215" s="16">
        <v>202.19900000000001</v>
      </c>
      <c r="AG215" s="16">
        <v>3.8600000000000002E-2</v>
      </c>
      <c r="AH215" s="16">
        <v>8.8999999999999999E-3</v>
      </c>
      <c r="AI215" s="16">
        <v>2.246</v>
      </c>
      <c r="AJ215" s="16">
        <v>3.7000000000000002E-3</v>
      </c>
      <c r="AK215" s="16">
        <v>-2.8999999999999998E-3</v>
      </c>
      <c r="AL215" s="16"/>
      <c r="AM215" s="16">
        <v>4.0399999999999998E-2</v>
      </c>
      <c r="AN215" s="17">
        <f t="shared" si="22"/>
        <v>1.9330143540669857</v>
      </c>
      <c r="AO215" s="17">
        <f t="shared" si="23"/>
        <v>-13.931034482758621</v>
      </c>
      <c r="AP215" s="16">
        <v>9.7999999999999997E-3</v>
      </c>
      <c r="AQ215" s="16">
        <v>1.6194</v>
      </c>
      <c r="AR215" s="16">
        <v>-9.7999999999999997E-3</v>
      </c>
      <c r="AS215" s="16">
        <v>9.6920000000000002</v>
      </c>
      <c r="AT215" s="16">
        <v>15.06</v>
      </c>
      <c r="AU215" s="16">
        <v>1.964</v>
      </c>
      <c r="AV215" s="16">
        <v>5.9999999999999995E-4</v>
      </c>
      <c r="AW215" s="16">
        <v>0</v>
      </c>
      <c r="AX215" s="16">
        <v>-2.9999999999999997E-4</v>
      </c>
      <c r="AY215" s="16">
        <v>-9.2999999999999992E-3</v>
      </c>
      <c r="AZ215" s="16">
        <v>5.0000000000000001E-4</v>
      </c>
      <c r="BA215" s="16">
        <v>2.0899999999999998E-2</v>
      </c>
      <c r="BB215" s="16">
        <v>1.496</v>
      </c>
      <c r="BC215" s="16">
        <v>4.5900000000000003E-2</v>
      </c>
      <c r="BD215" s="16">
        <v>0.24399999999999999</v>
      </c>
      <c r="BE215" s="16">
        <v>6.4699999999999994E-2</v>
      </c>
      <c r="BF215" s="16">
        <v>3.4950000000000001</v>
      </c>
      <c r="BG215" s="16" t="s">
        <v>274</v>
      </c>
      <c r="BH215" s="16">
        <v>9.5999999999999992E-3</v>
      </c>
      <c r="BI215" s="16">
        <v>-8.8000000000000005E-3</v>
      </c>
      <c r="BJ215" s="16"/>
      <c r="BK215" s="16"/>
      <c r="BL215" s="16">
        <v>4.0000000000000001E-3</v>
      </c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</row>
    <row r="216" spans="1:76" ht="15.75" customHeight="1" x14ac:dyDescent="0.2">
      <c r="A216" s="10" t="s">
        <v>109</v>
      </c>
      <c r="B216" s="11" t="s">
        <v>285</v>
      </c>
      <c r="C216" s="11" t="s">
        <v>222</v>
      </c>
      <c r="D216" s="14">
        <v>8.1999999999999993</v>
      </c>
      <c r="E216" s="12" t="str">
        <f t="shared" si="0"/>
        <v>KUP8.2</v>
      </c>
      <c r="F216" s="10">
        <v>43336</v>
      </c>
      <c r="G216" s="10"/>
      <c r="H216" s="11">
        <v>2018</v>
      </c>
      <c r="I216" s="12" t="str">
        <f t="shared" si="1"/>
        <v>Late2018</v>
      </c>
      <c r="J216" s="11">
        <v>68.548940000000002</v>
      </c>
      <c r="K216" s="11">
        <v>-149.30914000000001</v>
      </c>
      <c r="L216" s="11">
        <v>30.733125000000001</v>
      </c>
      <c r="M216" s="11"/>
      <c r="N216" s="11"/>
      <c r="O216" s="11"/>
      <c r="P216" s="11"/>
      <c r="Q216" s="11"/>
      <c r="R216" s="19">
        <v>264.32086313886219</v>
      </c>
      <c r="S216" s="14">
        <v>10.107319193042343</v>
      </c>
      <c r="T216" s="18">
        <v>3.4020000000000001</v>
      </c>
      <c r="U216" s="18"/>
      <c r="V216" s="14">
        <f t="shared" si="13"/>
        <v>6.7053191930423433</v>
      </c>
      <c r="W216" s="11">
        <v>6.2000000000000006E-2</v>
      </c>
      <c r="X216" s="11">
        <v>3.0708727890189892E-2</v>
      </c>
      <c r="Y216" s="14">
        <v>6.1132426525857951E-2</v>
      </c>
      <c r="Z216" s="17"/>
      <c r="AA216" s="17"/>
      <c r="AB216" s="17"/>
      <c r="AC216" s="16">
        <v>9.7546999999999997</v>
      </c>
      <c r="AD216" s="16">
        <v>7.9399999999999998E-2</v>
      </c>
      <c r="AE216" s="16">
        <v>9.4700000000000006E-2</v>
      </c>
      <c r="AF216" s="16">
        <v>375.33749999999998</v>
      </c>
      <c r="AG216" s="16">
        <v>2.23E-2</v>
      </c>
      <c r="AH216" s="16">
        <v>4.1000000000000003E-3</v>
      </c>
      <c r="AI216" s="16">
        <v>4.056</v>
      </c>
      <c r="AJ216" s="16">
        <v>6.0000000000000001E-3</v>
      </c>
      <c r="AK216" s="16">
        <v>-2.3999999999999998E-3</v>
      </c>
      <c r="AL216" s="16">
        <v>3.2000000000000002E-3</v>
      </c>
      <c r="AM216" s="16">
        <v>0.1037</v>
      </c>
      <c r="AN216" s="17">
        <f t="shared" si="22"/>
        <v>41.48</v>
      </c>
      <c r="AO216" s="17">
        <f t="shared" si="23"/>
        <v>-43.208333333333336</v>
      </c>
      <c r="AP216" s="16">
        <v>1.2699999999999999E-2</v>
      </c>
      <c r="AQ216" s="16">
        <v>4.1632999999999996</v>
      </c>
      <c r="AR216" s="16">
        <v>-8.0999999999999996E-3</v>
      </c>
      <c r="AS216" s="16">
        <v>29.67</v>
      </c>
      <c r="AT216" s="16">
        <v>24.97</v>
      </c>
      <c r="AU216" s="16">
        <v>1.7487999999999999</v>
      </c>
      <c r="AV216" s="16">
        <v>2.9999999999999997E-4</v>
      </c>
      <c r="AW216" s="16">
        <v>6.9999999999999999E-4</v>
      </c>
      <c r="AX216" s="16" t="s">
        <v>274</v>
      </c>
      <c r="AY216" s="16">
        <v>-9.7000000000000003E-3</v>
      </c>
      <c r="AZ216" s="16">
        <v>-9.1000000000000004E-3</v>
      </c>
      <c r="BA216" s="16">
        <v>2.5000000000000001E-3</v>
      </c>
      <c r="BB216" s="16">
        <v>1.9890000000000001</v>
      </c>
      <c r="BC216" s="16">
        <v>4.07E-2</v>
      </c>
      <c r="BD216" s="16">
        <v>0.30399999999999999</v>
      </c>
      <c r="BE216" s="16">
        <v>9.7799999999999998E-2</v>
      </c>
      <c r="BF216" s="16">
        <v>8.0340000000000007</v>
      </c>
      <c r="BG216" s="16">
        <v>-6.9999999999999999E-4</v>
      </c>
      <c r="BH216" s="16">
        <v>1.9E-2</v>
      </c>
      <c r="BI216" s="16">
        <v>-5.1000000000000004E-3</v>
      </c>
      <c r="BJ216" s="16"/>
      <c r="BK216" s="16"/>
      <c r="BL216" s="16">
        <v>8.0000000000000002E-3</v>
      </c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</row>
    <row r="217" spans="1:76" ht="15.75" customHeight="1" x14ac:dyDescent="0.2">
      <c r="A217" s="10" t="s">
        <v>109</v>
      </c>
      <c r="B217" s="11" t="s">
        <v>286</v>
      </c>
      <c r="C217" s="11" t="s">
        <v>222</v>
      </c>
      <c r="D217" s="14">
        <v>8.3000000000000007</v>
      </c>
      <c r="E217" s="12" t="str">
        <f t="shared" si="0"/>
        <v>KUP8.3</v>
      </c>
      <c r="F217" s="10">
        <v>43336</v>
      </c>
      <c r="G217" s="10"/>
      <c r="H217" s="11">
        <v>2018</v>
      </c>
      <c r="I217" s="12" t="str">
        <f t="shared" si="1"/>
        <v>Late2018</v>
      </c>
      <c r="J217" s="11">
        <v>68.549539999999993</v>
      </c>
      <c r="K217" s="11">
        <v>-149.30739</v>
      </c>
      <c r="L217" s="11">
        <v>23.986875000000001</v>
      </c>
      <c r="M217" s="11"/>
      <c r="N217" s="11"/>
      <c r="O217" s="11"/>
      <c r="P217" s="11"/>
      <c r="Q217" s="11"/>
      <c r="R217" s="19">
        <v>325.35541403299277</v>
      </c>
      <c r="S217" s="14">
        <v>10.837041543925098</v>
      </c>
      <c r="T217" s="18">
        <v>3.2959999999999998</v>
      </c>
      <c r="U217" s="18"/>
      <c r="V217" s="14">
        <f t="shared" si="13"/>
        <v>7.5410415439250986</v>
      </c>
      <c r="W217" s="11">
        <v>4.5000000000000005E-2</v>
      </c>
      <c r="X217" s="11">
        <v>2.4625558966800545E-2</v>
      </c>
      <c r="Y217" s="14">
        <v>6.4247391978250107E-2</v>
      </c>
      <c r="Z217" s="17"/>
      <c r="AA217" s="17"/>
      <c r="AB217" s="17"/>
      <c r="AC217" s="16">
        <v>0.30199999999999999</v>
      </c>
      <c r="AD217" s="16">
        <v>0.1053</v>
      </c>
      <c r="AE217" s="16">
        <v>9.1700000000000004E-2</v>
      </c>
      <c r="AF217" s="16">
        <v>171.60810000000001</v>
      </c>
      <c r="AG217" s="16">
        <v>2.98E-2</v>
      </c>
      <c r="AH217" s="16"/>
      <c r="AI217" s="16"/>
      <c r="AJ217" s="16"/>
      <c r="AK217" s="16"/>
      <c r="AL217" s="16">
        <v>2.7000000000000001E-3</v>
      </c>
      <c r="AM217" s="16"/>
      <c r="AN217" s="17"/>
      <c r="AO217" s="17"/>
      <c r="AP217" s="16"/>
      <c r="AQ217" s="16">
        <v>1.8620000000000001</v>
      </c>
      <c r="AR217" s="16"/>
      <c r="AS217" s="16"/>
      <c r="AT217" s="16"/>
      <c r="AU217" s="16">
        <v>1.7716000000000001</v>
      </c>
      <c r="AV217" s="16"/>
      <c r="AW217" s="16"/>
      <c r="AX217" s="16"/>
      <c r="AY217" s="16"/>
      <c r="AZ217" s="16"/>
      <c r="BA217" s="16"/>
      <c r="BB217" s="16"/>
      <c r="BC217" s="16">
        <v>3.9300000000000002E-2</v>
      </c>
      <c r="BD217" s="16"/>
      <c r="BE217" s="16"/>
      <c r="BF217" s="16"/>
      <c r="BG217" s="16"/>
      <c r="BH217" s="16"/>
      <c r="BI217" s="16"/>
      <c r="BJ217" s="16"/>
      <c r="BK217" s="16"/>
      <c r="BL217" s="16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</row>
    <row r="218" spans="1:76" ht="15.75" customHeight="1" x14ac:dyDescent="0.2">
      <c r="A218" s="10" t="s">
        <v>109</v>
      </c>
      <c r="B218" s="11" t="s">
        <v>287</v>
      </c>
      <c r="C218" s="11" t="s">
        <v>222</v>
      </c>
      <c r="D218" s="14">
        <v>9.1</v>
      </c>
      <c r="E218" s="12" t="str">
        <f t="shared" si="0"/>
        <v>KUP9.1</v>
      </c>
      <c r="F218" s="10">
        <v>43336</v>
      </c>
      <c r="G218" s="10"/>
      <c r="H218" s="11">
        <v>2018</v>
      </c>
      <c r="I218" s="12" t="str">
        <f t="shared" si="1"/>
        <v>Late2018</v>
      </c>
      <c r="J218" s="11">
        <v>68.554280000000006</v>
      </c>
      <c r="K218" s="11">
        <v>-149.32127</v>
      </c>
      <c r="L218" s="11">
        <v>68.010199999999998</v>
      </c>
      <c r="M218" s="11"/>
      <c r="N218" s="11"/>
      <c r="O218" s="11"/>
      <c r="P218" s="11"/>
      <c r="Q218" s="11"/>
      <c r="R218" s="19">
        <v>300.1691604496188</v>
      </c>
      <c r="S218" s="14">
        <v>11.041212564379345</v>
      </c>
      <c r="T218" s="18">
        <v>4.359</v>
      </c>
      <c r="U218" s="18"/>
      <c r="V218" s="14">
        <f t="shared" si="13"/>
        <v>6.6822125643793449</v>
      </c>
      <c r="W218" s="11">
        <v>5.4000000000000006E-2</v>
      </c>
      <c r="X218" s="11">
        <v>1.4597774317450057E-2</v>
      </c>
      <c r="Y218" s="14">
        <v>6.303776201798128E-2</v>
      </c>
      <c r="Z218" s="17"/>
      <c r="AA218" s="17"/>
      <c r="AB218" s="17"/>
      <c r="AC218" s="16">
        <v>4.3103999999999996</v>
      </c>
      <c r="AD218" s="16">
        <v>0.1181</v>
      </c>
      <c r="AE218" s="16">
        <v>7.7600000000000002E-2</v>
      </c>
      <c r="AF218" s="16">
        <v>231.4999</v>
      </c>
      <c r="AG218" s="16">
        <v>2.2499999999999999E-2</v>
      </c>
      <c r="AH218" s="16"/>
      <c r="AI218" s="16"/>
      <c r="AJ218" s="16"/>
      <c r="AK218" s="16"/>
      <c r="AL218" s="16">
        <v>1.2200000000000001E-2</v>
      </c>
      <c r="AM218" s="16"/>
      <c r="AN218" s="17"/>
      <c r="AO218" s="17"/>
      <c r="AP218" s="16"/>
      <c r="AQ218" s="16">
        <v>33.208500000000001</v>
      </c>
      <c r="AR218" s="16"/>
      <c r="AS218" s="16"/>
      <c r="AT218" s="16"/>
      <c r="AU218" s="16">
        <v>1.6383000000000001</v>
      </c>
      <c r="AV218" s="16"/>
      <c r="AW218" s="16"/>
      <c r="AX218" s="16"/>
      <c r="AY218" s="16"/>
      <c r="AZ218" s="16"/>
      <c r="BA218" s="16"/>
      <c r="BB218" s="16"/>
      <c r="BC218" s="16">
        <v>3.8699999999999998E-2</v>
      </c>
      <c r="BD218" s="16"/>
      <c r="BE218" s="16"/>
      <c r="BF218" s="16"/>
      <c r="BG218" s="16"/>
      <c r="BH218" s="16"/>
      <c r="BI218" s="16"/>
      <c r="BJ218" s="16"/>
      <c r="BK218" s="16"/>
      <c r="BL218" s="16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</row>
    <row r="219" spans="1:76" ht="15.75" customHeight="1" x14ac:dyDescent="0.2">
      <c r="A219" s="10" t="s">
        <v>109</v>
      </c>
      <c r="B219" s="11" t="s">
        <v>288</v>
      </c>
      <c r="C219" s="11" t="s">
        <v>222</v>
      </c>
      <c r="D219" s="14">
        <v>9.1999999999999993</v>
      </c>
      <c r="E219" s="12" t="str">
        <f t="shared" si="0"/>
        <v>KUP9.2</v>
      </c>
      <c r="F219" s="10">
        <v>43336</v>
      </c>
      <c r="G219" s="10"/>
      <c r="H219" s="11">
        <v>2018</v>
      </c>
      <c r="I219" s="12" t="str">
        <f t="shared" si="1"/>
        <v>Late2018</v>
      </c>
      <c r="J219" s="11">
        <v>68.552819999999997</v>
      </c>
      <c r="K219" s="11">
        <v>-149.32019</v>
      </c>
      <c r="L219" s="11">
        <v>5.2418750000000003</v>
      </c>
      <c r="M219" s="11"/>
      <c r="N219" s="11"/>
      <c r="O219" s="11"/>
      <c r="P219" s="11"/>
      <c r="Q219" s="11"/>
      <c r="R219" s="19">
        <v>298.52568550127467</v>
      </c>
      <c r="S219" s="14">
        <v>11.47828978594435</v>
      </c>
      <c r="T219" s="18">
        <v>4.5490000000000004</v>
      </c>
      <c r="U219" s="18"/>
      <c r="V219" s="14">
        <f t="shared" si="13"/>
        <v>6.9292897859443494</v>
      </c>
      <c r="W219" s="11">
        <v>4.9000000000000002E-2</v>
      </c>
      <c r="X219" s="11">
        <v>3.501045617837395E-2</v>
      </c>
      <c r="Y219" s="14">
        <v>0.17137400818555079</v>
      </c>
      <c r="Z219" s="17"/>
      <c r="AA219" s="17"/>
      <c r="AB219" s="17"/>
      <c r="AC219" s="16">
        <v>8.2407000000000004</v>
      </c>
      <c r="AD219" s="16">
        <v>7.2800000000000004E-2</v>
      </c>
      <c r="AE219" s="16">
        <v>0.1638</v>
      </c>
      <c r="AF219" s="16">
        <v>243.55850000000001</v>
      </c>
      <c r="AG219" s="16">
        <v>2.1999999999999999E-2</v>
      </c>
      <c r="AH219" s="16"/>
      <c r="AI219" s="16"/>
      <c r="AJ219" s="16"/>
      <c r="AK219" s="16"/>
      <c r="AL219" s="16">
        <v>3.3E-3</v>
      </c>
      <c r="AM219" s="16"/>
      <c r="AN219" s="17"/>
      <c r="AO219" s="17"/>
      <c r="AP219" s="16"/>
      <c r="AQ219" s="16">
        <v>15.7827</v>
      </c>
      <c r="AR219" s="16"/>
      <c r="AS219" s="16"/>
      <c r="AT219" s="16"/>
      <c r="AU219" s="16">
        <v>1.7865</v>
      </c>
      <c r="AV219" s="16"/>
      <c r="AW219" s="16"/>
      <c r="AX219" s="16"/>
      <c r="AY219" s="16"/>
      <c r="AZ219" s="16"/>
      <c r="BA219" s="16"/>
      <c r="BB219" s="16"/>
      <c r="BC219" s="16">
        <v>3.9699999999999999E-2</v>
      </c>
      <c r="BD219" s="16"/>
      <c r="BE219" s="16"/>
      <c r="BF219" s="16"/>
      <c r="BG219" s="16"/>
      <c r="BH219" s="16"/>
      <c r="BI219" s="16"/>
      <c r="BJ219" s="16"/>
      <c r="BK219" s="16"/>
      <c r="BL219" s="16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</row>
    <row r="220" spans="1:76" ht="15.75" customHeight="1" x14ac:dyDescent="0.2">
      <c r="A220" s="10" t="s">
        <v>109</v>
      </c>
      <c r="B220" s="11" t="s">
        <v>289</v>
      </c>
      <c r="C220" s="11" t="s">
        <v>222</v>
      </c>
      <c r="D220" s="14">
        <v>10.1</v>
      </c>
      <c r="E220" s="12" t="str">
        <f t="shared" si="0"/>
        <v>KUP10.1</v>
      </c>
      <c r="F220" s="10">
        <v>43336</v>
      </c>
      <c r="G220" s="10"/>
      <c r="H220" s="11">
        <v>2018</v>
      </c>
      <c r="I220" s="12" t="str">
        <f t="shared" si="1"/>
        <v>Late2018</v>
      </c>
      <c r="J220" s="11">
        <v>68.577039999999997</v>
      </c>
      <c r="K220" s="11">
        <v>-149.32294999999999</v>
      </c>
      <c r="L220" s="11">
        <v>4.1367500000000001</v>
      </c>
      <c r="M220" s="11"/>
      <c r="N220" s="11"/>
      <c r="O220" s="11"/>
      <c r="P220" s="11"/>
      <c r="Q220" s="11"/>
      <c r="R220" s="19">
        <v>392.05995349891055</v>
      </c>
      <c r="S220" s="14">
        <v>14.047063698844591</v>
      </c>
      <c r="T220" s="18">
        <v>2.536</v>
      </c>
      <c r="U220" s="18"/>
      <c r="V220" s="14">
        <f t="shared" si="13"/>
        <v>11.511063698844591</v>
      </c>
      <c r="W220" s="11">
        <v>4.4000000000000004E-2</v>
      </c>
      <c r="X220" s="11">
        <v>1.3092267847539063E-2</v>
      </c>
      <c r="Y220" s="14">
        <v>0.12163280748319739</v>
      </c>
      <c r="Z220" s="17"/>
      <c r="AA220" s="17"/>
      <c r="AB220" s="17"/>
      <c r="AC220" s="16">
        <v>1.1329</v>
      </c>
      <c r="AD220" s="16">
        <v>8.1199999999999994E-2</v>
      </c>
      <c r="AE220" s="16">
        <v>9.0700000000000003E-2</v>
      </c>
      <c r="AF220" s="16">
        <v>63.313800000000001</v>
      </c>
      <c r="AG220" s="16">
        <v>3.1199999999999999E-2</v>
      </c>
      <c r="AH220" s="16"/>
      <c r="AI220" s="16"/>
      <c r="AJ220" s="16"/>
      <c r="AK220" s="16"/>
      <c r="AL220" s="16">
        <v>5.3E-3</v>
      </c>
      <c r="AM220" s="16"/>
      <c r="AN220" s="17"/>
      <c r="AO220" s="17"/>
      <c r="AP220" s="16"/>
      <c r="AQ220" s="16">
        <v>0.49490000000000001</v>
      </c>
      <c r="AR220" s="16"/>
      <c r="AS220" s="16"/>
      <c r="AT220" s="16"/>
      <c r="AU220" s="16">
        <v>1.3806</v>
      </c>
      <c r="AV220" s="16"/>
      <c r="AW220" s="16"/>
      <c r="AX220" s="16"/>
      <c r="AY220" s="16"/>
      <c r="AZ220" s="16"/>
      <c r="BA220" s="16"/>
      <c r="BB220" s="16"/>
      <c r="BC220" s="16">
        <v>4.8899999999999999E-2</v>
      </c>
      <c r="BD220" s="16"/>
      <c r="BE220" s="16"/>
      <c r="BF220" s="16"/>
      <c r="BG220" s="16"/>
      <c r="BH220" s="16"/>
      <c r="BI220" s="16"/>
      <c r="BJ220" s="16"/>
      <c r="BK220" s="16"/>
      <c r="BL220" s="16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</row>
    <row r="221" spans="1:76" ht="15.75" customHeight="1" x14ac:dyDescent="0.2">
      <c r="A221" s="10" t="s">
        <v>109</v>
      </c>
      <c r="B221" s="11" t="s">
        <v>290</v>
      </c>
      <c r="C221" s="11" t="s">
        <v>222</v>
      </c>
      <c r="D221" s="14">
        <v>10.199999999999999</v>
      </c>
      <c r="E221" s="12" t="str">
        <f t="shared" si="0"/>
        <v>KUP10.2</v>
      </c>
      <c r="F221" s="10">
        <v>43336</v>
      </c>
      <c r="G221" s="10"/>
      <c r="H221" s="11">
        <v>2018</v>
      </c>
      <c r="I221" s="12" t="str">
        <f t="shared" si="1"/>
        <v>Late2018</v>
      </c>
      <c r="J221" s="11">
        <v>68.576390000000004</v>
      </c>
      <c r="K221" s="11">
        <v>-149.32201000000001</v>
      </c>
      <c r="L221" s="11">
        <v>4.1246749999999999</v>
      </c>
      <c r="M221" s="11"/>
      <c r="N221" s="11"/>
      <c r="O221" s="11"/>
      <c r="P221" s="11"/>
      <c r="Q221" s="11"/>
      <c r="R221" s="19">
        <v>396.43570554887691</v>
      </c>
      <c r="S221" s="14">
        <v>13.898094472809456</v>
      </c>
      <c r="T221" s="18">
        <v>2.4910000000000001</v>
      </c>
      <c r="U221" s="18"/>
      <c r="V221" s="14">
        <f t="shared" si="13"/>
        <v>11.407094472809456</v>
      </c>
      <c r="W221" s="11">
        <v>4.5000000000000005E-2</v>
      </c>
      <c r="X221" s="11">
        <v>2.5906639046246079E-2</v>
      </c>
      <c r="Y221" s="14">
        <v>8.2452299018886246E-2</v>
      </c>
      <c r="Z221" s="17"/>
      <c r="AA221" s="17"/>
      <c r="AB221" s="17"/>
      <c r="AC221" s="16">
        <v>1.1344000000000001</v>
      </c>
      <c r="AD221" s="16">
        <v>8.9800000000000005E-2</v>
      </c>
      <c r="AE221" s="16">
        <v>2.6100000000000002E-2</v>
      </c>
      <c r="AF221" s="16">
        <v>62.745399999999997</v>
      </c>
      <c r="AG221" s="16">
        <v>2.76E-2</v>
      </c>
      <c r="AH221" s="16"/>
      <c r="AI221" s="16"/>
      <c r="AJ221" s="16"/>
      <c r="AK221" s="16"/>
      <c r="AL221" s="16">
        <v>4.8999999999999998E-3</v>
      </c>
      <c r="AM221" s="16"/>
      <c r="AN221" s="17"/>
      <c r="AO221" s="17"/>
      <c r="AP221" s="16"/>
      <c r="AQ221" s="16">
        <v>0.43419999999999997</v>
      </c>
      <c r="AR221" s="16"/>
      <c r="AS221" s="16"/>
      <c r="AT221" s="16"/>
      <c r="AU221" s="16">
        <v>1.5038</v>
      </c>
      <c r="AV221" s="16"/>
      <c r="AW221" s="16"/>
      <c r="AX221" s="16"/>
      <c r="AY221" s="16"/>
      <c r="AZ221" s="16"/>
      <c r="BA221" s="16"/>
      <c r="BB221" s="16"/>
      <c r="BC221" s="16">
        <v>4.3099999999999999E-2</v>
      </c>
      <c r="BD221" s="16"/>
      <c r="BE221" s="16"/>
      <c r="BF221" s="16"/>
      <c r="BG221" s="16"/>
      <c r="BH221" s="16"/>
      <c r="BI221" s="16"/>
      <c r="BJ221" s="16"/>
      <c r="BK221" s="16"/>
      <c r="BL221" s="16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</row>
    <row r="222" spans="1:76" ht="15.75" customHeight="1" x14ac:dyDescent="0.2">
      <c r="A222" s="10" t="s">
        <v>109</v>
      </c>
      <c r="B222" s="11" t="s">
        <v>291</v>
      </c>
      <c r="C222" s="11" t="s">
        <v>222</v>
      </c>
      <c r="D222" s="14">
        <v>11.1</v>
      </c>
      <c r="E222" s="12" t="str">
        <f t="shared" si="0"/>
        <v>KUP11.1</v>
      </c>
      <c r="F222" s="10">
        <v>43336</v>
      </c>
      <c r="G222" s="10"/>
      <c r="H222" s="11">
        <v>2018</v>
      </c>
      <c r="I222" s="12" t="str">
        <f t="shared" si="1"/>
        <v>Late2018</v>
      </c>
      <c r="J222" s="11">
        <v>68.575000000000003</v>
      </c>
      <c r="K222" s="11">
        <v>-149.35253</v>
      </c>
      <c r="L222" s="11">
        <v>90.553124999999994</v>
      </c>
      <c r="M222" s="11"/>
      <c r="N222" s="11"/>
      <c r="O222" s="11"/>
      <c r="P222" s="11"/>
      <c r="Q222" s="11"/>
      <c r="R222" s="19">
        <v>289.13733485885876</v>
      </c>
      <c r="S222" s="14">
        <v>12.192888357534207</v>
      </c>
      <c r="T222" s="11">
        <v>5.4829999999999997</v>
      </c>
      <c r="U222" s="11"/>
      <c r="V222" s="14">
        <f t="shared" si="13"/>
        <v>6.709888357534207</v>
      </c>
      <c r="W222" s="11">
        <v>7.2000000000000008E-2</v>
      </c>
      <c r="X222" s="11">
        <v>2.2516704327952781E-2</v>
      </c>
      <c r="Y222" s="14">
        <v>0.12447808219232051</v>
      </c>
      <c r="Z222" s="17"/>
      <c r="AA222" s="17"/>
      <c r="AB222" s="17"/>
      <c r="AC222" s="16">
        <v>1.2336</v>
      </c>
      <c r="AD222" s="16">
        <v>6.8699999999999997E-2</v>
      </c>
      <c r="AE222" s="16">
        <v>7.7499999999999999E-2</v>
      </c>
      <c r="AF222" s="16">
        <v>202.82329999999999</v>
      </c>
      <c r="AG222" s="16">
        <v>2.3800000000000002E-2</v>
      </c>
      <c r="AH222" s="16"/>
      <c r="AI222" s="16"/>
      <c r="AJ222" s="16"/>
      <c r="AK222" s="16"/>
      <c r="AL222" s="16">
        <v>5.1999999999999998E-3</v>
      </c>
      <c r="AM222" s="16"/>
      <c r="AN222" s="17"/>
      <c r="AO222" s="17"/>
      <c r="AP222" s="16"/>
      <c r="AQ222" s="16">
        <v>3.3386999999999998</v>
      </c>
      <c r="AR222" s="16"/>
      <c r="AS222" s="16"/>
      <c r="AT222" s="16"/>
      <c r="AU222" s="16">
        <v>1.8376999999999999</v>
      </c>
      <c r="AV222" s="16"/>
      <c r="AW222" s="16"/>
      <c r="AX222" s="16"/>
      <c r="AY222" s="16"/>
      <c r="AZ222" s="16"/>
      <c r="BA222" s="16"/>
      <c r="BB222" s="16"/>
      <c r="BC222" s="16">
        <v>4.1399999999999999E-2</v>
      </c>
      <c r="BD222" s="16"/>
      <c r="BE222" s="16"/>
      <c r="BF222" s="16"/>
      <c r="BG222" s="16"/>
      <c r="BH222" s="16"/>
      <c r="BI222" s="16"/>
      <c r="BJ222" s="16"/>
      <c r="BK222" s="16"/>
      <c r="BL222" s="16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</row>
    <row r="223" spans="1:76" ht="15.75" customHeight="1" x14ac:dyDescent="0.2">
      <c r="A223" s="10" t="s">
        <v>109</v>
      </c>
      <c r="B223" s="11" t="s">
        <v>292</v>
      </c>
      <c r="C223" s="11" t="s">
        <v>222</v>
      </c>
      <c r="D223" s="14">
        <v>11.2</v>
      </c>
      <c r="E223" s="12" t="str">
        <f t="shared" si="0"/>
        <v>KUP11.2</v>
      </c>
      <c r="F223" s="10">
        <v>43336</v>
      </c>
      <c r="G223" s="10"/>
      <c r="H223" s="11">
        <v>2018</v>
      </c>
      <c r="I223" s="12" t="str">
        <f t="shared" si="1"/>
        <v>Late2018</v>
      </c>
      <c r="J223" s="11">
        <v>68.574150000000003</v>
      </c>
      <c r="K223" s="11">
        <v>-149.35103000000001</v>
      </c>
      <c r="L223" s="11">
        <v>80.760400000000004</v>
      </c>
      <c r="M223" s="11"/>
      <c r="N223" s="11"/>
      <c r="O223" s="11"/>
      <c r="P223" s="11"/>
      <c r="Q223" s="11"/>
      <c r="R223" s="19">
        <v>283.13865129740259</v>
      </c>
      <c r="S223" s="14">
        <v>12.485533486851955</v>
      </c>
      <c r="T223" s="11">
        <v>5.4329999999999998</v>
      </c>
      <c r="U223" s="11"/>
      <c r="V223" s="14">
        <f t="shared" si="13"/>
        <v>7.0525334868519547</v>
      </c>
      <c r="W223" s="11">
        <v>6.7000000000000004E-2</v>
      </c>
      <c r="X223" s="11">
        <v>0.28162334429003766</v>
      </c>
      <c r="Y223" s="14">
        <v>6.4635617867517925E-2</v>
      </c>
      <c r="Z223" s="17"/>
      <c r="AA223" s="17"/>
      <c r="AB223" s="17"/>
      <c r="AC223" s="16">
        <v>1.0967</v>
      </c>
      <c r="AD223" s="16">
        <v>9.8799999999999999E-2</v>
      </c>
      <c r="AE223" s="16">
        <v>1.7899999999999999E-2</v>
      </c>
      <c r="AF223" s="16">
        <v>201.86799999999999</v>
      </c>
      <c r="AG223" s="16">
        <v>1.7999999999999999E-2</v>
      </c>
      <c r="AH223" s="16"/>
      <c r="AI223" s="16"/>
      <c r="AJ223" s="16"/>
      <c r="AK223" s="16"/>
      <c r="AL223" s="16">
        <v>4.4999999999999997E-3</v>
      </c>
      <c r="AM223" s="16"/>
      <c r="AN223" s="17"/>
      <c r="AO223" s="17"/>
      <c r="AP223" s="16"/>
      <c r="AQ223" s="16">
        <v>2.9074</v>
      </c>
      <c r="AR223" s="16"/>
      <c r="AS223" s="16"/>
      <c r="AT223" s="16"/>
      <c r="AU223" s="16">
        <v>1.6923999999999999</v>
      </c>
      <c r="AV223" s="16"/>
      <c r="AW223" s="16"/>
      <c r="AX223" s="16"/>
      <c r="AY223" s="16"/>
      <c r="AZ223" s="16"/>
      <c r="BA223" s="16"/>
      <c r="BB223" s="16"/>
      <c r="BC223" s="16">
        <v>3.9800000000000002E-2</v>
      </c>
      <c r="BD223" s="16"/>
      <c r="BE223" s="16"/>
      <c r="BF223" s="16"/>
      <c r="BG223" s="16"/>
      <c r="BH223" s="16"/>
      <c r="BI223" s="16"/>
      <c r="BJ223" s="16"/>
      <c r="BK223" s="16"/>
      <c r="BL223" s="16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</row>
    <row r="224" spans="1:76" ht="15.75" customHeight="1" x14ac:dyDescent="0.2">
      <c r="A224" s="10" t="s">
        <v>109</v>
      </c>
      <c r="B224" s="11" t="s">
        <v>293</v>
      </c>
      <c r="C224" s="11" t="s">
        <v>222</v>
      </c>
      <c r="D224" s="14">
        <v>11.3</v>
      </c>
      <c r="E224" s="12" t="str">
        <f t="shared" si="0"/>
        <v>KUP11.3</v>
      </c>
      <c r="F224" s="10">
        <v>43336</v>
      </c>
      <c r="G224" s="10"/>
      <c r="H224" s="11">
        <v>2018</v>
      </c>
      <c r="I224" s="12" t="str">
        <f t="shared" si="1"/>
        <v>Late2018</v>
      </c>
      <c r="J224" s="11">
        <v>68.573350000000005</v>
      </c>
      <c r="K224" s="11">
        <v>-149.35194999999999</v>
      </c>
      <c r="L224" s="11">
        <v>6</v>
      </c>
      <c r="M224" s="11"/>
      <c r="N224" s="11"/>
      <c r="O224" s="11"/>
      <c r="P224" s="11"/>
      <c r="Q224" s="11"/>
      <c r="R224" s="19">
        <v>377.04270115841604</v>
      </c>
      <c r="S224" s="14">
        <v>8.687952506403029</v>
      </c>
      <c r="T224" s="11">
        <v>0.60000000000000009</v>
      </c>
      <c r="U224" s="11"/>
      <c r="V224" s="14">
        <f t="shared" si="13"/>
        <v>8.0879525064030293</v>
      </c>
      <c r="W224" s="11">
        <v>4.8000000000000001E-2</v>
      </c>
      <c r="X224" s="11">
        <v>2.722452875016515E-2</v>
      </c>
      <c r="Y224" s="14">
        <v>0.11297565988899144</v>
      </c>
      <c r="Z224" s="17"/>
      <c r="AA224" s="17"/>
      <c r="AB224" s="17"/>
      <c r="AC224" s="16">
        <v>3.1743000000000001</v>
      </c>
      <c r="AD224" s="16">
        <v>0.16420000000000001</v>
      </c>
      <c r="AE224" s="16">
        <v>2.1000000000000001E-2</v>
      </c>
      <c r="AF224" s="16">
        <v>15.4023</v>
      </c>
      <c r="AG224" s="16">
        <v>1.1599999999999999E-2</v>
      </c>
      <c r="AH224" s="16"/>
      <c r="AI224" s="16"/>
      <c r="AJ224" s="16"/>
      <c r="AK224" s="16"/>
      <c r="AL224" s="16"/>
      <c r="AM224" s="16"/>
      <c r="AN224" s="17"/>
      <c r="AO224" s="17"/>
      <c r="AP224" s="16"/>
      <c r="AQ224" s="16">
        <v>0.85170000000000001</v>
      </c>
      <c r="AR224" s="16"/>
      <c r="AS224" s="16"/>
      <c r="AT224" s="16"/>
      <c r="AU224" s="16">
        <v>1.1079000000000001</v>
      </c>
      <c r="AV224" s="16"/>
      <c r="AW224" s="16"/>
      <c r="AX224" s="16"/>
      <c r="AY224" s="16"/>
      <c r="AZ224" s="16"/>
      <c r="BA224" s="16"/>
      <c r="BB224" s="16"/>
      <c r="BC224" s="16">
        <v>3.85E-2</v>
      </c>
      <c r="BD224" s="16"/>
      <c r="BE224" s="16"/>
      <c r="BF224" s="16"/>
      <c r="BG224" s="16"/>
      <c r="BH224" s="16"/>
      <c r="BI224" s="16"/>
      <c r="BJ224" s="16"/>
      <c r="BK224" s="16"/>
      <c r="BL224" s="16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</row>
    <row r="225" spans="1:76" ht="15.75" customHeight="1" x14ac:dyDescent="0.2">
      <c r="A225" s="10" t="s">
        <v>109</v>
      </c>
      <c r="B225" s="11" t="s">
        <v>294</v>
      </c>
      <c r="C225" s="11" t="s">
        <v>222</v>
      </c>
      <c r="D225" s="14">
        <v>12.1</v>
      </c>
      <c r="E225" s="12" t="str">
        <f t="shared" si="0"/>
        <v>KUP12.1</v>
      </c>
      <c r="F225" s="10">
        <v>43336</v>
      </c>
      <c r="G225" s="10"/>
      <c r="H225" s="11">
        <v>2018</v>
      </c>
      <c r="I225" s="12" t="str">
        <f t="shared" si="1"/>
        <v>Late2018</v>
      </c>
      <c r="J225" s="11">
        <v>68.591909999999999</v>
      </c>
      <c r="K225" s="11">
        <v>-149.35747000000001</v>
      </c>
      <c r="L225" s="11">
        <v>98.617500000000007</v>
      </c>
      <c r="M225" s="11"/>
      <c r="N225" s="11"/>
      <c r="O225" s="11"/>
      <c r="P225" s="11"/>
      <c r="Q225" s="11"/>
      <c r="R225" s="19">
        <v>277.50974959932392</v>
      </c>
      <c r="S225" s="14">
        <v>12.003084927408223</v>
      </c>
      <c r="T225" s="11">
        <v>4.5549999999999997</v>
      </c>
      <c r="U225" s="11"/>
      <c r="V225" s="14">
        <f t="shared" si="13"/>
        <v>7.4480849274082228</v>
      </c>
      <c r="W225" s="11">
        <v>5.1000000000000004E-2</v>
      </c>
      <c r="X225" s="11">
        <v>0.11746531804545414</v>
      </c>
      <c r="Y225" s="14">
        <v>8.5818457452756597E-2</v>
      </c>
      <c r="Z225" s="17"/>
      <c r="AA225" s="17"/>
      <c r="AB225" s="17"/>
      <c r="AC225" s="16">
        <v>1.8828</v>
      </c>
      <c r="AD225" s="16">
        <v>0.106</v>
      </c>
      <c r="AE225" s="16">
        <v>7.5399999999999995E-2</v>
      </c>
      <c r="AF225" s="16">
        <v>177.55680000000001</v>
      </c>
      <c r="AG225" s="16">
        <v>1.6500000000000001E-2</v>
      </c>
      <c r="AH225" s="16">
        <v>2E-3</v>
      </c>
      <c r="AI225" s="16">
        <v>2.036</v>
      </c>
      <c r="AJ225" s="16">
        <v>2E-3</v>
      </c>
      <c r="AK225" s="16">
        <v>4.0000000000000002E-4</v>
      </c>
      <c r="AL225" s="16">
        <v>2.7000000000000001E-3</v>
      </c>
      <c r="AM225" s="16">
        <v>5.2499999999999998E-2</v>
      </c>
      <c r="AN225" s="17">
        <f t="shared" ref="AN225:AN227" si="24">AM225/BA225</f>
        <v>1.9230769230769229</v>
      </c>
      <c r="AO225" s="17">
        <f t="shared" ref="AO225:AO227" si="25">AM225/AK225</f>
        <v>131.25</v>
      </c>
      <c r="AP225" s="16">
        <v>9.9000000000000008E-3</v>
      </c>
      <c r="AQ225" s="16">
        <v>1.9957</v>
      </c>
      <c r="AR225" s="16">
        <v>-2.9999999999999997E-4</v>
      </c>
      <c r="AS225" s="16">
        <v>9.3879999999999999</v>
      </c>
      <c r="AT225" s="16">
        <v>11.87</v>
      </c>
      <c r="AU225" s="16">
        <v>1.7564</v>
      </c>
      <c r="AV225" s="16">
        <v>5.9999999999999995E-4</v>
      </c>
      <c r="AW225" s="16">
        <v>1.1000000000000001E-3</v>
      </c>
      <c r="AX225" s="16">
        <v>1E-3</v>
      </c>
      <c r="AY225" s="16">
        <v>-9.4999999999999998E-3</v>
      </c>
      <c r="AZ225" s="16">
        <v>1.4E-3</v>
      </c>
      <c r="BA225" s="16">
        <v>2.7300000000000001E-2</v>
      </c>
      <c r="BB225" s="16">
        <v>1.4750000000000001</v>
      </c>
      <c r="BC225" s="16">
        <v>4.2299999999999997E-2</v>
      </c>
      <c r="BD225" s="16">
        <v>0.22739999999999999</v>
      </c>
      <c r="BE225" s="16">
        <v>5.0599999999999999E-2</v>
      </c>
      <c r="BF225" s="16">
        <v>3.0419999999999998</v>
      </c>
      <c r="BG225" s="16" t="s">
        <v>274</v>
      </c>
      <c r="BH225" s="16">
        <v>8.6999999999999994E-3</v>
      </c>
      <c r="BI225" s="16">
        <v>-8.0999999999999996E-3</v>
      </c>
      <c r="BJ225" s="16"/>
      <c r="BK225" s="16"/>
      <c r="BL225" s="16">
        <v>1.55E-2</v>
      </c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</row>
    <row r="226" spans="1:76" ht="15.75" customHeight="1" x14ac:dyDescent="0.2">
      <c r="A226" s="10" t="s">
        <v>109</v>
      </c>
      <c r="B226" s="11" t="s">
        <v>295</v>
      </c>
      <c r="C226" s="11" t="s">
        <v>222</v>
      </c>
      <c r="D226" s="14">
        <v>12.2</v>
      </c>
      <c r="E226" s="12" t="str">
        <f t="shared" si="0"/>
        <v>KUP12.2</v>
      </c>
      <c r="F226" s="10">
        <v>43336</v>
      </c>
      <c r="G226" s="10"/>
      <c r="H226" s="11">
        <v>2018</v>
      </c>
      <c r="I226" s="12" t="str">
        <f t="shared" si="1"/>
        <v>Late2018</v>
      </c>
      <c r="J226" s="11">
        <v>68.590890000000002</v>
      </c>
      <c r="K226" s="11">
        <v>-149.35929999999999</v>
      </c>
      <c r="L226" s="11">
        <v>88.76755</v>
      </c>
      <c r="M226" s="11"/>
      <c r="N226" s="11"/>
      <c r="O226" s="11"/>
      <c r="P226" s="11"/>
      <c r="Q226" s="11"/>
      <c r="R226" s="19">
        <v>268.75824549939142</v>
      </c>
      <c r="S226" s="14">
        <v>11.554664871373532</v>
      </c>
      <c r="T226" s="11">
        <v>4.681</v>
      </c>
      <c r="U226" s="11"/>
      <c r="V226" s="14">
        <f t="shared" si="13"/>
        <v>6.8736648713735322</v>
      </c>
      <c r="W226" s="11">
        <v>4.2000000000000003E-2</v>
      </c>
      <c r="X226" s="11">
        <v>2.090688300338325E-2</v>
      </c>
      <c r="Y226" s="14">
        <v>0.11057748195426753</v>
      </c>
      <c r="Z226" s="17"/>
      <c r="AA226" s="17"/>
      <c r="AB226" s="17"/>
      <c r="AC226" s="16">
        <v>0.43769999999999998</v>
      </c>
      <c r="AD226" s="16">
        <v>0.19159999999999999</v>
      </c>
      <c r="AE226" s="16">
        <v>5.5599999999999997E-2</v>
      </c>
      <c r="AF226" s="16">
        <v>183.71510000000001</v>
      </c>
      <c r="AG226" s="16">
        <v>1.83E-2</v>
      </c>
      <c r="AH226" s="16">
        <v>1.89E-2</v>
      </c>
      <c r="AI226" s="16">
        <v>2.27</v>
      </c>
      <c r="AJ226" s="16">
        <v>3.0000000000000001E-3</v>
      </c>
      <c r="AK226" s="16">
        <v>-2.8999999999999998E-3</v>
      </c>
      <c r="AL226" s="16">
        <v>4.1000000000000003E-3</v>
      </c>
      <c r="AM226" s="16">
        <v>5.6899999999999999E-2</v>
      </c>
      <c r="AN226" s="17">
        <f t="shared" si="24"/>
        <v>2.528888888888889</v>
      </c>
      <c r="AO226" s="17">
        <f t="shared" si="25"/>
        <v>-19.620689655172416</v>
      </c>
      <c r="AP226" s="16">
        <v>8.8999999999999999E-3</v>
      </c>
      <c r="AQ226" s="16">
        <v>1.4097999999999999</v>
      </c>
      <c r="AR226" s="16">
        <v>-3.7000000000000002E-3</v>
      </c>
      <c r="AS226" s="16">
        <v>10.49</v>
      </c>
      <c r="AT226" s="16">
        <v>12.42</v>
      </c>
      <c r="AU226" s="16">
        <v>1.7829999999999999</v>
      </c>
      <c r="AV226" s="16">
        <v>2.9999999999999997E-4</v>
      </c>
      <c r="AW226" s="16">
        <v>5.9999999999999995E-4</v>
      </c>
      <c r="AX226" s="16">
        <v>2.0000000000000001E-4</v>
      </c>
      <c r="AY226" s="16">
        <v>-1.04E-2</v>
      </c>
      <c r="AZ226" s="16">
        <v>1.4800000000000001E-2</v>
      </c>
      <c r="BA226" s="16">
        <v>2.2499999999999999E-2</v>
      </c>
      <c r="BB226" s="16">
        <v>1.536</v>
      </c>
      <c r="BC226" s="16">
        <v>3.9699999999999999E-2</v>
      </c>
      <c r="BD226" s="16">
        <v>0.26379999999999998</v>
      </c>
      <c r="BE226" s="16">
        <v>5.5800000000000002E-2</v>
      </c>
      <c r="BF226" s="16">
        <v>3.2919999999999998</v>
      </c>
      <c r="BG226" s="16">
        <v>-2.0000000000000001E-4</v>
      </c>
      <c r="BH226" s="16">
        <v>9.5999999999999992E-3</v>
      </c>
      <c r="BI226" s="16">
        <v>-9.1999999999999998E-3</v>
      </c>
      <c r="BJ226" s="16"/>
      <c r="BK226" s="16"/>
      <c r="BL226" s="16">
        <v>8.6999999999999994E-3</v>
      </c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</row>
    <row r="227" spans="1:76" ht="15.75" customHeight="1" x14ac:dyDescent="0.2">
      <c r="A227" s="10" t="s">
        <v>109</v>
      </c>
      <c r="B227" s="11" t="s">
        <v>296</v>
      </c>
      <c r="C227" s="11" t="s">
        <v>222</v>
      </c>
      <c r="D227" s="14">
        <v>12.3</v>
      </c>
      <c r="E227" s="12" t="str">
        <f t="shared" si="0"/>
        <v>KUP12.3</v>
      </c>
      <c r="F227" s="10">
        <v>43336</v>
      </c>
      <c r="G227" s="10"/>
      <c r="H227" s="11">
        <v>2018</v>
      </c>
      <c r="I227" s="12" t="str">
        <f t="shared" si="1"/>
        <v>Late2018</v>
      </c>
      <c r="J227" s="11">
        <v>68.590850000000003</v>
      </c>
      <c r="K227" s="11">
        <v>-149.358</v>
      </c>
      <c r="L227" s="11">
        <v>4.4487500000000004</v>
      </c>
      <c r="M227" s="11"/>
      <c r="N227" s="11"/>
      <c r="O227" s="11"/>
      <c r="P227" s="11"/>
      <c r="Q227" s="11"/>
      <c r="R227" s="19">
        <v>428.09314174135596</v>
      </c>
      <c r="S227" s="14">
        <v>16.230937428740347</v>
      </c>
      <c r="T227" s="11">
        <v>3.2149999999999999</v>
      </c>
      <c r="U227" s="11"/>
      <c r="V227" s="14">
        <f t="shared" si="13"/>
        <v>13.015937428740347</v>
      </c>
      <c r="W227" s="11">
        <v>3.8000000000000006E-2</v>
      </c>
      <c r="X227" s="11">
        <v>6.646774634368571E-3</v>
      </c>
      <c r="Y227" s="14">
        <v>0.16510708175718491</v>
      </c>
      <c r="Z227" s="17"/>
      <c r="AA227" s="17"/>
      <c r="AB227" s="17"/>
      <c r="AC227" s="16">
        <v>0.90239999999999998</v>
      </c>
      <c r="AD227" s="16">
        <v>9.64E-2</v>
      </c>
      <c r="AE227" s="16">
        <v>2.47E-2</v>
      </c>
      <c r="AF227" s="16">
        <v>61.872100000000003</v>
      </c>
      <c r="AG227" s="16">
        <v>3.9300000000000002E-2</v>
      </c>
      <c r="AH227" s="16">
        <v>1.6400000000000001E-2</v>
      </c>
      <c r="AI227" s="16">
        <v>0.50360000000000005</v>
      </c>
      <c r="AJ227" s="16">
        <v>-4.3E-3</v>
      </c>
      <c r="AK227" s="16">
        <v>-1.2999999999999999E-3</v>
      </c>
      <c r="AL227" s="16">
        <v>1.2E-2</v>
      </c>
      <c r="AM227" s="16">
        <v>2.2200000000000001E-2</v>
      </c>
      <c r="AN227" s="17">
        <f t="shared" si="24"/>
        <v>0.11727416798732172</v>
      </c>
      <c r="AO227" s="17">
        <f t="shared" si="25"/>
        <v>-17.07692307692308</v>
      </c>
      <c r="AP227" s="16">
        <v>7.6E-3</v>
      </c>
      <c r="AQ227" s="16">
        <v>9.8626000000000005</v>
      </c>
      <c r="AR227" s="16">
        <v>-6.6E-3</v>
      </c>
      <c r="AS227" s="16">
        <v>1.3260000000000001</v>
      </c>
      <c r="AT227" s="16">
        <v>7.9950000000000001</v>
      </c>
      <c r="AU227" s="16">
        <v>1.8393999999999999</v>
      </c>
      <c r="AV227" s="16" t="s">
        <v>67</v>
      </c>
      <c r="AW227" s="16">
        <v>1.4E-3</v>
      </c>
      <c r="AX227" s="16">
        <v>1.4E-3</v>
      </c>
      <c r="AY227" s="16">
        <v>-8.0000000000000002E-3</v>
      </c>
      <c r="AZ227" s="16">
        <v>8.9999999999999998E-4</v>
      </c>
      <c r="BA227" s="16">
        <v>0.1893</v>
      </c>
      <c r="BB227" s="16">
        <v>1.2490000000000001</v>
      </c>
      <c r="BC227" s="16">
        <v>4.7600000000000003E-2</v>
      </c>
      <c r="BD227" s="16">
        <v>2.18E-2</v>
      </c>
      <c r="BE227" s="16">
        <v>1.7299999999999999E-2</v>
      </c>
      <c r="BF227" s="16">
        <v>1.4079999999999999</v>
      </c>
      <c r="BG227" s="16">
        <v>-5.9999999999999995E-4</v>
      </c>
      <c r="BH227" s="16">
        <v>5.7000000000000002E-3</v>
      </c>
      <c r="BI227" s="16">
        <v>-8.3000000000000001E-3</v>
      </c>
      <c r="BJ227" s="16"/>
      <c r="BK227" s="16"/>
      <c r="BL227" s="16">
        <v>8.1600000000000006E-2</v>
      </c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</row>
    <row r="228" spans="1:76" ht="15.75" customHeight="1" x14ac:dyDescent="0.2">
      <c r="A228" s="10" t="s">
        <v>109</v>
      </c>
      <c r="B228" s="11" t="s">
        <v>297</v>
      </c>
      <c r="C228" s="11" t="s">
        <v>222</v>
      </c>
      <c r="D228" s="14">
        <v>13.1</v>
      </c>
      <c r="E228" s="12" t="str">
        <f t="shared" si="0"/>
        <v>KUP13.1</v>
      </c>
      <c r="F228" s="10">
        <v>43336</v>
      </c>
      <c r="G228" s="10"/>
      <c r="H228" s="11">
        <v>2018</v>
      </c>
      <c r="I228" s="12" t="str">
        <f t="shared" si="1"/>
        <v>Late2018</v>
      </c>
      <c r="J228" s="11">
        <v>68.596710000000002</v>
      </c>
      <c r="K228" s="11">
        <v>-149.36268999999999</v>
      </c>
      <c r="L228" s="11">
        <v>101.394025</v>
      </c>
      <c r="M228" s="11"/>
      <c r="N228" s="11"/>
      <c r="O228" s="11"/>
      <c r="P228" s="11"/>
      <c r="Q228" s="11"/>
      <c r="R228" s="19">
        <v>281.9471319598531</v>
      </c>
      <c r="S228" s="14">
        <v>11.997791604655704</v>
      </c>
      <c r="T228" s="11">
        <v>4.82</v>
      </c>
      <c r="U228" s="11"/>
      <c r="V228" s="14">
        <f t="shared" si="13"/>
        <v>7.1777916046557042</v>
      </c>
      <c r="W228" s="11">
        <v>4.4000000000000004E-2</v>
      </c>
      <c r="X228" s="11">
        <v>3.4313249065782134E-2</v>
      </c>
      <c r="Y228" s="14">
        <v>7.6914491949382435E-2</v>
      </c>
      <c r="Z228" s="17"/>
      <c r="AA228" s="17"/>
      <c r="AB228" s="17"/>
      <c r="AC228" s="16">
        <v>1.1778999999999999</v>
      </c>
      <c r="AD228" s="16">
        <v>8.1299999999999997E-2</v>
      </c>
      <c r="AE228" s="16">
        <v>7.6499999999999999E-2</v>
      </c>
      <c r="AF228" s="16">
        <v>161.5301</v>
      </c>
      <c r="AG228" s="16">
        <v>4.0000000000000001E-3</v>
      </c>
      <c r="AH228" s="16"/>
      <c r="AI228" s="16"/>
      <c r="AJ228" s="16"/>
      <c r="AK228" s="16"/>
      <c r="AL228" s="16">
        <v>6.3E-3</v>
      </c>
      <c r="AM228" s="16"/>
      <c r="AN228" s="17"/>
      <c r="AO228" s="17"/>
      <c r="AP228" s="16"/>
      <c r="AQ228" s="16">
        <v>8.7994000000000003</v>
      </c>
      <c r="AR228" s="16"/>
      <c r="AS228" s="16"/>
      <c r="AT228" s="16"/>
      <c r="AU228" s="16">
        <v>1.7769999999999999</v>
      </c>
      <c r="AV228" s="16"/>
      <c r="AW228" s="16"/>
      <c r="AX228" s="16"/>
      <c r="AY228" s="16"/>
      <c r="AZ228" s="16"/>
      <c r="BA228" s="16"/>
      <c r="BB228" s="16"/>
      <c r="BC228" s="16">
        <v>4.2900000000000001E-2</v>
      </c>
      <c r="BD228" s="16"/>
      <c r="BE228" s="16"/>
      <c r="BF228" s="16"/>
      <c r="BG228" s="16"/>
      <c r="BH228" s="16"/>
      <c r="BI228" s="16"/>
      <c r="BJ228" s="16"/>
      <c r="BK228" s="16"/>
      <c r="BL228" s="16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</row>
    <row r="229" spans="1:76" ht="15.75" customHeight="1" x14ac:dyDescent="0.2">
      <c r="A229" s="10" t="s">
        <v>109</v>
      </c>
      <c r="B229" s="11" t="s">
        <v>298</v>
      </c>
      <c r="C229" s="11" t="s">
        <v>222</v>
      </c>
      <c r="D229" s="14">
        <v>13.2</v>
      </c>
      <c r="E229" s="12" t="str">
        <f t="shared" si="0"/>
        <v>KUP13.2</v>
      </c>
      <c r="F229" s="10">
        <v>43336</v>
      </c>
      <c r="G229" s="10"/>
      <c r="H229" s="11">
        <v>2018</v>
      </c>
      <c r="I229" s="12" t="str">
        <f t="shared" si="1"/>
        <v>Late2018</v>
      </c>
      <c r="J229" s="11">
        <v>68.595889999999997</v>
      </c>
      <c r="K229" s="11">
        <v>-149.36438000000001</v>
      </c>
      <c r="L229" s="11">
        <v>7.0149999999999997</v>
      </c>
      <c r="M229" s="11"/>
      <c r="N229" s="11"/>
      <c r="O229" s="11"/>
      <c r="P229" s="11"/>
      <c r="Q229" s="11"/>
      <c r="R229" s="19">
        <v>291.9312422710438</v>
      </c>
      <c r="S229" s="14">
        <v>11.331589126803157</v>
      </c>
      <c r="T229" s="11">
        <v>4.49</v>
      </c>
      <c r="U229" s="11"/>
      <c r="V229" s="14">
        <f t="shared" si="13"/>
        <v>6.8415891268031572</v>
      </c>
      <c r="W229" s="11">
        <v>4.9000000000000002E-2</v>
      </c>
      <c r="X229" s="11">
        <v>1.678973842431928E-2</v>
      </c>
      <c r="Y229" s="14">
        <v>0.12230384933266406</v>
      </c>
      <c r="Z229" s="17"/>
      <c r="AA229" s="17"/>
      <c r="AB229" s="17"/>
      <c r="AC229" s="16">
        <v>1.359</v>
      </c>
      <c r="AD229" s="16">
        <v>9.9400000000000002E-2</v>
      </c>
      <c r="AE229" s="16">
        <v>6.0699999999999997E-2</v>
      </c>
      <c r="AF229" s="16">
        <v>8.3028999999999993</v>
      </c>
      <c r="AG229" s="16">
        <v>1.3100000000000001E-2</v>
      </c>
      <c r="AH229" s="16"/>
      <c r="AI229" s="16"/>
      <c r="AJ229" s="16"/>
      <c r="AK229" s="16"/>
      <c r="AL229" s="16">
        <v>3.5000000000000001E-3</v>
      </c>
      <c r="AM229" s="16"/>
      <c r="AN229" s="17"/>
      <c r="AO229" s="17"/>
      <c r="AP229" s="16"/>
      <c r="AQ229" s="16">
        <v>0.97399999999999998</v>
      </c>
      <c r="AR229" s="16"/>
      <c r="AS229" s="16"/>
      <c r="AT229" s="16"/>
      <c r="AU229" s="16">
        <v>1.518</v>
      </c>
      <c r="AV229" s="16"/>
      <c r="AW229" s="16"/>
      <c r="AX229" s="16"/>
      <c r="AY229" s="16"/>
      <c r="AZ229" s="16"/>
      <c r="BA229" s="16"/>
      <c r="BB229" s="16"/>
      <c r="BC229" s="16">
        <v>3.9899999999999998E-2</v>
      </c>
      <c r="BD229" s="16"/>
      <c r="BE229" s="16"/>
      <c r="BF229" s="16"/>
      <c r="BG229" s="16"/>
      <c r="BH229" s="16"/>
      <c r="BI229" s="16"/>
      <c r="BJ229" s="16"/>
      <c r="BK229" s="16"/>
      <c r="BL229" s="16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</row>
    <row r="230" spans="1:76" ht="15.75" customHeight="1" x14ac:dyDescent="0.2">
      <c r="A230" s="10" t="s">
        <v>109</v>
      </c>
      <c r="B230" s="11" t="s">
        <v>299</v>
      </c>
      <c r="C230" s="11" t="s">
        <v>222</v>
      </c>
      <c r="D230" s="14">
        <v>14.1</v>
      </c>
      <c r="E230" s="12" t="str">
        <f t="shared" si="0"/>
        <v>KUP14.1</v>
      </c>
      <c r="F230" s="10">
        <v>43336</v>
      </c>
      <c r="G230" s="10"/>
      <c r="H230" s="11">
        <v>2018</v>
      </c>
      <c r="I230" s="12" t="str">
        <f t="shared" si="1"/>
        <v>Late2018</v>
      </c>
      <c r="J230" s="11">
        <v>68.646940000000001</v>
      </c>
      <c r="K230" s="11">
        <v>-149.41197</v>
      </c>
      <c r="L230" s="11">
        <v>147.46125000000001</v>
      </c>
      <c r="M230" s="11"/>
      <c r="N230" s="11"/>
      <c r="O230" s="11"/>
      <c r="P230" s="11"/>
      <c r="Q230" s="11"/>
      <c r="R230" s="19">
        <v>312.18707100938531</v>
      </c>
      <c r="S230" s="14">
        <v>12.420501235892454</v>
      </c>
      <c r="T230" s="11">
        <v>4.3579999999999997</v>
      </c>
      <c r="U230" s="11"/>
      <c r="V230" s="14">
        <f t="shared" si="13"/>
        <v>8.062501235892455</v>
      </c>
      <c r="W230" s="11">
        <v>4.0000000000000008E-2</v>
      </c>
      <c r="X230" s="11">
        <v>2.6147949222649229E-2</v>
      </c>
      <c r="Y230" s="14">
        <v>6.1030394196548016E-2</v>
      </c>
      <c r="Z230" s="17"/>
      <c r="AA230" s="17"/>
      <c r="AB230" s="17"/>
      <c r="AC230" s="16">
        <v>0.83440000000000003</v>
      </c>
      <c r="AD230" s="16">
        <v>0.28670000000000001</v>
      </c>
      <c r="AE230" s="16">
        <v>2.5000000000000001E-2</v>
      </c>
      <c r="AF230" s="16">
        <v>130.54140000000001</v>
      </c>
      <c r="AG230" s="16">
        <v>1.9400000000000001E-2</v>
      </c>
      <c r="AH230" s="16"/>
      <c r="AI230" s="16"/>
      <c r="AJ230" s="16"/>
      <c r="AK230" s="16"/>
      <c r="AL230" s="16">
        <v>5.8999999999999999E-3</v>
      </c>
      <c r="AM230" s="16"/>
      <c r="AN230" s="17"/>
      <c r="AO230" s="17"/>
      <c r="AP230" s="16"/>
      <c r="AQ230" s="16">
        <v>1.9440999999999999</v>
      </c>
      <c r="AR230" s="16"/>
      <c r="AS230" s="16"/>
      <c r="AT230" s="16"/>
      <c r="AU230" s="16">
        <v>1.7165999999999999</v>
      </c>
      <c r="AV230" s="16"/>
      <c r="AW230" s="16"/>
      <c r="AX230" s="16"/>
      <c r="AY230" s="16"/>
      <c r="AZ230" s="16"/>
      <c r="BA230" s="16"/>
      <c r="BB230" s="16"/>
      <c r="BC230" s="16">
        <v>4.0300000000000002E-2</v>
      </c>
      <c r="BD230" s="16"/>
      <c r="BE230" s="16"/>
      <c r="BF230" s="16"/>
      <c r="BG230" s="16"/>
      <c r="BH230" s="16"/>
      <c r="BI230" s="16"/>
      <c r="BJ230" s="16"/>
      <c r="BK230" s="16"/>
      <c r="BL230" s="16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</row>
    <row r="231" spans="1:76" ht="15.75" customHeight="1" x14ac:dyDescent="0.2">
      <c r="A231" s="10" t="s">
        <v>109</v>
      </c>
      <c r="B231" s="11" t="s">
        <v>300</v>
      </c>
      <c r="C231" s="11" t="s">
        <v>222</v>
      </c>
      <c r="D231" s="14">
        <v>14.2</v>
      </c>
      <c r="E231" s="12" t="str">
        <f t="shared" si="0"/>
        <v>KUP14.2</v>
      </c>
      <c r="F231" s="10">
        <v>43336</v>
      </c>
      <c r="G231" s="10"/>
      <c r="H231" s="11">
        <v>2018</v>
      </c>
      <c r="I231" s="12" t="str">
        <f t="shared" si="1"/>
        <v>Late2018</v>
      </c>
      <c r="J231" s="11">
        <v>68.645719999999997</v>
      </c>
      <c r="K231" s="11">
        <v>-149.40844000000001</v>
      </c>
      <c r="L231" s="11">
        <v>139.44749999999999</v>
      </c>
      <c r="M231" s="11"/>
      <c r="N231" s="11"/>
      <c r="O231" s="11"/>
      <c r="P231" s="11"/>
      <c r="Q231" s="11"/>
      <c r="R231" s="19">
        <v>300.99089792379084</v>
      </c>
      <c r="S231" s="14">
        <v>12.108195193493925</v>
      </c>
      <c r="T231" s="11">
        <v>4.7080000000000002</v>
      </c>
      <c r="U231" s="11"/>
      <c r="V231" s="14">
        <f t="shared" si="13"/>
        <v>7.400195193493925</v>
      </c>
      <c r="W231" s="11">
        <v>4.2000000000000003E-2</v>
      </c>
      <c r="X231" s="11">
        <v>2.6576481894259377E-2</v>
      </c>
      <c r="Y231" s="14">
        <v>7.4225541285575625E-2</v>
      </c>
      <c r="Z231" s="17"/>
      <c r="AA231" s="17"/>
      <c r="AB231" s="17"/>
      <c r="AC231" s="16">
        <v>1.3082</v>
      </c>
      <c r="AD231" s="16">
        <v>8.7800000000000003E-2</v>
      </c>
      <c r="AE231" s="16">
        <v>6.7000000000000002E-3</v>
      </c>
      <c r="AF231" s="16">
        <v>139.40430000000001</v>
      </c>
      <c r="AG231" s="16">
        <v>2.4500000000000001E-2</v>
      </c>
      <c r="AH231" s="16"/>
      <c r="AI231" s="16"/>
      <c r="AJ231" s="16"/>
      <c r="AK231" s="16"/>
      <c r="AL231" s="16"/>
      <c r="AM231" s="16"/>
      <c r="AN231" s="17"/>
      <c r="AO231" s="17"/>
      <c r="AP231" s="16"/>
      <c r="AQ231" s="16">
        <v>1.6011</v>
      </c>
      <c r="AR231" s="16"/>
      <c r="AS231" s="16"/>
      <c r="AT231" s="16"/>
      <c r="AU231" s="16">
        <v>1.7574000000000001</v>
      </c>
      <c r="AV231" s="16"/>
      <c r="AW231" s="16"/>
      <c r="AX231" s="16"/>
      <c r="AY231" s="16"/>
      <c r="AZ231" s="16"/>
      <c r="BA231" s="16"/>
      <c r="BB231" s="16"/>
      <c r="BC231" s="16">
        <v>3.9800000000000002E-2</v>
      </c>
      <c r="BD231" s="16"/>
      <c r="BE231" s="16"/>
      <c r="BF231" s="16"/>
      <c r="BG231" s="16"/>
      <c r="BH231" s="16"/>
      <c r="BI231" s="16"/>
      <c r="BJ231" s="16"/>
      <c r="BK231" s="16"/>
      <c r="BL231" s="16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</row>
    <row r="232" spans="1:76" ht="15.75" customHeight="1" x14ac:dyDescent="0.2">
      <c r="A232" s="10" t="s">
        <v>109</v>
      </c>
      <c r="B232" s="11" t="s">
        <v>301</v>
      </c>
      <c r="C232" s="11" t="s">
        <v>222</v>
      </c>
      <c r="D232" s="14">
        <v>14.3</v>
      </c>
      <c r="E232" s="12" t="str">
        <f t="shared" si="0"/>
        <v>KUP14.3</v>
      </c>
      <c r="F232" s="10">
        <v>43336</v>
      </c>
      <c r="G232" s="10"/>
      <c r="H232" s="11">
        <v>2018</v>
      </c>
      <c r="I232" s="12" t="str">
        <f t="shared" si="1"/>
        <v>Late2018</v>
      </c>
      <c r="J232" s="11">
        <v>68.645780000000002</v>
      </c>
      <c r="K232" s="11">
        <v>-149.40987999999999</v>
      </c>
      <c r="L232" s="11">
        <v>7.1449999999999996</v>
      </c>
      <c r="M232" s="11"/>
      <c r="N232" s="11"/>
      <c r="O232" s="11"/>
      <c r="P232" s="11"/>
      <c r="Q232" s="11"/>
      <c r="R232" s="19">
        <v>472.19990066754184</v>
      </c>
      <c r="S232" s="14">
        <v>14.072774123642532</v>
      </c>
      <c r="T232" s="11">
        <v>2.887</v>
      </c>
      <c r="U232" s="11"/>
      <c r="V232" s="14">
        <f t="shared" si="13"/>
        <v>11.185774123642531</v>
      </c>
      <c r="W232" s="11">
        <v>4.5000000000000005E-2</v>
      </c>
      <c r="X232" s="11">
        <v>3.8955206148680352E-2</v>
      </c>
      <c r="Y232" s="14">
        <v>0.14892604535467069</v>
      </c>
      <c r="Z232" s="17"/>
      <c r="AA232" s="17"/>
      <c r="AB232" s="17"/>
      <c r="AC232" s="16">
        <v>3.8277999999999999</v>
      </c>
      <c r="AD232" s="16">
        <v>0.13869999999999999</v>
      </c>
      <c r="AE232" s="16">
        <v>3.6900000000000002E-2</v>
      </c>
      <c r="AF232" s="16">
        <v>28.687899999999999</v>
      </c>
      <c r="AG232" s="16">
        <v>1.03E-2</v>
      </c>
      <c r="AH232" s="16"/>
      <c r="AI232" s="16"/>
      <c r="AJ232" s="16"/>
      <c r="AK232" s="16"/>
      <c r="AL232" s="16">
        <v>6.8999999999999999E-3</v>
      </c>
      <c r="AM232" s="16"/>
      <c r="AN232" s="17"/>
      <c r="AO232" s="17"/>
      <c r="AP232" s="16"/>
      <c r="AQ232" s="16">
        <v>1.2377</v>
      </c>
      <c r="AR232" s="16"/>
      <c r="AS232" s="16"/>
      <c r="AT232" s="16"/>
      <c r="AU232" s="16">
        <v>1.2196</v>
      </c>
      <c r="AV232" s="16"/>
      <c r="AW232" s="16"/>
      <c r="AX232" s="16"/>
      <c r="AY232" s="16"/>
      <c r="AZ232" s="16"/>
      <c r="BA232" s="16"/>
      <c r="BB232" s="16"/>
      <c r="BC232" s="16">
        <v>4.7699999999999999E-2</v>
      </c>
      <c r="BD232" s="16"/>
      <c r="BE232" s="16"/>
      <c r="BF232" s="16"/>
      <c r="BG232" s="16"/>
      <c r="BH232" s="16"/>
      <c r="BI232" s="16"/>
      <c r="BJ232" s="16"/>
      <c r="BK232" s="16"/>
      <c r="BL232" s="16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</row>
    <row r="233" spans="1:76" ht="15.75" customHeight="1" x14ac:dyDescent="0.2">
      <c r="A233" s="10" t="s">
        <v>109</v>
      </c>
      <c r="B233" s="11" t="s">
        <v>302</v>
      </c>
      <c r="C233" s="11" t="s">
        <v>222</v>
      </c>
      <c r="D233" s="14">
        <v>14.4</v>
      </c>
      <c r="E233" s="12" t="str">
        <f t="shared" si="0"/>
        <v>KUP14.4</v>
      </c>
      <c r="F233" s="10">
        <v>43336</v>
      </c>
      <c r="G233" s="10"/>
      <c r="H233" s="11">
        <v>2018</v>
      </c>
      <c r="I233" s="12" t="str">
        <f t="shared" si="1"/>
        <v>Late2018</v>
      </c>
      <c r="J233" s="11">
        <v>68.638030000000001</v>
      </c>
      <c r="K233" s="11">
        <v>-149.39285000000001</v>
      </c>
      <c r="L233" s="11">
        <v>130.9425</v>
      </c>
      <c r="M233" s="11"/>
      <c r="N233" s="11"/>
      <c r="O233" s="11"/>
      <c r="P233" s="11"/>
      <c r="Q233" s="11"/>
      <c r="R233" s="19">
        <v>299.47068359657254</v>
      </c>
      <c r="S233" s="14">
        <v>12.25716441952906</v>
      </c>
      <c r="T233" s="11">
        <v>4.9219999999999997</v>
      </c>
      <c r="U233" s="11"/>
      <c r="V233" s="14">
        <f t="shared" si="13"/>
        <v>7.3351644195290602</v>
      </c>
      <c r="W233" s="11">
        <v>4.6000000000000006E-2</v>
      </c>
      <c r="X233" s="11">
        <v>9.7541590175237516E-2</v>
      </c>
      <c r="Y233" s="14">
        <v>9.8223823449503839E-2</v>
      </c>
      <c r="Z233" s="17"/>
      <c r="AA233" s="17"/>
      <c r="AB233" s="17"/>
      <c r="AC233" s="16">
        <v>1.7183999999999999</v>
      </c>
      <c r="AD233" s="16">
        <v>0.12180000000000001</v>
      </c>
      <c r="AE233" s="16">
        <v>4.8300000000000003E-2</v>
      </c>
      <c r="AF233" s="16">
        <v>141.48609999999999</v>
      </c>
      <c r="AG233" s="16">
        <v>1.8599999999999998E-2</v>
      </c>
      <c r="AH233" s="16"/>
      <c r="AI233" s="16"/>
      <c r="AJ233" s="16"/>
      <c r="AK233" s="16"/>
      <c r="AL233" s="16">
        <v>4.8999999999999998E-3</v>
      </c>
      <c r="AM233" s="16"/>
      <c r="AN233" s="17"/>
      <c r="AO233" s="17"/>
      <c r="AP233" s="16"/>
      <c r="AQ233" s="16">
        <v>1.4536</v>
      </c>
      <c r="AR233" s="16"/>
      <c r="AS233" s="16"/>
      <c r="AT233" s="16"/>
      <c r="AU233" s="16">
        <v>1.8078000000000001</v>
      </c>
      <c r="AV233" s="16"/>
      <c r="AW233" s="16"/>
      <c r="AX233" s="16"/>
      <c r="AY233" s="16"/>
      <c r="AZ233" s="16"/>
      <c r="BA233" s="16"/>
      <c r="BB233" s="16"/>
      <c r="BC233" s="16">
        <v>4.2299999999999997E-2</v>
      </c>
      <c r="BD233" s="16"/>
      <c r="BE233" s="16"/>
      <c r="BF233" s="16"/>
      <c r="BG233" s="16"/>
      <c r="BH233" s="16"/>
      <c r="BI233" s="16"/>
      <c r="BJ233" s="16"/>
      <c r="BK233" s="16"/>
      <c r="BL233" s="16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</row>
    <row r="234" spans="1:76" ht="15.75" customHeight="1" x14ac:dyDescent="0.2">
      <c r="A234" s="10" t="s">
        <v>109</v>
      </c>
      <c r="B234" s="11" t="s">
        <v>303</v>
      </c>
      <c r="C234" s="11" t="s">
        <v>222</v>
      </c>
      <c r="D234" s="14">
        <v>16.100000000000001</v>
      </c>
      <c r="E234" s="12" t="str">
        <f t="shared" si="0"/>
        <v>KUP16.1</v>
      </c>
      <c r="F234" s="10">
        <v>43336</v>
      </c>
      <c r="G234" s="10"/>
      <c r="H234" s="11">
        <v>2018</v>
      </c>
      <c r="I234" s="12" t="str">
        <f t="shared" si="1"/>
        <v>Late2018</v>
      </c>
      <c r="J234" s="11">
        <v>68.720150000000004</v>
      </c>
      <c r="K234" s="11">
        <v>-149.46017000000001</v>
      </c>
      <c r="L234" s="11">
        <v>200.15995000000001</v>
      </c>
      <c r="M234" s="11"/>
      <c r="N234" s="11"/>
      <c r="O234" s="11"/>
      <c r="P234" s="11"/>
      <c r="Q234" s="11"/>
      <c r="R234" s="19">
        <v>389.2044157761627</v>
      </c>
      <c r="S234" s="14">
        <v>14.019840896117358</v>
      </c>
      <c r="T234" s="18">
        <v>4.2130000000000001</v>
      </c>
      <c r="U234" s="18"/>
      <c r="V234" s="14">
        <f t="shared" si="13"/>
        <v>9.8068408961173574</v>
      </c>
      <c r="W234" s="11">
        <v>7.0000000000000007E-2</v>
      </c>
      <c r="X234" s="11">
        <v>0.1185294467319289</v>
      </c>
      <c r="Y234" s="14">
        <v>0.15081467393329015</v>
      </c>
      <c r="Z234" s="17"/>
      <c r="AA234" s="17"/>
      <c r="AB234" s="17"/>
      <c r="AC234" s="16">
        <v>0.78790000000000004</v>
      </c>
      <c r="AD234" s="16">
        <v>3.49E-2</v>
      </c>
      <c r="AE234" s="16">
        <v>7.8E-2</v>
      </c>
      <c r="AF234" s="16">
        <v>109.2401</v>
      </c>
      <c r="AG234" s="16">
        <v>1.7399999999999999E-2</v>
      </c>
      <c r="AH234" s="16"/>
      <c r="AI234" s="16"/>
      <c r="AJ234" s="16"/>
      <c r="AK234" s="16"/>
      <c r="AL234" s="16">
        <v>2.06E-2</v>
      </c>
      <c r="AM234" s="16"/>
      <c r="AN234" s="17"/>
      <c r="AO234" s="17"/>
      <c r="AP234" s="16"/>
      <c r="AQ234" s="16">
        <v>13.3756</v>
      </c>
      <c r="AR234" s="16"/>
      <c r="AS234" s="16"/>
      <c r="AT234" s="16"/>
      <c r="AU234" s="16">
        <v>1.6621999999999999</v>
      </c>
      <c r="AV234" s="16"/>
      <c r="AW234" s="16"/>
      <c r="AX234" s="16"/>
      <c r="AY234" s="16"/>
      <c r="AZ234" s="16"/>
      <c r="BA234" s="16"/>
      <c r="BB234" s="16"/>
      <c r="BC234" s="16">
        <v>4.1599999999999998E-2</v>
      </c>
      <c r="BD234" s="16"/>
      <c r="BE234" s="16"/>
      <c r="BF234" s="16"/>
      <c r="BG234" s="16"/>
      <c r="BH234" s="16"/>
      <c r="BI234" s="16"/>
      <c r="BJ234" s="16"/>
      <c r="BK234" s="16"/>
      <c r="BL234" s="16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</row>
    <row r="235" spans="1:76" ht="15.75" customHeight="1" x14ac:dyDescent="0.2">
      <c r="A235" s="10" t="s">
        <v>109</v>
      </c>
      <c r="B235" s="11" t="s">
        <v>304</v>
      </c>
      <c r="C235" s="11" t="s">
        <v>222</v>
      </c>
      <c r="D235" s="14">
        <v>16.2</v>
      </c>
      <c r="E235" s="12" t="str">
        <f t="shared" si="0"/>
        <v>KUP16.2</v>
      </c>
      <c r="F235" s="10">
        <v>43336</v>
      </c>
      <c r="G235" s="10"/>
      <c r="H235" s="11">
        <v>2018</v>
      </c>
      <c r="I235" s="12" t="str">
        <f t="shared" si="1"/>
        <v>Late2018</v>
      </c>
      <c r="J235" s="11">
        <v>68.719660000000005</v>
      </c>
      <c r="K235" s="11">
        <v>-149.45633000000001</v>
      </c>
      <c r="L235" s="11">
        <v>180.90379999999999</v>
      </c>
      <c r="M235" s="11"/>
      <c r="N235" s="11"/>
      <c r="O235" s="11"/>
      <c r="P235" s="11"/>
      <c r="Q235" s="11"/>
      <c r="R235" s="19">
        <v>333.9425706380909</v>
      </c>
      <c r="S235" s="14">
        <v>12.165665554806973</v>
      </c>
      <c r="T235" s="11">
        <v>4.42</v>
      </c>
      <c r="U235" s="11"/>
      <c r="V235" s="14">
        <f t="shared" si="13"/>
        <v>7.7456655548069726</v>
      </c>
      <c r="W235" s="11">
        <v>6.0000000000000005E-2</v>
      </c>
      <c r="X235" s="11">
        <v>2.1112565949794274E-2</v>
      </c>
      <c r="Y235" s="14">
        <v>9.4335783818335003E-2</v>
      </c>
      <c r="Z235" s="17"/>
      <c r="AA235" s="17"/>
      <c r="AB235" s="17"/>
      <c r="AC235" s="16">
        <v>1.3187</v>
      </c>
      <c r="AD235" s="16">
        <v>0.13109999999999999</v>
      </c>
      <c r="AE235" s="16">
        <v>5.9900000000000002E-2</v>
      </c>
      <c r="AF235" s="16">
        <v>109.15600000000001</v>
      </c>
      <c r="AG235" s="16">
        <v>1.4E-2</v>
      </c>
      <c r="AH235" s="16"/>
      <c r="AI235" s="16"/>
      <c r="AJ235" s="16"/>
      <c r="AK235" s="16"/>
      <c r="AL235" s="16">
        <v>1.6199999999999999E-2</v>
      </c>
      <c r="AM235" s="16"/>
      <c r="AN235" s="17"/>
      <c r="AO235" s="17"/>
      <c r="AP235" s="16"/>
      <c r="AQ235" s="16">
        <v>10.635999999999999</v>
      </c>
      <c r="AR235" s="16"/>
      <c r="AS235" s="16"/>
      <c r="AT235" s="16"/>
      <c r="AU235" s="16">
        <v>1.7133</v>
      </c>
      <c r="AV235" s="16"/>
      <c r="AW235" s="16"/>
      <c r="AX235" s="16"/>
      <c r="AY235" s="16"/>
      <c r="AZ235" s="16"/>
      <c r="BA235" s="16"/>
      <c r="BB235" s="16"/>
      <c r="BC235" s="16">
        <v>3.9399999999999998E-2</v>
      </c>
      <c r="BD235" s="16"/>
      <c r="BE235" s="16"/>
      <c r="BF235" s="16"/>
      <c r="BG235" s="16"/>
      <c r="BH235" s="16"/>
      <c r="BI235" s="16"/>
      <c r="BJ235" s="16"/>
      <c r="BK235" s="16"/>
      <c r="BL235" s="16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</row>
    <row r="236" spans="1:76" ht="15.75" customHeight="1" x14ac:dyDescent="0.2">
      <c r="A236" s="10" t="s">
        <v>109</v>
      </c>
      <c r="B236" s="11" t="s">
        <v>305</v>
      </c>
      <c r="C236" s="11" t="s">
        <v>222</v>
      </c>
      <c r="D236" s="14">
        <v>16.3</v>
      </c>
      <c r="E236" s="12" t="str">
        <f t="shared" si="0"/>
        <v>KUP16.3</v>
      </c>
      <c r="F236" s="10">
        <v>43336</v>
      </c>
      <c r="G236" s="10"/>
      <c r="H236" s="11">
        <v>2018</v>
      </c>
      <c r="I236" s="12" t="str">
        <f t="shared" si="1"/>
        <v>Late2018</v>
      </c>
      <c r="J236" s="11">
        <v>68.719989999999996</v>
      </c>
      <c r="K236" s="11">
        <v>-149.45652999999999</v>
      </c>
      <c r="L236" s="11">
        <v>19.189399999999999</v>
      </c>
      <c r="M236" s="11"/>
      <c r="N236" s="11"/>
      <c r="O236" s="11"/>
      <c r="P236" s="11"/>
      <c r="Q236" s="11"/>
      <c r="R236" s="19">
        <v>817.2063791986858</v>
      </c>
      <c r="S236" s="14">
        <v>22.498987756685612</v>
      </c>
      <c r="T236" s="11">
        <v>3.7919999999999998</v>
      </c>
      <c r="U236" s="11"/>
      <c r="V236" s="14">
        <f t="shared" si="13"/>
        <v>18.706987756685614</v>
      </c>
      <c r="W236" s="11">
        <v>4.3000000000000003E-2</v>
      </c>
      <c r="X236" s="11">
        <v>8.7881306535953722E-3</v>
      </c>
      <c r="Y236" s="14">
        <v>0.17865704090847256</v>
      </c>
      <c r="Z236" s="17"/>
      <c r="AA236" s="17"/>
      <c r="AB236" s="17"/>
      <c r="AC236" s="16">
        <v>7.4703999999999997</v>
      </c>
      <c r="AD236" s="16">
        <v>0.2208</v>
      </c>
      <c r="AE236" s="16">
        <v>1.9199999999999998E-2</v>
      </c>
      <c r="AF236" s="16">
        <v>108.3852</v>
      </c>
      <c r="AG236" s="16">
        <v>1.44E-2</v>
      </c>
      <c r="AH236" s="16">
        <v>-5.0000000000000001E-4</v>
      </c>
      <c r="AI236" s="16">
        <v>0.6603</v>
      </c>
      <c r="AJ236" s="16">
        <v>-3.7000000000000002E-3</v>
      </c>
      <c r="AK236" s="16">
        <v>0</v>
      </c>
      <c r="AL236" s="16">
        <v>5.0599999999999999E-2</v>
      </c>
      <c r="AM236" s="16">
        <v>1.6799999999999999E-2</v>
      </c>
      <c r="AN236" s="17">
        <f t="shared" ref="AN236:AN238" si="26">AM236/BA236</f>
        <v>0.1330166270783848</v>
      </c>
      <c r="AO236" s="17"/>
      <c r="AP236" s="16">
        <v>1.6299999999999999E-2</v>
      </c>
      <c r="AQ236" s="16">
        <v>30.599399999999999</v>
      </c>
      <c r="AR236" s="16">
        <v>-8.2000000000000007E-3</v>
      </c>
      <c r="AS236" s="16">
        <v>3.44</v>
      </c>
      <c r="AT236" s="16">
        <v>5.7690000000000001</v>
      </c>
      <c r="AU236" s="16">
        <v>1.2485999999999999</v>
      </c>
      <c r="AV236" s="16">
        <v>5.0000000000000001E-4</v>
      </c>
      <c r="AW236" s="16">
        <v>0</v>
      </c>
      <c r="AX236" s="16">
        <v>5.9999999999999995E-4</v>
      </c>
      <c r="AY236" s="16">
        <v>-8.8000000000000005E-3</v>
      </c>
      <c r="AZ236" s="16">
        <v>-7.0000000000000001E-3</v>
      </c>
      <c r="BA236" s="16">
        <v>0.1263</v>
      </c>
      <c r="BB236" s="16">
        <v>1.403</v>
      </c>
      <c r="BC236" s="16">
        <v>4.6899999999999997E-2</v>
      </c>
      <c r="BD236" s="16">
        <v>-1.1299999999999999E-2</v>
      </c>
      <c r="BE236" s="16">
        <v>1.2500000000000001E-2</v>
      </c>
      <c r="BF236" s="16">
        <v>2.0590000000000002</v>
      </c>
      <c r="BG236" s="16">
        <v>1.6000000000000001E-3</v>
      </c>
      <c r="BH236" s="16">
        <v>6.1999999999999998E-3</v>
      </c>
      <c r="BI236" s="16">
        <v>-5.4999999999999997E-3</v>
      </c>
      <c r="BJ236" s="16"/>
      <c r="BK236" s="16"/>
      <c r="BL236" s="16">
        <v>4.0000000000000002E-4</v>
      </c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</row>
    <row r="237" spans="1:76" ht="15.75" customHeight="1" x14ac:dyDescent="0.2">
      <c r="A237" s="10" t="s">
        <v>109</v>
      </c>
      <c r="B237" s="11" t="s">
        <v>306</v>
      </c>
      <c r="C237" s="11" t="s">
        <v>222</v>
      </c>
      <c r="D237" s="14">
        <v>17.100000000000001</v>
      </c>
      <c r="E237" s="12" t="str">
        <f t="shared" si="0"/>
        <v>KUP17.1</v>
      </c>
      <c r="F237" s="10">
        <v>43336</v>
      </c>
      <c r="G237" s="10"/>
      <c r="H237" s="11">
        <v>2018</v>
      </c>
      <c r="I237" s="12" t="str">
        <f t="shared" si="1"/>
        <v>Late2018</v>
      </c>
      <c r="J237" s="11">
        <v>68.753460000000004</v>
      </c>
      <c r="K237" s="11">
        <v>-149.54062999999999</v>
      </c>
      <c r="L237" s="11">
        <v>243.139375</v>
      </c>
      <c r="M237" s="11"/>
      <c r="N237" s="11"/>
      <c r="O237" s="11"/>
      <c r="P237" s="11"/>
      <c r="Q237" s="11"/>
      <c r="R237" s="19">
        <v>367.44891614745711</v>
      </c>
      <c r="S237" s="14">
        <v>13.569908462153379</v>
      </c>
      <c r="T237" s="11">
        <v>5.165</v>
      </c>
      <c r="U237" s="11"/>
      <c r="V237" s="14">
        <f t="shared" si="13"/>
        <v>8.4049084621533794</v>
      </c>
      <c r="W237" s="11">
        <v>4.3000000000000003E-2</v>
      </c>
      <c r="X237" s="11">
        <v>6.8030572722457133E-2</v>
      </c>
      <c r="Y237" s="14">
        <v>6.4527419617610909E-2</v>
      </c>
      <c r="Z237" s="17"/>
      <c r="AA237" s="17"/>
      <c r="AB237" s="17"/>
      <c r="AC237" s="16">
        <v>1.2706</v>
      </c>
      <c r="AD237" s="16">
        <v>0.1416</v>
      </c>
      <c r="AE237" s="16">
        <v>3.56E-2</v>
      </c>
      <c r="AF237" s="16">
        <v>142.4</v>
      </c>
      <c r="AG237" s="16">
        <v>6.8699999999999997E-2</v>
      </c>
      <c r="AH237" s="16">
        <v>8.3000000000000001E-3</v>
      </c>
      <c r="AI237" s="16">
        <v>1.1419999999999999</v>
      </c>
      <c r="AJ237" s="16">
        <v>-5.0000000000000001E-4</v>
      </c>
      <c r="AK237" s="16">
        <v>-5.0000000000000001E-4</v>
      </c>
      <c r="AL237" s="16">
        <v>1.66E-2</v>
      </c>
      <c r="AM237" s="16">
        <v>3.0099999999999998E-2</v>
      </c>
      <c r="AN237" s="17">
        <f t="shared" si="26"/>
        <v>0.37114673242909985</v>
      </c>
      <c r="AO237" s="17">
        <f t="shared" ref="AO237:AO238" si="27">AM237/AK237</f>
        <v>-60.199999999999996</v>
      </c>
      <c r="AP237" s="16">
        <v>8.3000000000000001E-3</v>
      </c>
      <c r="AQ237" s="16">
        <v>11.9977</v>
      </c>
      <c r="AR237" s="16">
        <v>-4.0000000000000001E-3</v>
      </c>
      <c r="AS237" s="16">
        <v>5.2430000000000003</v>
      </c>
      <c r="AT237" s="16">
        <v>9.9079999999999995</v>
      </c>
      <c r="AU237" s="16">
        <v>2.2235999999999998</v>
      </c>
      <c r="AV237" s="16">
        <v>2.9999999999999997E-4</v>
      </c>
      <c r="AW237" s="16">
        <v>1.6999999999999999E-3</v>
      </c>
      <c r="AX237" s="16">
        <v>1.6000000000000001E-3</v>
      </c>
      <c r="AY237" s="16">
        <v>-8.8999999999999999E-3</v>
      </c>
      <c r="AZ237" s="16">
        <v>-2.3999999999999998E-3</v>
      </c>
      <c r="BA237" s="16">
        <v>8.1100000000000005E-2</v>
      </c>
      <c r="BB237" s="16">
        <v>1.3620000000000001</v>
      </c>
      <c r="BC237" s="16">
        <v>5.3100000000000001E-2</v>
      </c>
      <c r="BD237" s="16">
        <v>0.11169999999999999</v>
      </c>
      <c r="BE237" s="16">
        <v>2.9600000000000001E-2</v>
      </c>
      <c r="BF237" s="16">
        <v>2.5219999999999998</v>
      </c>
      <c r="BG237" s="16">
        <v>2.9999999999999997E-4</v>
      </c>
      <c r="BH237" s="16">
        <v>6.8999999999999999E-3</v>
      </c>
      <c r="BI237" s="16">
        <v>-7.0000000000000001E-3</v>
      </c>
      <c r="BJ237" s="16"/>
      <c r="BK237" s="16"/>
      <c r="BL237" s="16">
        <v>6.2300000000000001E-2</v>
      </c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</row>
    <row r="238" spans="1:76" ht="15.75" customHeight="1" x14ac:dyDescent="0.2">
      <c r="A238" s="10" t="s">
        <v>109</v>
      </c>
      <c r="B238" s="11" t="s">
        <v>307</v>
      </c>
      <c r="C238" s="11" t="s">
        <v>222</v>
      </c>
      <c r="D238" s="14">
        <v>17.2</v>
      </c>
      <c r="E238" s="12" t="str">
        <f t="shared" si="0"/>
        <v>KUP17.2</v>
      </c>
      <c r="F238" s="10">
        <v>43336</v>
      </c>
      <c r="G238" s="10"/>
      <c r="H238" s="11">
        <v>2018</v>
      </c>
      <c r="I238" s="12" t="str">
        <f t="shared" si="1"/>
        <v>Late2018</v>
      </c>
      <c r="J238" s="11">
        <v>68.751800000000003</v>
      </c>
      <c r="K238" s="11">
        <v>-149.53855999999999</v>
      </c>
      <c r="L238" s="11">
        <v>224.05607499999999</v>
      </c>
      <c r="M238" s="11"/>
      <c r="N238" s="11"/>
      <c r="O238" s="11"/>
      <c r="P238" s="11"/>
      <c r="Q238" s="11"/>
      <c r="R238" s="19">
        <v>369.07184765894698</v>
      </c>
      <c r="S238" s="14">
        <v>13.636453091042169</v>
      </c>
      <c r="T238" s="11">
        <v>4.7190000000000003</v>
      </c>
      <c r="U238" s="11"/>
      <c r="V238" s="14">
        <f t="shared" si="13"/>
        <v>8.9174530910421694</v>
      </c>
      <c r="W238" s="11">
        <v>4.5000000000000005E-2</v>
      </c>
      <c r="X238" s="11">
        <v>0.14104842480890925</v>
      </c>
      <c r="Y238" s="14">
        <v>3.5918144384248958E-2</v>
      </c>
      <c r="Z238" s="17"/>
      <c r="AA238" s="17"/>
      <c r="AB238" s="17"/>
      <c r="AC238" s="16">
        <v>1.2766999999999999</v>
      </c>
      <c r="AD238" s="16">
        <v>9.4399999999999998E-2</v>
      </c>
      <c r="AE238" s="16">
        <v>3.44E-2</v>
      </c>
      <c r="AF238" s="16">
        <v>144.56110000000001</v>
      </c>
      <c r="AG238" s="16">
        <v>8.6400000000000005E-2</v>
      </c>
      <c r="AH238" s="16">
        <v>1.41E-2</v>
      </c>
      <c r="AI238" s="16">
        <v>1.266</v>
      </c>
      <c r="AJ238" s="16">
        <v>-1.5E-3</v>
      </c>
      <c r="AK238" s="16">
        <v>1.5E-3</v>
      </c>
      <c r="AL238" s="16">
        <v>1.9800000000000002E-2</v>
      </c>
      <c r="AM238" s="16">
        <v>3.3300000000000003E-2</v>
      </c>
      <c r="AN238" s="17">
        <f t="shared" si="26"/>
        <v>0.33233532934131743</v>
      </c>
      <c r="AO238" s="17">
        <f t="shared" si="27"/>
        <v>22.200000000000003</v>
      </c>
      <c r="AP238" s="16">
        <v>1.09E-2</v>
      </c>
      <c r="AQ238" s="16">
        <v>10.905799999999999</v>
      </c>
      <c r="AR238" s="16">
        <v>-1.6000000000000001E-3</v>
      </c>
      <c r="AS238" s="16">
        <v>5.835</v>
      </c>
      <c r="AT238" s="16">
        <v>8.8610000000000007</v>
      </c>
      <c r="AU238" s="16">
        <v>2.2162000000000002</v>
      </c>
      <c r="AV238" s="16">
        <v>6.9999999999999999E-4</v>
      </c>
      <c r="AW238" s="16">
        <v>1.9E-3</v>
      </c>
      <c r="AX238" s="16">
        <v>8.0000000000000004E-4</v>
      </c>
      <c r="AY238" s="16">
        <v>-8.5000000000000006E-3</v>
      </c>
      <c r="AZ238" s="16">
        <v>6.9999999999999999E-4</v>
      </c>
      <c r="BA238" s="16">
        <v>0.1002</v>
      </c>
      <c r="BB238" s="16">
        <v>1.4139999999999999</v>
      </c>
      <c r="BC238" s="16">
        <v>5.1200000000000002E-2</v>
      </c>
      <c r="BD238" s="16">
        <v>0.14349999999999999</v>
      </c>
      <c r="BE238" s="16">
        <v>3.0599999999999999E-2</v>
      </c>
      <c r="BF238" s="16">
        <v>2.6080000000000001</v>
      </c>
      <c r="BG238" s="16">
        <v>8.9999999999999998E-4</v>
      </c>
      <c r="BH238" s="16">
        <v>7.7000000000000002E-3</v>
      </c>
      <c r="BI238" s="16">
        <v>-7.0000000000000001E-3</v>
      </c>
      <c r="BJ238" s="16"/>
      <c r="BK238" s="16"/>
      <c r="BL238" s="16">
        <v>7.0999999999999994E-2</v>
      </c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</row>
    <row r="239" spans="1:76" ht="15.75" customHeight="1" x14ac:dyDescent="0.2">
      <c r="A239" s="10" t="s">
        <v>109</v>
      </c>
      <c r="B239" s="11" t="s">
        <v>308</v>
      </c>
      <c r="C239" s="11" t="s">
        <v>222</v>
      </c>
      <c r="D239" s="14">
        <v>17.3</v>
      </c>
      <c r="E239" s="12" t="str">
        <f t="shared" si="0"/>
        <v>KUP17.3</v>
      </c>
      <c r="F239" s="10">
        <v>43336</v>
      </c>
      <c r="G239" s="10"/>
      <c r="H239" s="11">
        <v>2018</v>
      </c>
      <c r="I239" s="12" t="str">
        <f t="shared" si="1"/>
        <v>Late2018</v>
      </c>
      <c r="J239" s="11">
        <v>68.751710000000003</v>
      </c>
      <c r="K239" s="11">
        <v>-149.53909999999999</v>
      </c>
      <c r="L239" s="11">
        <v>17.502524999999999</v>
      </c>
      <c r="M239" s="11"/>
      <c r="N239" s="11"/>
      <c r="O239" s="11"/>
      <c r="P239" s="11"/>
      <c r="Q239" s="11"/>
      <c r="R239" s="19">
        <v>350.29514637411512</v>
      </c>
      <c r="S239" s="14">
        <v>18.211396327146506</v>
      </c>
      <c r="T239" s="11">
        <v>10.25</v>
      </c>
      <c r="U239" s="11"/>
      <c r="V239" s="14">
        <f t="shared" si="13"/>
        <v>7.961396327146506</v>
      </c>
      <c r="W239" s="11">
        <v>3.3000000000000002E-2</v>
      </c>
      <c r="X239" s="11">
        <v>5.0854165390546942E-2</v>
      </c>
      <c r="Y239" s="14">
        <v>7.3629873137929028E-2</v>
      </c>
      <c r="Z239" s="17"/>
      <c r="AA239" s="17"/>
      <c r="AB239" s="17"/>
      <c r="AC239" s="16">
        <v>0.78029999999999999</v>
      </c>
      <c r="AD239" s="16">
        <v>3.7600000000000001E-2</v>
      </c>
      <c r="AE239" s="16">
        <v>2.47E-2</v>
      </c>
      <c r="AF239" s="16">
        <v>78.278999999999996</v>
      </c>
      <c r="AG239" s="16">
        <v>4.7399999999999998E-2</v>
      </c>
      <c r="AH239" s="16"/>
      <c r="AI239" s="16"/>
      <c r="AJ239" s="16"/>
      <c r="AK239" s="16"/>
      <c r="AL239" s="16">
        <v>7.1999999999999998E-3</v>
      </c>
      <c r="AM239" s="16"/>
      <c r="AN239" s="17"/>
      <c r="AO239" s="17"/>
      <c r="AP239" s="16"/>
      <c r="AQ239" s="16">
        <v>2.5331000000000001</v>
      </c>
      <c r="AR239" s="16"/>
      <c r="AS239" s="16"/>
      <c r="AT239" s="16"/>
      <c r="AU239" s="16">
        <v>2.0043000000000002</v>
      </c>
      <c r="AV239" s="16"/>
      <c r="AW239" s="16"/>
      <c r="AX239" s="16"/>
      <c r="AY239" s="16"/>
      <c r="AZ239" s="16"/>
      <c r="BA239" s="16"/>
      <c r="BB239" s="16"/>
      <c r="BC239" s="16">
        <v>3.3700000000000001E-2</v>
      </c>
      <c r="BD239" s="16"/>
      <c r="BE239" s="16"/>
      <c r="BF239" s="16"/>
      <c r="BG239" s="16"/>
      <c r="BH239" s="16"/>
      <c r="BI239" s="16"/>
      <c r="BJ239" s="16"/>
      <c r="BK239" s="16"/>
      <c r="BL239" s="16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</row>
    <row r="240" spans="1:76" ht="15.75" customHeight="1" x14ac:dyDescent="0.2">
      <c r="A240" s="10" t="s">
        <v>109</v>
      </c>
      <c r="B240" s="11" t="s">
        <v>309</v>
      </c>
      <c r="C240" s="11" t="s">
        <v>222</v>
      </c>
      <c r="D240" s="14">
        <v>17.399999999999999</v>
      </c>
      <c r="E240" s="12" t="str">
        <f t="shared" si="0"/>
        <v>KUP17.4</v>
      </c>
      <c r="F240" s="10">
        <v>43336</v>
      </c>
      <c r="G240" s="10"/>
      <c r="H240" s="11">
        <v>2018</v>
      </c>
      <c r="I240" s="12" t="str">
        <f t="shared" si="1"/>
        <v>Late2018</v>
      </c>
      <c r="J240" s="11">
        <v>68.752189999999999</v>
      </c>
      <c r="K240" s="11">
        <v>-149.53978000000001</v>
      </c>
      <c r="L240" s="11">
        <v>1.1786749999999999</v>
      </c>
      <c r="M240" s="11"/>
      <c r="N240" s="11"/>
      <c r="O240" s="11"/>
      <c r="P240" s="11"/>
      <c r="Q240" s="11"/>
      <c r="R240" s="19">
        <v>569.00057512501178</v>
      </c>
      <c r="S240" s="14">
        <v>15.402910512453694</v>
      </c>
      <c r="T240" s="11">
        <v>0.48799999999999999</v>
      </c>
      <c r="U240" s="11"/>
      <c r="V240" s="14">
        <f t="shared" si="13"/>
        <v>14.914910512453694</v>
      </c>
      <c r="W240" s="11">
        <v>3.3000000000000002E-2</v>
      </c>
      <c r="X240" s="11">
        <v>2.3095375807184997E-2</v>
      </c>
      <c r="Y240" s="14">
        <v>4.2137534296126232E-2</v>
      </c>
      <c r="Z240" s="17"/>
      <c r="AA240" s="17"/>
      <c r="AB240" s="17"/>
      <c r="AC240" s="16">
        <v>6.1574</v>
      </c>
      <c r="AD240" s="16">
        <v>4.7100000000000003E-2</v>
      </c>
      <c r="AE240" s="16">
        <v>5.9900000000000002E-2</v>
      </c>
      <c r="AF240" s="16">
        <v>20.023900000000001</v>
      </c>
      <c r="AG240" s="16">
        <v>4.7100000000000003E-2</v>
      </c>
      <c r="AH240" s="16"/>
      <c r="AI240" s="16"/>
      <c r="AJ240" s="16"/>
      <c r="AK240" s="16"/>
      <c r="AL240" s="16">
        <v>3.3E-3</v>
      </c>
      <c r="AM240" s="16"/>
      <c r="AN240" s="17"/>
      <c r="AO240" s="17"/>
      <c r="AP240" s="16"/>
      <c r="AQ240" s="16">
        <v>1.7551000000000001</v>
      </c>
      <c r="AR240" s="16"/>
      <c r="AS240" s="16"/>
      <c r="AT240" s="16"/>
      <c r="AU240" s="16">
        <v>1.2842</v>
      </c>
      <c r="AV240" s="16"/>
      <c r="AW240" s="16"/>
      <c r="AX240" s="16"/>
      <c r="AY240" s="16"/>
      <c r="AZ240" s="16"/>
      <c r="BA240" s="16"/>
      <c r="BB240" s="16"/>
      <c r="BC240" s="16">
        <v>3.5499999999999997E-2</v>
      </c>
      <c r="BD240" s="16"/>
      <c r="BE240" s="16"/>
      <c r="BF240" s="16"/>
      <c r="BG240" s="16"/>
      <c r="BH240" s="16"/>
      <c r="BI240" s="16"/>
      <c r="BJ240" s="16"/>
      <c r="BK240" s="16"/>
      <c r="BL240" s="16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</row>
    <row r="241" spans="1:84" ht="15.75" customHeight="1" x14ac:dyDescent="0.2">
      <c r="A241" s="10" t="s">
        <v>109</v>
      </c>
      <c r="B241" s="11" t="s">
        <v>310</v>
      </c>
      <c r="C241" s="11" t="s">
        <v>222</v>
      </c>
      <c r="D241" s="14">
        <v>18.100000000000001</v>
      </c>
      <c r="E241" s="12" t="str">
        <f t="shared" si="0"/>
        <v>KUP18.1</v>
      </c>
      <c r="F241" s="10">
        <v>43336</v>
      </c>
      <c r="G241" s="10"/>
      <c r="H241" s="11">
        <v>2018</v>
      </c>
      <c r="I241" s="12" t="str">
        <f t="shared" si="1"/>
        <v>Late2018</v>
      </c>
      <c r="J241" s="11">
        <v>68.811749000000006</v>
      </c>
      <c r="K241" s="11">
        <v>-149.59366299999999</v>
      </c>
      <c r="L241" s="11">
        <v>429.670075</v>
      </c>
      <c r="M241" s="11"/>
      <c r="N241" s="11"/>
      <c r="O241" s="11"/>
      <c r="P241" s="11"/>
      <c r="Q241" s="11"/>
      <c r="R241" s="19">
        <v>397.8532026918237</v>
      </c>
      <c r="S241" s="14">
        <v>13.661407326875464</v>
      </c>
      <c r="T241" s="11">
        <v>4.2629999999999999</v>
      </c>
      <c r="U241" s="11"/>
      <c r="V241" s="14">
        <f t="shared" si="13"/>
        <v>9.3984073268754642</v>
      </c>
      <c r="W241" s="11">
        <v>4.6000000000000006E-2</v>
      </c>
      <c r="X241" s="11">
        <v>5.3035119902665892E-2</v>
      </c>
      <c r="Y241" s="14">
        <v>0.11012143093843345</v>
      </c>
      <c r="Z241" s="17"/>
      <c r="AA241" s="17"/>
      <c r="AB241" s="17"/>
      <c r="AC241" s="16">
        <v>0.97130000000000005</v>
      </c>
      <c r="AD241" s="16">
        <v>0.26619999999999999</v>
      </c>
      <c r="AE241" s="16">
        <v>5.3900000000000003E-2</v>
      </c>
      <c r="AF241" s="16">
        <v>61.761699999999998</v>
      </c>
      <c r="AG241" s="16">
        <v>4.24E-2</v>
      </c>
      <c r="AH241" s="16"/>
      <c r="AI241" s="16"/>
      <c r="AJ241" s="16"/>
      <c r="AK241" s="16"/>
      <c r="AL241" s="16">
        <v>1.1299999999999999E-2</v>
      </c>
      <c r="AM241" s="16"/>
      <c r="AN241" s="17"/>
      <c r="AO241" s="17"/>
      <c r="AP241" s="16"/>
      <c r="AQ241" s="16">
        <v>11.1821</v>
      </c>
      <c r="AR241" s="16"/>
      <c r="AS241" s="16"/>
      <c r="AT241" s="16"/>
      <c r="AU241" s="16">
        <v>1.8865000000000001</v>
      </c>
      <c r="AV241" s="16"/>
      <c r="AW241" s="16"/>
      <c r="AX241" s="16"/>
      <c r="AY241" s="16"/>
      <c r="AZ241" s="16"/>
      <c r="BA241" s="16"/>
      <c r="BB241" s="16"/>
      <c r="BC241" s="16">
        <v>4.3900000000000002E-2</v>
      </c>
      <c r="BD241" s="16"/>
      <c r="BE241" s="16"/>
      <c r="BF241" s="16"/>
      <c r="BG241" s="16"/>
      <c r="BH241" s="16"/>
      <c r="BI241" s="16"/>
      <c r="BJ241" s="16"/>
      <c r="BK241" s="16"/>
      <c r="BL241" s="16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</row>
    <row r="242" spans="1:84" ht="15.75" customHeight="1" x14ac:dyDescent="0.2">
      <c r="A242" s="10" t="s">
        <v>109</v>
      </c>
      <c r="B242" s="11" t="s">
        <v>311</v>
      </c>
      <c r="C242" s="11" t="s">
        <v>222</v>
      </c>
      <c r="D242" s="14">
        <v>18.2</v>
      </c>
      <c r="E242" s="12" t="str">
        <f t="shared" si="0"/>
        <v>KUP18.2</v>
      </c>
      <c r="F242" s="10">
        <v>43336</v>
      </c>
      <c r="G242" s="10"/>
      <c r="H242" s="11">
        <v>2018</v>
      </c>
      <c r="I242" s="12" t="str">
        <f t="shared" si="1"/>
        <v>Late2018</v>
      </c>
      <c r="J242" s="11">
        <v>68.790620000000004</v>
      </c>
      <c r="K242" s="11">
        <v>-149.60199</v>
      </c>
      <c r="L242" s="11">
        <v>251.76085</v>
      </c>
      <c r="M242" s="11"/>
      <c r="N242" s="11"/>
      <c r="O242" s="11"/>
      <c r="P242" s="11"/>
      <c r="Q242" s="11"/>
      <c r="R242" s="19">
        <v>364.32631374560327</v>
      </c>
      <c r="S242" s="14">
        <v>14.298118435106845</v>
      </c>
      <c r="T242" s="11">
        <v>5.3620000000000001</v>
      </c>
      <c r="U242" s="11"/>
      <c r="V242" s="14">
        <f t="shared" si="13"/>
        <v>8.9361184351068452</v>
      </c>
      <c r="W242" s="11">
        <v>4.4000000000000004E-2</v>
      </c>
      <c r="X242" s="11">
        <v>0.78200561959638593</v>
      </c>
      <c r="Y242" s="14">
        <v>0.10706354552288572</v>
      </c>
      <c r="Z242" s="17"/>
      <c r="AA242" s="17"/>
      <c r="AB242" s="17"/>
      <c r="AC242" s="16">
        <v>0.3634</v>
      </c>
      <c r="AD242" s="16">
        <v>0.2621</v>
      </c>
      <c r="AE242" s="16">
        <v>7.1099999999999997E-2</v>
      </c>
      <c r="AF242" s="16">
        <v>138.6139</v>
      </c>
      <c r="AG242" s="16">
        <v>2.06E-2</v>
      </c>
      <c r="AH242" s="16"/>
      <c r="AI242" s="16"/>
      <c r="AJ242" s="16"/>
      <c r="AK242" s="16"/>
      <c r="AL242" s="16">
        <v>1.47E-2</v>
      </c>
      <c r="AM242" s="16"/>
      <c r="AN242" s="17"/>
      <c r="AO242" s="17"/>
      <c r="AP242" s="16"/>
      <c r="AQ242" s="16">
        <v>9.7848000000000006</v>
      </c>
      <c r="AR242" s="16"/>
      <c r="AS242" s="16"/>
      <c r="AT242" s="16"/>
      <c r="AU242" s="16">
        <v>2.1829000000000001</v>
      </c>
      <c r="AV242" s="16"/>
      <c r="AW242" s="16"/>
      <c r="AX242" s="16"/>
      <c r="AY242" s="16"/>
      <c r="AZ242" s="16"/>
      <c r="BA242" s="16"/>
      <c r="BB242" s="16"/>
      <c r="BC242" s="16">
        <v>4.8899999999999999E-2</v>
      </c>
      <c r="BD242" s="16"/>
      <c r="BE242" s="16"/>
      <c r="BF242" s="16"/>
      <c r="BG242" s="16"/>
      <c r="BH242" s="16"/>
      <c r="BI242" s="16"/>
      <c r="BJ242" s="16"/>
      <c r="BK242" s="16"/>
      <c r="BL242" s="16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</row>
    <row r="243" spans="1:84" ht="15.75" customHeight="1" x14ac:dyDescent="0.2">
      <c r="A243" s="10" t="s">
        <v>109</v>
      </c>
      <c r="B243" s="11" t="s">
        <v>312</v>
      </c>
      <c r="C243" s="11" t="s">
        <v>222</v>
      </c>
      <c r="D243" s="14">
        <v>18.3</v>
      </c>
      <c r="E243" s="12" t="str">
        <f t="shared" si="0"/>
        <v>KUP18.3</v>
      </c>
      <c r="F243" s="10">
        <v>43336</v>
      </c>
      <c r="G243" s="10"/>
      <c r="H243" s="11">
        <v>2018</v>
      </c>
      <c r="I243" s="12" t="str">
        <f t="shared" si="1"/>
        <v>Late2018</v>
      </c>
      <c r="J243" s="11">
        <v>68.811189999999996</v>
      </c>
      <c r="K243" s="11">
        <v>-149.592547</v>
      </c>
      <c r="L243" s="11">
        <v>429.66199999999998</v>
      </c>
      <c r="M243" s="11"/>
      <c r="N243" s="11"/>
      <c r="O243" s="11"/>
      <c r="P243" s="11"/>
      <c r="Q243" s="11"/>
      <c r="R243" s="19">
        <v>524.40077371432267</v>
      </c>
      <c r="S243" s="14">
        <v>15.151855776191441</v>
      </c>
      <c r="T243" s="11">
        <v>3.7389999999999999</v>
      </c>
      <c r="U243" s="11"/>
      <c r="V243" s="14">
        <f t="shared" si="13"/>
        <v>11.412855776191442</v>
      </c>
      <c r="W243" s="11">
        <v>5.6000000000000008E-2</v>
      </c>
      <c r="X243" s="11">
        <v>0.46747150889747052</v>
      </c>
      <c r="Y243" s="14">
        <v>0.23317868394250596</v>
      </c>
      <c r="Z243" s="17"/>
      <c r="AA243" s="17"/>
      <c r="AB243" s="17"/>
      <c r="AC243" s="16">
        <v>3.9839000000000002</v>
      </c>
      <c r="AD243" s="16">
        <v>0.16889999999999999</v>
      </c>
      <c r="AE243" s="16">
        <v>4.0800000000000003E-2</v>
      </c>
      <c r="AF243" s="16">
        <v>12.734400000000001</v>
      </c>
      <c r="AG243" s="16">
        <v>7.3000000000000001E-3</v>
      </c>
      <c r="AH243" s="16"/>
      <c r="AI243" s="16"/>
      <c r="AJ243" s="16"/>
      <c r="AK243" s="16"/>
      <c r="AL243" s="16"/>
      <c r="AM243" s="16"/>
      <c r="AN243" s="17"/>
      <c r="AO243" s="17"/>
      <c r="AP243" s="16"/>
      <c r="AQ243" s="16">
        <v>1.2923</v>
      </c>
      <c r="AR243" s="16"/>
      <c r="AS243" s="16"/>
      <c r="AT243" s="16"/>
      <c r="AU243" s="16">
        <v>1.4259999999999999</v>
      </c>
      <c r="AV243" s="16"/>
      <c r="AW243" s="16"/>
      <c r="AX243" s="16"/>
      <c r="AY243" s="16"/>
      <c r="AZ243" s="16"/>
      <c r="BA243" s="16"/>
      <c r="BB243" s="16"/>
      <c r="BC243" s="16">
        <v>4.9599999999999998E-2</v>
      </c>
      <c r="BD243" s="16"/>
      <c r="BE243" s="16"/>
      <c r="BF243" s="16"/>
      <c r="BG243" s="16"/>
      <c r="BH243" s="16"/>
      <c r="BI243" s="16"/>
      <c r="BJ243" s="16"/>
      <c r="BK243" s="16"/>
      <c r="BL243" s="16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</row>
    <row r="244" spans="1:84" ht="15.75" customHeight="1" x14ac:dyDescent="0.2">
      <c r="A244" s="10" t="s">
        <v>109</v>
      </c>
      <c r="B244" s="11" t="s">
        <v>313</v>
      </c>
      <c r="C244" s="11" t="s">
        <v>222</v>
      </c>
      <c r="D244" s="14">
        <v>19.100000000000001</v>
      </c>
      <c r="E244" s="12" t="str">
        <f t="shared" si="0"/>
        <v>KUP19.1</v>
      </c>
      <c r="F244" s="10">
        <v>43336</v>
      </c>
      <c r="G244" s="10"/>
      <c r="H244" s="11">
        <v>2018</v>
      </c>
      <c r="I244" s="12" t="str">
        <f t="shared" si="1"/>
        <v>Late2018</v>
      </c>
      <c r="J244" s="11">
        <v>68.990539999999996</v>
      </c>
      <c r="K244" s="11">
        <v>-149.7381</v>
      </c>
      <c r="L244" s="11">
        <v>627.31937500000004</v>
      </c>
      <c r="M244" s="11"/>
      <c r="N244" s="11"/>
      <c r="O244" s="11"/>
      <c r="P244" s="11"/>
      <c r="Q244" s="11"/>
      <c r="R244" s="19">
        <v>337.2089770979249</v>
      </c>
      <c r="S244" s="14">
        <v>10.682022806172805</v>
      </c>
      <c r="T244" s="11">
        <v>3.1339999999999999</v>
      </c>
      <c r="U244" s="11"/>
      <c r="V244" s="14">
        <f t="shared" si="13"/>
        <v>7.5480228061728045</v>
      </c>
      <c r="W244" s="11">
        <v>5.1000000000000004E-2</v>
      </c>
      <c r="X244" s="11">
        <v>0.4003083662989842</v>
      </c>
      <c r="Y244" s="14">
        <v>8.9727374972924087E-2</v>
      </c>
      <c r="Z244" s="17"/>
      <c r="AA244" s="17"/>
      <c r="AB244" s="17"/>
      <c r="AC244" s="16">
        <v>0.87250000000000005</v>
      </c>
      <c r="AD244" s="16">
        <v>0.13539999999999999</v>
      </c>
      <c r="AE244" s="16">
        <v>2.1399999999999999E-2</v>
      </c>
      <c r="AF244" s="16">
        <v>87.568200000000004</v>
      </c>
      <c r="AG244" s="16">
        <v>2.69E-2</v>
      </c>
      <c r="AH244" s="16"/>
      <c r="AI244" s="16"/>
      <c r="AJ244" s="16"/>
      <c r="AK244" s="16"/>
      <c r="AL244" s="16">
        <v>0.01</v>
      </c>
      <c r="AM244" s="16"/>
      <c r="AN244" s="17"/>
      <c r="AO244" s="17"/>
      <c r="AP244" s="16"/>
      <c r="AQ244" s="16">
        <v>11.1791</v>
      </c>
      <c r="AR244" s="16"/>
      <c r="AS244" s="16"/>
      <c r="AT244" s="16"/>
      <c r="AU244" s="16">
        <v>1.8095000000000001</v>
      </c>
      <c r="AV244" s="16"/>
      <c r="AW244" s="16"/>
      <c r="AX244" s="16"/>
      <c r="AY244" s="16"/>
      <c r="AZ244" s="16"/>
      <c r="BA244" s="16"/>
      <c r="BB244" s="16"/>
      <c r="BC244" s="16">
        <v>4.7199999999999999E-2</v>
      </c>
      <c r="BD244" s="16"/>
      <c r="BE244" s="16"/>
      <c r="BF244" s="16"/>
      <c r="BG244" s="16"/>
      <c r="BH244" s="16"/>
      <c r="BI244" s="16"/>
      <c r="BJ244" s="16"/>
      <c r="BK244" s="16"/>
      <c r="BL244" s="16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</row>
    <row r="245" spans="1:84" ht="15.75" customHeight="1" x14ac:dyDescent="0.2">
      <c r="A245" s="10" t="s">
        <v>109</v>
      </c>
      <c r="B245" s="11" t="s">
        <v>314</v>
      </c>
      <c r="C245" s="11" t="s">
        <v>222</v>
      </c>
      <c r="D245" s="14">
        <v>19.2</v>
      </c>
      <c r="E245" s="12" t="str">
        <f t="shared" si="0"/>
        <v>KUP19.2</v>
      </c>
      <c r="F245" s="10">
        <v>43336</v>
      </c>
      <c r="G245" s="10"/>
      <c r="H245" s="11">
        <v>2018</v>
      </c>
      <c r="I245" s="12" t="str">
        <f t="shared" si="1"/>
        <v>Late2018</v>
      </c>
      <c r="J245" s="11">
        <v>68.944720000000004</v>
      </c>
      <c r="K245" s="11">
        <v>-149.70688999999999</v>
      </c>
      <c r="L245" s="11">
        <v>606.67312500000003</v>
      </c>
      <c r="M245" s="11"/>
      <c r="N245" s="11"/>
      <c r="O245" s="11"/>
      <c r="P245" s="11"/>
      <c r="Q245" s="11"/>
      <c r="R245" s="19">
        <v>348.05591175699618</v>
      </c>
      <c r="S245" s="14">
        <v>12.405377456599547</v>
      </c>
      <c r="T245" s="11">
        <v>4.782</v>
      </c>
      <c r="U245" s="11"/>
      <c r="V245" s="14">
        <f t="shared" si="13"/>
        <v>7.6233774565995471</v>
      </c>
      <c r="W245" s="11">
        <v>4.8000000000000001E-2</v>
      </c>
      <c r="X245" s="11">
        <v>0.35662831232166403</v>
      </c>
      <c r="Y245" s="14">
        <v>0.1240649885238499</v>
      </c>
      <c r="Z245" s="17"/>
      <c r="AA245" s="17"/>
      <c r="AB245" s="17"/>
      <c r="AC245" s="16">
        <v>0.91159999999999997</v>
      </c>
      <c r="AD245" s="16">
        <v>5.62E-2</v>
      </c>
      <c r="AE245" s="16">
        <v>0.12720000000000001</v>
      </c>
      <c r="AF245" s="16">
        <v>85.623900000000006</v>
      </c>
      <c r="AG245" s="16">
        <v>0.04</v>
      </c>
      <c r="AH245" s="16"/>
      <c r="AI245" s="16"/>
      <c r="AJ245" s="16"/>
      <c r="AK245" s="16"/>
      <c r="AL245" s="16">
        <v>8.8000000000000005E-3</v>
      </c>
      <c r="AM245" s="16"/>
      <c r="AN245" s="17"/>
      <c r="AO245" s="17"/>
      <c r="AP245" s="16"/>
      <c r="AQ245" s="16">
        <v>12.272</v>
      </c>
      <c r="AR245" s="16"/>
      <c r="AS245" s="16"/>
      <c r="AT245" s="16"/>
      <c r="AU245" s="16">
        <v>1.8909</v>
      </c>
      <c r="AV245" s="16"/>
      <c r="AW245" s="16"/>
      <c r="AX245" s="16"/>
      <c r="AY245" s="16"/>
      <c r="AZ245" s="16"/>
      <c r="BA245" s="16"/>
      <c r="BB245" s="16"/>
      <c r="BC245" s="16">
        <v>4.7100000000000003E-2</v>
      </c>
      <c r="BD245" s="16"/>
      <c r="BE245" s="16"/>
      <c r="BF245" s="16"/>
      <c r="BG245" s="16"/>
      <c r="BH245" s="16"/>
      <c r="BI245" s="16"/>
      <c r="BJ245" s="16"/>
      <c r="BK245" s="16"/>
      <c r="BL245" s="16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</row>
    <row r="246" spans="1:84" ht="15.75" customHeight="1" x14ac:dyDescent="0.2">
      <c r="A246" s="11"/>
      <c r="B246" s="11"/>
      <c r="C246" s="11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</row>
    <row r="247" spans="1:84" ht="15.75" customHeight="1" x14ac:dyDescent="0.2">
      <c r="A247" s="11"/>
      <c r="B247" s="11"/>
      <c r="C247" s="11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Y247" s="11"/>
      <c r="BZ247" s="11"/>
      <c r="CA247" s="11"/>
      <c r="CB247" s="11"/>
      <c r="CC247" s="11"/>
      <c r="CD247" s="11"/>
      <c r="CE247" s="11"/>
      <c r="CF247" s="11"/>
    </row>
    <row r="248" spans="1:84" ht="15.75" customHeight="1" x14ac:dyDescent="0.2">
      <c r="A248" s="11"/>
      <c r="B248" s="11"/>
      <c r="C248" s="11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Y248" s="11"/>
      <c r="BZ248" s="11"/>
      <c r="CA248" s="11"/>
      <c r="CB248" s="11"/>
      <c r="CC248" s="11"/>
      <c r="CD248" s="11"/>
      <c r="CE248" s="11"/>
      <c r="CF248" s="11"/>
    </row>
    <row r="249" spans="1:84" ht="15.75" customHeight="1" x14ac:dyDescent="0.2">
      <c r="A249" s="11"/>
      <c r="B249" s="11"/>
      <c r="C249" s="11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Y249" s="11"/>
      <c r="BZ249" s="11"/>
      <c r="CA249" s="11"/>
      <c r="CB249" s="11"/>
      <c r="CC249" s="11"/>
      <c r="CD249" s="11"/>
      <c r="CE249" s="11"/>
      <c r="CF249" s="11"/>
    </row>
    <row r="250" spans="1:84" ht="15.75" customHeight="1" x14ac:dyDescent="0.2">
      <c r="A250" s="11"/>
      <c r="B250" s="11"/>
      <c r="C250" s="11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Y250" s="11"/>
      <c r="BZ250" s="11"/>
      <c r="CA250" s="11"/>
      <c r="CB250" s="11"/>
      <c r="CC250" s="11"/>
      <c r="CD250" s="11"/>
      <c r="CE250" s="11"/>
      <c r="CF250" s="11"/>
    </row>
    <row r="251" spans="1:84" ht="15.75" customHeight="1" x14ac:dyDescent="0.2">
      <c r="A251" s="11"/>
      <c r="B251" s="11"/>
      <c r="C251" s="11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Y251" s="11"/>
      <c r="BZ251" s="11"/>
      <c r="CA251" s="11"/>
      <c r="CB251" s="11"/>
      <c r="CC251" s="11"/>
      <c r="CD251" s="11"/>
      <c r="CE251" s="11"/>
      <c r="CF251" s="11"/>
    </row>
    <row r="252" spans="1:84" ht="15.75" customHeight="1" x14ac:dyDescent="0.2">
      <c r="A252" s="11"/>
      <c r="B252" s="11"/>
      <c r="C252" s="11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Y252" s="11"/>
      <c r="BZ252" s="11"/>
      <c r="CA252" s="11"/>
      <c r="CB252" s="11"/>
      <c r="CC252" s="11"/>
      <c r="CD252" s="11"/>
      <c r="CE252" s="11"/>
      <c r="CF252" s="11"/>
    </row>
    <row r="253" spans="1:84" ht="15.75" customHeight="1" x14ac:dyDescent="0.2">
      <c r="A253" s="11"/>
      <c r="B253" s="11"/>
      <c r="C253" s="11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Y253" s="11"/>
      <c r="BZ253" s="11"/>
      <c r="CA253" s="11"/>
      <c r="CB253" s="11"/>
      <c r="CC253" s="11"/>
      <c r="CD253" s="11"/>
      <c r="CE253" s="11"/>
      <c r="CF253" s="11"/>
    </row>
    <row r="254" spans="1:84" ht="15.75" customHeight="1" x14ac:dyDescent="0.2">
      <c r="A254" s="11"/>
      <c r="B254" s="11"/>
      <c r="C254" s="11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Y254" s="11"/>
      <c r="BZ254" s="11"/>
      <c r="CA254" s="11"/>
      <c r="CB254" s="11"/>
      <c r="CC254" s="11"/>
      <c r="CD254" s="11"/>
      <c r="CE254" s="11"/>
      <c r="CF254" s="11"/>
    </row>
    <row r="255" spans="1:84" ht="15.75" customHeight="1" x14ac:dyDescent="0.2">
      <c r="A255" s="11"/>
      <c r="B255" s="11"/>
      <c r="C255" s="11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Y255" s="11"/>
      <c r="BZ255" s="11"/>
      <c r="CA255" s="11"/>
      <c r="CB255" s="11"/>
      <c r="CC255" s="11"/>
      <c r="CD255" s="11"/>
      <c r="CE255" s="11"/>
      <c r="CF255" s="11"/>
    </row>
    <row r="256" spans="1:84" ht="15.75" customHeight="1" x14ac:dyDescent="0.2">
      <c r="A256" s="11"/>
      <c r="B256" s="11"/>
      <c r="C256" s="11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Y256" s="11"/>
      <c r="BZ256" s="11"/>
      <c r="CA256" s="11"/>
      <c r="CB256" s="11"/>
      <c r="CC256" s="11"/>
      <c r="CD256" s="11"/>
      <c r="CE256" s="11"/>
      <c r="CF256" s="11"/>
    </row>
    <row r="257" spans="1:84" ht="15.75" customHeight="1" x14ac:dyDescent="0.2">
      <c r="A257" s="11"/>
      <c r="B257" s="11"/>
      <c r="C257" s="11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Y257" s="11"/>
      <c r="BZ257" s="11"/>
      <c r="CA257" s="11"/>
      <c r="CB257" s="11"/>
      <c r="CC257" s="11"/>
      <c r="CD257" s="11"/>
      <c r="CE257" s="11"/>
      <c r="CF257" s="11"/>
    </row>
    <row r="258" spans="1:84" ht="15.75" customHeight="1" x14ac:dyDescent="0.2">
      <c r="A258" s="11"/>
      <c r="B258" s="11"/>
      <c r="C258" s="11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Y258" s="11"/>
      <c r="BZ258" s="11"/>
      <c r="CA258" s="11"/>
      <c r="CB258" s="11"/>
      <c r="CC258" s="11"/>
      <c r="CD258" s="11"/>
      <c r="CE258" s="11"/>
      <c r="CF258" s="11"/>
    </row>
    <row r="259" spans="1:84" ht="15.75" customHeight="1" x14ac:dyDescent="0.2">
      <c r="A259" s="11"/>
      <c r="B259" s="11"/>
      <c r="C259" s="11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Y259" s="11"/>
      <c r="BZ259" s="11"/>
      <c r="CA259" s="11"/>
      <c r="CB259" s="11"/>
      <c r="CC259" s="11"/>
      <c r="CD259" s="11"/>
      <c r="CE259" s="11"/>
      <c r="CF259" s="11"/>
    </row>
    <row r="260" spans="1:84" ht="15.75" customHeight="1" x14ac:dyDescent="0.2">
      <c r="A260" s="11"/>
      <c r="B260" s="11"/>
      <c r="C260" s="11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Y260" s="11"/>
      <c r="BZ260" s="11"/>
      <c r="CA260" s="11"/>
      <c r="CB260" s="11"/>
      <c r="CC260" s="11"/>
      <c r="CD260" s="11"/>
      <c r="CE260" s="11"/>
      <c r="CF260" s="11"/>
    </row>
    <row r="261" spans="1:84" ht="15.75" customHeight="1" x14ac:dyDescent="0.2">
      <c r="A261" s="11"/>
      <c r="B261" s="11"/>
      <c r="C261" s="11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Y261" s="11"/>
      <c r="BZ261" s="11"/>
      <c r="CA261" s="11"/>
      <c r="CB261" s="11"/>
      <c r="CC261" s="11"/>
      <c r="CD261" s="11"/>
      <c r="CE261" s="11"/>
      <c r="CF261" s="11"/>
    </row>
    <row r="262" spans="1:84" ht="15.75" customHeight="1" x14ac:dyDescent="0.2">
      <c r="A262" s="11"/>
      <c r="B262" s="11"/>
      <c r="C262" s="11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Y262" s="11"/>
      <c r="BZ262" s="11"/>
      <c r="CA262" s="11"/>
      <c r="CB262" s="11"/>
      <c r="CC262" s="11"/>
      <c r="CD262" s="11"/>
      <c r="CE262" s="11"/>
      <c r="CF262" s="11"/>
    </row>
    <row r="263" spans="1:84" ht="15.75" customHeight="1" x14ac:dyDescent="0.2">
      <c r="A263" s="11"/>
      <c r="B263" s="11"/>
      <c r="C263" s="11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Y263" s="11"/>
      <c r="BZ263" s="11"/>
      <c r="CA263" s="11"/>
      <c r="CB263" s="11"/>
      <c r="CC263" s="11"/>
      <c r="CD263" s="11"/>
      <c r="CE263" s="11"/>
      <c r="CF263" s="11"/>
    </row>
    <row r="264" spans="1:84" ht="15.75" customHeight="1" x14ac:dyDescent="0.2">
      <c r="A264" s="11"/>
      <c r="B264" s="11"/>
      <c r="C264" s="11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Y264" s="11"/>
      <c r="BZ264" s="11"/>
      <c r="CA264" s="11"/>
      <c r="CB264" s="11"/>
      <c r="CC264" s="11"/>
      <c r="CD264" s="11"/>
      <c r="CE264" s="11"/>
      <c r="CF264" s="11"/>
    </row>
    <row r="265" spans="1:84" ht="15.75" customHeight="1" x14ac:dyDescent="0.2">
      <c r="A265" s="11"/>
      <c r="B265" s="11"/>
      <c r="C265" s="11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Y265" s="11"/>
      <c r="BZ265" s="11"/>
      <c r="CA265" s="11"/>
      <c r="CB265" s="11"/>
      <c r="CC265" s="11"/>
      <c r="CD265" s="11"/>
      <c r="CE265" s="11"/>
      <c r="CF265" s="11"/>
    </row>
    <row r="266" spans="1:84" ht="15.75" customHeight="1" x14ac:dyDescent="0.2">
      <c r="A266" s="11"/>
      <c r="B266" s="11"/>
      <c r="C266" s="11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Y266" s="11"/>
      <c r="BZ266" s="11"/>
      <c r="CA266" s="11"/>
      <c r="CB266" s="11"/>
      <c r="CC266" s="11"/>
      <c r="CD266" s="11"/>
      <c r="CE266" s="11"/>
      <c r="CF266" s="11"/>
    </row>
    <row r="267" spans="1:84" ht="15.75" customHeight="1" x14ac:dyDescent="0.2">
      <c r="A267" s="11"/>
      <c r="B267" s="11"/>
      <c r="C267" s="11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Y267" s="11"/>
      <c r="BZ267" s="11"/>
      <c r="CA267" s="11"/>
      <c r="CB267" s="11"/>
      <c r="CC267" s="11"/>
      <c r="CD267" s="11"/>
      <c r="CE267" s="11"/>
      <c r="CF267" s="11"/>
    </row>
    <row r="268" spans="1:84" ht="15.75" customHeight="1" x14ac:dyDescent="0.2">
      <c r="A268" s="11"/>
      <c r="B268" s="11"/>
      <c r="C268" s="11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Y268" s="11"/>
      <c r="BZ268" s="11"/>
      <c r="CA268" s="11"/>
      <c r="CB268" s="11"/>
      <c r="CC268" s="11"/>
      <c r="CD268" s="11"/>
      <c r="CE268" s="11"/>
      <c r="CF268" s="11"/>
    </row>
    <row r="269" spans="1:84" ht="15.75" customHeight="1" x14ac:dyDescent="0.2">
      <c r="A269" s="11"/>
      <c r="B269" s="11"/>
      <c r="C269" s="11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Y269" s="11"/>
      <c r="BZ269" s="11"/>
      <c r="CA269" s="11"/>
      <c r="CB269" s="11"/>
      <c r="CC269" s="11"/>
      <c r="CD269" s="11"/>
      <c r="CE269" s="11"/>
      <c r="CF269" s="11"/>
    </row>
    <row r="270" spans="1:84" ht="15.75" customHeight="1" x14ac:dyDescent="0.2">
      <c r="A270" s="11"/>
      <c r="B270" s="11"/>
      <c r="C270" s="11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Y270" s="11"/>
      <c r="BZ270" s="11"/>
      <c r="CA270" s="11"/>
      <c r="CB270" s="11"/>
      <c r="CC270" s="11"/>
      <c r="CD270" s="11"/>
      <c r="CE270" s="11"/>
      <c r="CF270" s="11"/>
    </row>
    <row r="271" spans="1:84" ht="15.75" customHeight="1" x14ac:dyDescent="0.2">
      <c r="A271" s="11"/>
      <c r="B271" s="11"/>
      <c r="C271" s="11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Y271" s="11"/>
      <c r="BZ271" s="11"/>
      <c r="CA271" s="11"/>
      <c r="CB271" s="11"/>
      <c r="CC271" s="11"/>
      <c r="CD271" s="11"/>
      <c r="CE271" s="11"/>
      <c r="CF271" s="11"/>
    </row>
    <row r="272" spans="1:84" ht="15.75" customHeight="1" x14ac:dyDescent="0.2">
      <c r="A272" s="11"/>
      <c r="B272" s="11"/>
      <c r="C272" s="11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Y272" s="11"/>
      <c r="BZ272" s="11"/>
      <c r="CA272" s="11"/>
      <c r="CB272" s="11"/>
      <c r="CC272" s="11"/>
      <c r="CD272" s="11"/>
      <c r="CE272" s="11"/>
      <c r="CF272" s="11"/>
    </row>
    <row r="273" spans="1:84" ht="15.75" customHeight="1" x14ac:dyDescent="0.2">
      <c r="A273" s="11"/>
      <c r="B273" s="11"/>
      <c r="C273" s="11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Y273" s="11"/>
      <c r="BZ273" s="11"/>
      <c r="CA273" s="11"/>
      <c r="CB273" s="11"/>
      <c r="CC273" s="11"/>
      <c r="CD273" s="11"/>
      <c r="CE273" s="11"/>
      <c r="CF273" s="11"/>
    </row>
    <row r="274" spans="1:84" ht="15.75" customHeight="1" x14ac:dyDescent="0.2">
      <c r="A274" s="11"/>
      <c r="B274" s="11"/>
      <c r="C274" s="11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Y274" s="11"/>
      <c r="BZ274" s="11"/>
      <c r="CA274" s="11"/>
      <c r="CB274" s="11"/>
      <c r="CC274" s="11"/>
      <c r="CD274" s="11"/>
      <c r="CE274" s="11"/>
      <c r="CF274" s="11"/>
    </row>
    <row r="275" spans="1:84" ht="15.75" customHeight="1" x14ac:dyDescent="0.2">
      <c r="A275" s="11"/>
      <c r="B275" s="11"/>
      <c r="C275" s="11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Y275" s="11"/>
      <c r="BZ275" s="11"/>
      <c r="CA275" s="11"/>
      <c r="CB275" s="11"/>
      <c r="CC275" s="11"/>
      <c r="CD275" s="11"/>
      <c r="CE275" s="11"/>
      <c r="CF275" s="11"/>
    </row>
    <row r="276" spans="1:84" ht="15.75" customHeight="1" x14ac:dyDescent="0.2">
      <c r="A276" s="11"/>
      <c r="B276" s="11"/>
      <c r="C276" s="11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Y276" s="11"/>
      <c r="BZ276" s="11"/>
      <c r="CA276" s="11"/>
      <c r="CB276" s="11"/>
      <c r="CC276" s="11"/>
      <c r="CD276" s="11"/>
      <c r="CE276" s="11"/>
      <c r="CF276" s="11"/>
    </row>
    <row r="277" spans="1:84" ht="15.75" customHeight="1" x14ac:dyDescent="0.2">
      <c r="A277" s="11"/>
      <c r="B277" s="11"/>
      <c r="C277" s="11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Y277" s="11"/>
      <c r="BZ277" s="11"/>
      <c r="CA277" s="11"/>
      <c r="CB277" s="11"/>
      <c r="CC277" s="11"/>
      <c r="CD277" s="11"/>
      <c r="CE277" s="11"/>
      <c r="CF277" s="11"/>
    </row>
    <row r="278" spans="1:84" ht="15.75" customHeight="1" x14ac:dyDescent="0.2">
      <c r="A278" s="11"/>
      <c r="B278" s="11"/>
      <c r="C278" s="11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Y278" s="11"/>
      <c r="BZ278" s="11"/>
      <c r="CA278" s="11"/>
      <c r="CB278" s="11"/>
      <c r="CC278" s="11"/>
      <c r="CD278" s="11"/>
      <c r="CE278" s="11"/>
      <c r="CF278" s="11"/>
    </row>
    <row r="279" spans="1:84" ht="15.75" customHeight="1" x14ac:dyDescent="0.2">
      <c r="A279" s="11"/>
      <c r="B279" s="11"/>
      <c r="C279" s="11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Y279" s="11"/>
      <c r="BZ279" s="11"/>
      <c r="CA279" s="11"/>
      <c r="CB279" s="11"/>
      <c r="CC279" s="11"/>
      <c r="CD279" s="11"/>
      <c r="CE279" s="11"/>
      <c r="CF279" s="11"/>
    </row>
    <row r="280" spans="1:84" ht="15.75" customHeight="1" x14ac:dyDescent="0.2">
      <c r="A280" s="11"/>
      <c r="B280" s="11"/>
      <c r="C280" s="11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Y280" s="11"/>
      <c r="BZ280" s="11"/>
      <c r="CA280" s="11"/>
      <c r="CB280" s="11"/>
      <c r="CC280" s="11"/>
      <c r="CD280" s="11"/>
      <c r="CE280" s="11"/>
      <c r="CF280" s="11"/>
    </row>
    <row r="281" spans="1:84" ht="15.75" customHeight="1" x14ac:dyDescent="0.2">
      <c r="A281" s="11"/>
      <c r="B281" s="11"/>
      <c r="C281" s="11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Y281" s="11"/>
      <c r="BZ281" s="11"/>
      <c r="CA281" s="11"/>
      <c r="CB281" s="11"/>
      <c r="CC281" s="11"/>
      <c r="CD281" s="11"/>
      <c r="CE281" s="11"/>
      <c r="CF281" s="11"/>
    </row>
    <row r="282" spans="1:84" ht="15.75" customHeight="1" x14ac:dyDescent="0.2">
      <c r="A282" s="11"/>
      <c r="B282" s="11"/>
      <c r="C282" s="11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Y282" s="11"/>
      <c r="BZ282" s="11"/>
      <c r="CA282" s="11"/>
      <c r="CB282" s="11"/>
      <c r="CC282" s="11"/>
      <c r="CD282" s="11"/>
      <c r="CE282" s="11"/>
      <c r="CF282" s="11"/>
    </row>
    <row r="283" spans="1:84" ht="15.75" customHeight="1" x14ac:dyDescent="0.2">
      <c r="A283" s="11"/>
      <c r="B283" s="11"/>
      <c r="C283" s="11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Y283" s="11"/>
      <c r="BZ283" s="11"/>
      <c r="CA283" s="11"/>
      <c r="CB283" s="11"/>
      <c r="CC283" s="11"/>
      <c r="CD283" s="11"/>
      <c r="CE283" s="11"/>
      <c r="CF283" s="11"/>
    </row>
    <row r="284" spans="1:84" ht="15.75" customHeight="1" x14ac:dyDescent="0.2">
      <c r="A284" s="11"/>
      <c r="B284" s="11"/>
      <c r="C284" s="11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Y284" s="11"/>
      <c r="BZ284" s="11"/>
      <c r="CA284" s="11"/>
      <c r="CB284" s="11"/>
      <c r="CC284" s="11"/>
      <c r="CD284" s="11"/>
      <c r="CE284" s="11"/>
      <c r="CF284" s="11"/>
    </row>
    <row r="285" spans="1:84" ht="15.75" customHeight="1" x14ac:dyDescent="0.2">
      <c r="A285" s="11"/>
      <c r="B285" s="11"/>
      <c r="C285" s="11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Y285" s="11"/>
      <c r="BZ285" s="11"/>
      <c r="CA285" s="11"/>
      <c r="CB285" s="11"/>
      <c r="CC285" s="11"/>
      <c r="CD285" s="11"/>
      <c r="CE285" s="11"/>
      <c r="CF285" s="11"/>
    </row>
    <row r="286" spans="1:84" ht="15.75" customHeight="1" x14ac:dyDescent="0.2">
      <c r="A286" s="11"/>
      <c r="B286" s="11"/>
      <c r="C286" s="11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Y286" s="11"/>
      <c r="BZ286" s="11"/>
      <c r="CA286" s="11"/>
      <c r="CB286" s="11"/>
      <c r="CC286" s="11"/>
      <c r="CD286" s="11"/>
      <c r="CE286" s="11"/>
      <c r="CF286" s="11"/>
    </row>
    <row r="287" spans="1:84" ht="15.75" customHeight="1" x14ac:dyDescent="0.2">
      <c r="A287" s="11"/>
      <c r="B287" s="11"/>
      <c r="C287" s="11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Y287" s="11"/>
      <c r="BZ287" s="11"/>
      <c r="CA287" s="11"/>
      <c r="CB287" s="11"/>
      <c r="CC287" s="11"/>
      <c r="CD287" s="11"/>
      <c r="CE287" s="11"/>
      <c r="CF287" s="11"/>
    </row>
    <row r="288" spans="1:84" ht="15.75" customHeight="1" x14ac:dyDescent="0.2">
      <c r="A288" s="11"/>
      <c r="B288" s="11"/>
      <c r="C288" s="11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Y288" s="11"/>
      <c r="BZ288" s="11"/>
      <c r="CA288" s="11"/>
      <c r="CB288" s="11"/>
      <c r="CC288" s="11"/>
      <c r="CD288" s="11"/>
      <c r="CE288" s="11"/>
      <c r="CF288" s="11"/>
    </row>
    <row r="289" spans="1:84" ht="15.75" customHeight="1" x14ac:dyDescent="0.2">
      <c r="A289" s="11"/>
      <c r="B289" s="11"/>
      <c r="C289" s="11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Y289" s="11"/>
      <c r="BZ289" s="11"/>
      <c r="CA289" s="11"/>
      <c r="CB289" s="11"/>
      <c r="CC289" s="11"/>
      <c r="CD289" s="11"/>
      <c r="CE289" s="11"/>
      <c r="CF289" s="11"/>
    </row>
    <row r="290" spans="1:84" ht="15.75" customHeight="1" x14ac:dyDescent="0.2">
      <c r="A290" s="11"/>
      <c r="B290" s="11"/>
      <c r="C290" s="11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Y290" s="11"/>
      <c r="BZ290" s="11"/>
      <c r="CA290" s="11"/>
      <c r="CB290" s="11"/>
      <c r="CC290" s="11"/>
      <c r="CD290" s="11"/>
      <c r="CE290" s="11"/>
      <c r="CF290" s="11"/>
    </row>
    <row r="291" spans="1:84" ht="15.75" customHeight="1" x14ac:dyDescent="0.2">
      <c r="A291" s="11"/>
      <c r="B291" s="11"/>
      <c r="C291" s="11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Y291" s="11"/>
      <c r="BZ291" s="11"/>
      <c r="CA291" s="11"/>
      <c r="CB291" s="11"/>
      <c r="CC291" s="11"/>
      <c r="CD291" s="11"/>
      <c r="CE291" s="11"/>
      <c r="CF291" s="11"/>
    </row>
    <row r="292" spans="1:84" ht="15.75" customHeight="1" x14ac:dyDescent="0.2">
      <c r="A292" s="11"/>
      <c r="B292" s="11"/>
      <c r="C292" s="11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Y292" s="11"/>
      <c r="BZ292" s="11"/>
      <c r="CA292" s="11"/>
      <c r="CB292" s="11"/>
      <c r="CC292" s="11"/>
      <c r="CD292" s="11"/>
      <c r="CE292" s="11"/>
      <c r="CF292" s="11"/>
    </row>
    <row r="293" spans="1:84" ht="15.75" customHeight="1" x14ac:dyDescent="0.2">
      <c r="A293" s="11"/>
      <c r="B293" s="11"/>
      <c r="C293" s="11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Y293" s="11"/>
      <c r="BZ293" s="11"/>
      <c r="CA293" s="11"/>
      <c r="CB293" s="11"/>
      <c r="CC293" s="11"/>
      <c r="CD293" s="11"/>
      <c r="CE293" s="11"/>
      <c r="CF293" s="11"/>
    </row>
    <row r="294" spans="1:84" ht="15.75" customHeight="1" x14ac:dyDescent="0.2">
      <c r="A294" s="11"/>
      <c r="B294" s="11"/>
      <c r="C294" s="11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Y294" s="11"/>
      <c r="BZ294" s="11"/>
      <c r="CA294" s="11"/>
      <c r="CB294" s="11"/>
      <c r="CC294" s="11"/>
      <c r="CD294" s="11"/>
      <c r="CE294" s="11"/>
      <c r="CF294" s="11"/>
    </row>
    <row r="295" spans="1:84" ht="15.75" customHeight="1" x14ac:dyDescent="0.2">
      <c r="A295" s="11"/>
      <c r="B295" s="11"/>
      <c r="C295" s="11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Y295" s="11"/>
      <c r="BZ295" s="11"/>
      <c r="CA295" s="11"/>
      <c r="CB295" s="11"/>
      <c r="CC295" s="11"/>
      <c r="CD295" s="11"/>
      <c r="CE295" s="11"/>
      <c r="CF295" s="11"/>
    </row>
    <row r="296" spans="1:84" ht="15.75" customHeight="1" x14ac:dyDescent="0.2">
      <c r="A296" s="11"/>
      <c r="B296" s="11"/>
      <c r="C296" s="11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Y296" s="11"/>
      <c r="BZ296" s="11"/>
      <c r="CA296" s="11"/>
      <c r="CB296" s="11"/>
      <c r="CC296" s="11"/>
      <c r="CD296" s="11"/>
      <c r="CE296" s="11"/>
      <c r="CF296" s="11"/>
    </row>
    <row r="297" spans="1:84" ht="15.75" customHeight="1" x14ac:dyDescent="0.2">
      <c r="A297" s="11"/>
      <c r="B297" s="11"/>
      <c r="C297" s="11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Y297" s="11"/>
      <c r="BZ297" s="11"/>
      <c r="CA297" s="11"/>
      <c r="CB297" s="11"/>
      <c r="CC297" s="11"/>
      <c r="CD297" s="11"/>
      <c r="CE297" s="11"/>
      <c r="CF297" s="11"/>
    </row>
    <row r="298" spans="1:84" ht="15.75" customHeight="1" x14ac:dyDescent="0.2">
      <c r="A298" s="11"/>
      <c r="B298" s="11"/>
      <c r="C298" s="11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Y298" s="11"/>
      <c r="BZ298" s="11"/>
      <c r="CA298" s="11"/>
      <c r="CB298" s="11"/>
      <c r="CC298" s="11"/>
      <c r="CD298" s="11"/>
      <c r="CE298" s="11"/>
      <c r="CF298" s="11"/>
    </row>
    <row r="299" spans="1:84" ht="15.75" customHeight="1" x14ac:dyDescent="0.2">
      <c r="A299" s="11"/>
      <c r="B299" s="11"/>
      <c r="C299" s="11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Y299" s="11"/>
      <c r="BZ299" s="11"/>
      <c r="CA299" s="11"/>
      <c r="CB299" s="11"/>
      <c r="CC299" s="11"/>
      <c r="CD299" s="11"/>
      <c r="CE299" s="11"/>
      <c r="CF299" s="11"/>
    </row>
    <row r="300" spans="1:84" ht="15.75" customHeight="1" x14ac:dyDescent="0.2">
      <c r="A300" s="11"/>
      <c r="B300" s="11"/>
      <c r="C300" s="11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Y300" s="11"/>
      <c r="BZ300" s="11"/>
      <c r="CA300" s="11"/>
      <c r="CB300" s="11"/>
      <c r="CC300" s="11"/>
      <c r="CD300" s="11"/>
      <c r="CE300" s="11"/>
      <c r="CF300" s="11"/>
    </row>
    <row r="301" spans="1:84" ht="15.75" customHeight="1" x14ac:dyDescent="0.2">
      <c r="A301" s="11"/>
      <c r="B301" s="11"/>
      <c r="C301" s="11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Y301" s="11"/>
      <c r="BZ301" s="11"/>
      <c r="CA301" s="11"/>
      <c r="CB301" s="11"/>
      <c r="CC301" s="11"/>
      <c r="CD301" s="11"/>
      <c r="CE301" s="11"/>
      <c r="CF301" s="11"/>
    </row>
    <row r="302" spans="1:84" ht="15.75" customHeight="1" x14ac:dyDescent="0.2">
      <c r="A302" s="11"/>
      <c r="B302" s="11"/>
      <c r="C302" s="11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Y302" s="11"/>
      <c r="BZ302" s="11"/>
      <c r="CA302" s="11"/>
      <c r="CB302" s="11"/>
      <c r="CC302" s="11"/>
      <c r="CD302" s="11"/>
      <c r="CE302" s="11"/>
      <c r="CF302" s="11"/>
    </row>
    <row r="303" spans="1:84" ht="15.75" customHeight="1" x14ac:dyDescent="0.2">
      <c r="A303" s="11"/>
      <c r="B303" s="11"/>
      <c r="C303" s="11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Y303" s="11"/>
      <c r="BZ303" s="11"/>
      <c r="CA303" s="11"/>
      <c r="CB303" s="11"/>
      <c r="CC303" s="11"/>
      <c r="CD303" s="11"/>
      <c r="CE303" s="11"/>
      <c r="CF303" s="11"/>
    </row>
    <row r="304" spans="1:84" ht="15.75" customHeight="1" x14ac:dyDescent="0.2">
      <c r="A304" s="11"/>
      <c r="B304" s="11"/>
      <c r="C304" s="11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Y304" s="11"/>
      <c r="BZ304" s="11"/>
      <c r="CA304" s="11"/>
      <c r="CB304" s="11"/>
      <c r="CC304" s="11"/>
      <c r="CD304" s="11"/>
      <c r="CE304" s="11"/>
      <c r="CF304" s="11"/>
    </row>
    <row r="305" spans="1:84" ht="15.75" customHeight="1" x14ac:dyDescent="0.2">
      <c r="A305" s="11"/>
      <c r="B305" s="11"/>
      <c r="C305" s="11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Y305" s="11"/>
      <c r="BZ305" s="11"/>
      <c r="CA305" s="11"/>
      <c r="CB305" s="11"/>
      <c r="CC305" s="11"/>
      <c r="CD305" s="11"/>
      <c r="CE305" s="11"/>
      <c r="CF305" s="11"/>
    </row>
    <row r="306" spans="1:84" ht="15.75" customHeight="1" x14ac:dyDescent="0.2">
      <c r="A306" s="11"/>
      <c r="B306" s="11"/>
      <c r="C306" s="11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Y306" s="11"/>
      <c r="BZ306" s="11"/>
      <c r="CA306" s="11"/>
      <c r="CB306" s="11"/>
      <c r="CC306" s="11"/>
      <c r="CD306" s="11"/>
      <c r="CE306" s="11"/>
      <c r="CF306" s="11"/>
    </row>
    <row r="307" spans="1:84" ht="15.75" customHeight="1" x14ac:dyDescent="0.2">
      <c r="A307" s="11"/>
      <c r="B307" s="11"/>
      <c r="C307" s="11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Y307" s="11"/>
      <c r="BZ307" s="11"/>
      <c r="CA307" s="11"/>
      <c r="CB307" s="11"/>
      <c r="CC307" s="11"/>
      <c r="CD307" s="11"/>
      <c r="CE307" s="11"/>
      <c r="CF307" s="11"/>
    </row>
    <row r="308" spans="1:84" ht="15.75" customHeight="1" x14ac:dyDescent="0.2">
      <c r="A308" s="11"/>
      <c r="B308" s="11"/>
      <c r="C308" s="11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Y308" s="11"/>
      <c r="BZ308" s="11"/>
      <c r="CA308" s="11"/>
      <c r="CB308" s="11"/>
      <c r="CC308" s="11"/>
      <c r="CD308" s="11"/>
      <c r="CE308" s="11"/>
      <c r="CF308" s="11"/>
    </row>
    <row r="309" spans="1:84" ht="15.75" customHeight="1" x14ac:dyDescent="0.2">
      <c r="A309" s="11"/>
      <c r="B309" s="11"/>
      <c r="C309" s="11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Y309" s="11"/>
      <c r="BZ309" s="11"/>
      <c r="CA309" s="11"/>
      <c r="CB309" s="11"/>
      <c r="CC309" s="11"/>
      <c r="CD309" s="11"/>
      <c r="CE309" s="11"/>
      <c r="CF309" s="11"/>
    </row>
    <row r="310" spans="1:84" ht="15.75" customHeight="1" x14ac:dyDescent="0.2">
      <c r="A310" s="11"/>
      <c r="B310" s="11"/>
      <c r="C310" s="11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Y310" s="11"/>
      <c r="BZ310" s="11"/>
      <c r="CA310" s="11"/>
      <c r="CB310" s="11"/>
      <c r="CC310" s="11"/>
      <c r="CD310" s="11"/>
      <c r="CE310" s="11"/>
      <c r="CF310" s="11"/>
    </row>
    <row r="311" spans="1:84" ht="15.75" customHeight="1" x14ac:dyDescent="0.2">
      <c r="A311" s="11"/>
      <c r="B311" s="11"/>
      <c r="C311" s="11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Y311" s="11"/>
      <c r="BZ311" s="11"/>
      <c r="CA311" s="11"/>
      <c r="CB311" s="11"/>
      <c r="CC311" s="11"/>
      <c r="CD311" s="11"/>
      <c r="CE311" s="11"/>
      <c r="CF311" s="11"/>
    </row>
    <row r="312" spans="1:84" ht="15.75" customHeight="1" x14ac:dyDescent="0.2">
      <c r="A312" s="11"/>
      <c r="B312" s="11"/>
      <c r="C312" s="11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Y312" s="11"/>
      <c r="BZ312" s="11"/>
      <c r="CA312" s="11"/>
      <c r="CB312" s="11"/>
      <c r="CC312" s="11"/>
      <c r="CD312" s="11"/>
      <c r="CE312" s="11"/>
      <c r="CF312" s="11"/>
    </row>
    <row r="313" spans="1:84" ht="15.75" customHeight="1" x14ac:dyDescent="0.2">
      <c r="A313" s="11"/>
      <c r="B313" s="11"/>
      <c r="C313" s="11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Y313" s="11"/>
      <c r="BZ313" s="11"/>
      <c r="CA313" s="11"/>
      <c r="CB313" s="11"/>
      <c r="CC313" s="11"/>
      <c r="CD313" s="11"/>
      <c r="CE313" s="11"/>
      <c r="CF313" s="11"/>
    </row>
    <row r="314" spans="1:84" ht="15.75" customHeight="1" x14ac:dyDescent="0.2">
      <c r="A314" s="11"/>
      <c r="B314" s="11"/>
      <c r="C314" s="11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Y314" s="11"/>
      <c r="BZ314" s="11"/>
      <c r="CA314" s="11"/>
      <c r="CB314" s="11"/>
      <c r="CC314" s="11"/>
      <c r="CD314" s="11"/>
      <c r="CE314" s="11"/>
      <c r="CF314" s="11"/>
    </row>
    <row r="315" spans="1:84" ht="15.75" customHeight="1" x14ac:dyDescent="0.2">
      <c r="A315" s="11"/>
      <c r="B315" s="11"/>
      <c r="C315" s="11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Y315" s="11"/>
      <c r="BZ315" s="11"/>
      <c r="CA315" s="11"/>
      <c r="CB315" s="11"/>
      <c r="CC315" s="11"/>
      <c r="CD315" s="11"/>
      <c r="CE315" s="11"/>
      <c r="CF315" s="11"/>
    </row>
    <row r="316" spans="1:84" ht="15.75" customHeight="1" x14ac:dyDescent="0.2">
      <c r="A316" s="11"/>
      <c r="B316" s="11"/>
      <c r="C316" s="11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Y316" s="11"/>
      <c r="BZ316" s="11"/>
      <c r="CA316" s="11"/>
      <c r="CB316" s="11"/>
      <c r="CC316" s="11"/>
      <c r="CD316" s="11"/>
      <c r="CE316" s="11"/>
      <c r="CF316" s="11"/>
    </row>
    <row r="317" spans="1:84" ht="15.75" customHeight="1" x14ac:dyDescent="0.2">
      <c r="A317" s="11"/>
      <c r="B317" s="11"/>
      <c r="C317" s="11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Y317" s="11"/>
      <c r="BZ317" s="11"/>
      <c r="CA317" s="11"/>
      <c r="CB317" s="11"/>
      <c r="CC317" s="11"/>
      <c r="CD317" s="11"/>
      <c r="CE317" s="11"/>
      <c r="CF317" s="11"/>
    </row>
    <row r="318" spans="1:84" ht="15.75" customHeight="1" x14ac:dyDescent="0.2">
      <c r="A318" s="11"/>
      <c r="B318" s="11"/>
      <c r="C318" s="11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Y318" s="11"/>
      <c r="BZ318" s="11"/>
      <c r="CA318" s="11"/>
      <c r="CB318" s="11"/>
      <c r="CC318" s="11"/>
      <c r="CD318" s="11"/>
      <c r="CE318" s="11"/>
      <c r="CF318" s="11"/>
    </row>
    <row r="319" spans="1:84" ht="15.75" customHeight="1" x14ac:dyDescent="0.2">
      <c r="A319" s="11"/>
      <c r="B319" s="11"/>
      <c r="C319" s="11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Y319" s="11"/>
      <c r="BZ319" s="11"/>
      <c r="CA319" s="11"/>
      <c r="CB319" s="11"/>
      <c r="CC319" s="11"/>
      <c r="CD319" s="11"/>
      <c r="CE319" s="11"/>
      <c r="CF319" s="11"/>
    </row>
    <row r="320" spans="1:84" ht="15.75" customHeight="1" x14ac:dyDescent="0.2">
      <c r="A320" s="11"/>
      <c r="B320" s="11"/>
      <c r="C320" s="11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Y320" s="11"/>
      <c r="BZ320" s="11"/>
      <c r="CA320" s="11"/>
      <c r="CB320" s="11"/>
      <c r="CC320" s="11"/>
      <c r="CD320" s="11"/>
      <c r="CE320" s="11"/>
      <c r="CF320" s="11"/>
    </row>
    <row r="321" spans="1:84" ht="15.75" customHeight="1" x14ac:dyDescent="0.2">
      <c r="A321" s="11"/>
      <c r="B321" s="11"/>
      <c r="C321" s="11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Y321" s="11"/>
      <c r="BZ321" s="11"/>
      <c r="CA321" s="11"/>
      <c r="CB321" s="11"/>
      <c r="CC321" s="11"/>
      <c r="CD321" s="11"/>
      <c r="CE321" s="11"/>
      <c r="CF321" s="11"/>
    </row>
    <row r="322" spans="1:84" ht="15.75" customHeight="1" x14ac:dyDescent="0.2">
      <c r="A322" s="11"/>
      <c r="B322" s="11"/>
      <c r="C322" s="11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Y322" s="11"/>
      <c r="BZ322" s="11"/>
      <c r="CA322" s="11"/>
      <c r="CB322" s="11"/>
      <c r="CC322" s="11"/>
      <c r="CD322" s="11"/>
      <c r="CE322" s="11"/>
      <c r="CF322" s="11"/>
    </row>
    <row r="323" spans="1:84" ht="15.75" customHeight="1" x14ac:dyDescent="0.2">
      <c r="A323" s="11"/>
      <c r="B323" s="11"/>
      <c r="C323" s="11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Y323" s="11"/>
      <c r="BZ323" s="11"/>
      <c r="CA323" s="11"/>
      <c r="CB323" s="11"/>
      <c r="CC323" s="11"/>
      <c r="CD323" s="11"/>
      <c r="CE323" s="11"/>
      <c r="CF323" s="11"/>
    </row>
    <row r="324" spans="1:84" ht="15.75" customHeight="1" x14ac:dyDescent="0.2">
      <c r="A324" s="11"/>
      <c r="B324" s="11"/>
      <c r="C324" s="11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Y324" s="11"/>
      <c r="BZ324" s="11"/>
      <c r="CA324" s="11"/>
      <c r="CB324" s="11"/>
      <c r="CC324" s="11"/>
      <c r="CD324" s="11"/>
      <c r="CE324" s="11"/>
      <c r="CF324" s="11"/>
    </row>
    <row r="325" spans="1:84" ht="15.75" customHeight="1" x14ac:dyDescent="0.2">
      <c r="A325" s="11"/>
      <c r="B325" s="11"/>
      <c r="C325" s="11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Y325" s="11"/>
      <c r="BZ325" s="11"/>
      <c r="CA325" s="11"/>
      <c r="CB325" s="11"/>
      <c r="CC325" s="11"/>
      <c r="CD325" s="11"/>
      <c r="CE325" s="11"/>
      <c r="CF325" s="11"/>
    </row>
    <row r="326" spans="1:84" ht="15.75" customHeight="1" x14ac:dyDescent="0.2">
      <c r="A326" s="11"/>
      <c r="B326" s="11"/>
      <c r="C326" s="11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Y326" s="11"/>
      <c r="BZ326" s="11"/>
      <c r="CA326" s="11"/>
      <c r="CB326" s="11"/>
      <c r="CC326" s="11"/>
      <c r="CD326" s="11"/>
      <c r="CE326" s="11"/>
      <c r="CF326" s="11"/>
    </row>
    <row r="327" spans="1:84" ht="15.75" customHeight="1" x14ac:dyDescent="0.2">
      <c r="A327" s="11"/>
      <c r="B327" s="11"/>
      <c r="C327" s="11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Y327" s="11"/>
      <c r="BZ327" s="11"/>
      <c r="CA327" s="11"/>
      <c r="CB327" s="11"/>
      <c r="CC327" s="11"/>
      <c r="CD327" s="11"/>
      <c r="CE327" s="11"/>
      <c r="CF327" s="11"/>
    </row>
    <row r="328" spans="1:84" ht="15.75" customHeight="1" x14ac:dyDescent="0.2">
      <c r="A328" s="11"/>
      <c r="B328" s="11"/>
      <c r="C328" s="11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Y328" s="11"/>
      <c r="BZ328" s="11"/>
      <c r="CA328" s="11"/>
      <c r="CB328" s="11"/>
      <c r="CC328" s="11"/>
      <c r="CD328" s="11"/>
      <c r="CE328" s="11"/>
      <c r="CF328" s="11"/>
    </row>
    <row r="329" spans="1:84" ht="15.75" customHeight="1" x14ac:dyDescent="0.2">
      <c r="A329" s="11"/>
      <c r="B329" s="11"/>
      <c r="C329" s="11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Y329" s="11"/>
      <c r="BZ329" s="11"/>
      <c r="CA329" s="11"/>
      <c r="CB329" s="11"/>
      <c r="CC329" s="11"/>
      <c r="CD329" s="11"/>
      <c r="CE329" s="11"/>
      <c r="CF329" s="11"/>
    </row>
    <row r="330" spans="1:84" ht="15.75" customHeight="1" x14ac:dyDescent="0.2">
      <c r="A330" s="11"/>
      <c r="B330" s="11"/>
      <c r="C330" s="11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Y330" s="11"/>
      <c r="BZ330" s="11"/>
      <c r="CA330" s="11"/>
      <c r="CB330" s="11"/>
      <c r="CC330" s="11"/>
      <c r="CD330" s="11"/>
      <c r="CE330" s="11"/>
      <c r="CF330" s="11"/>
    </row>
    <row r="331" spans="1:84" ht="15.75" customHeight="1" x14ac:dyDescent="0.2">
      <c r="A331" s="11"/>
      <c r="B331" s="11"/>
      <c r="C331" s="11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Y331" s="11"/>
      <c r="BZ331" s="11"/>
      <c r="CA331" s="11"/>
      <c r="CB331" s="11"/>
      <c r="CC331" s="11"/>
      <c r="CD331" s="11"/>
      <c r="CE331" s="11"/>
      <c r="CF331" s="11"/>
    </row>
    <row r="332" spans="1:84" ht="15.75" customHeight="1" x14ac:dyDescent="0.2">
      <c r="A332" s="11"/>
      <c r="B332" s="11"/>
      <c r="C332" s="11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Y332" s="11"/>
      <c r="BZ332" s="11"/>
      <c r="CA332" s="11"/>
      <c r="CB332" s="11"/>
      <c r="CC332" s="11"/>
      <c r="CD332" s="11"/>
      <c r="CE332" s="11"/>
      <c r="CF332" s="11"/>
    </row>
    <row r="333" spans="1:84" ht="15.75" customHeight="1" x14ac:dyDescent="0.2">
      <c r="A333" s="11"/>
      <c r="B333" s="11"/>
      <c r="C333" s="11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Y333" s="11"/>
      <c r="BZ333" s="11"/>
      <c r="CA333" s="11"/>
      <c r="CB333" s="11"/>
      <c r="CC333" s="11"/>
      <c r="CD333" s="11"/>
      <c r="CE333" s="11"/>
      <c r="CF333" s="11"/>
    </row>
    <row r="334" spans="1:84" ht="15.75" customHeight="1" x14ac:dyDescent="0.2">
      <c r="A334" s="11"/>
      <c r="B334" s="11"/>
      <c r="C334" s="11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Y334" s="11"/>
      <c r="BZ334" s="11"/>
      <c r="CA334" s="11"/>
      <c r="CB334" s="11"/>
      <c r="CC334" s="11"/>
      <c r="CD334" s="11"/>
      <c r="CE334" s="11"/>
      <c r="CF334" s="11"/>
    </row>
    <row r="335" spans="1:84" ht="15.75" customHeight="1" x14ac:dyDescent="0.2">
      <c r="A335" s="11"/>
      <c r="B335" s="11"/>
      <c r="C335" s="11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Y335" s="11"/>
      <c r="BZ335" s="11"/>
      <c r="CA335" s="11"/>
      <c r="CB335" s="11"/>
      <c r="CC335" s="11"/>
      <c r="CD335" s="11"/>
      <c r="CE335" s="11"/>
      <c r="CF335" s="11"/>
    </row>
    <row r="336" spans="1:84" ht="15.75" customHeight="1" x14ac:dyDescent="0.2">
      <c r="A336" s="11"/>
      <c r="B336" s="11"/>
      <c r="C336" s="11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Y336" s="11"/>
      <c r="BZ336" s="11"/>
      <c r="CA336" s="11"/>
      <c r="CB336" s="11"/>
      <c r="CC336" s="11"/>
      <c r="CD336" s="11"/>
      <c r="CE336" s="11"/>
      <c r="CF336" s="11"/>
    </row>
    <row r="337" spans="1:84" ht="15.75" customHeight="1" x14ac:dyDescent="0.2">
      <c r="A337" s="11"/>
      <c r="B337" s="11"/>
      <c r="C337" s="11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Y337" s="11"/>
      <c r="BZ337" s="11"/>
      <c r="CA337" s="11"/>
      <c r="CB337" s="11"/>
      <c r="CC337" s="11"/>
      <c r="CD337" s="11"/>
      <c r="CE337" s="11"/>
      <c r="CF337" s="11"/>
    </row>
    <row r="338" spans="1:84" ht="15.75" customHeight="1" x14ac:dyDescent="0.2">
      <c r="A338" s="11"/>
      <c r="B338" s="11"/>
      <c r="C338" s="11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Y338" s="11"/>
      <c r="BZ338" s="11"/>
      <c r="CA338" s="11"/>
      <c r="CB338" s="11"/>
      <c r="CC338" s="11"/>
      <c r="CD338" s="11"/>
      <c r="CE338" s="11"/>
      <c r="CF338" s="11"/>
    </row>
    <row r="339" spans="1:84" ht="15.75" customHeight="1" x14ac:dyDescent="0.2">
      <c r="A339" s="11"/>
      <c r="B339" s="11"/>
      <c r="C339" s="11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Y339" s="11"/>
      <c r="BZ339" s="11"/>
      <c r="CA339" s="11"/>
      <c r="CB339" s="11"/>
      <c r="CC339" s="11"/>
      <c r="CD339" s="11"/>
      <c r="CE339" s="11"/>
      <c r="CF339" s="11"/>
    </row>
    <row r="340" spans="1:84" ht="15.75" customHeight="1" x14ac:dyDescent="0.2">
      <c r="A340" s="11"/>
      <c r="B340" s="11"/>
      <c r="C340" s="11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Y340" s="11"/>
      <c r="BZ340" s="11"/>
      <c r="CA340" s="11"/>
      <c r="CB340" s="11"/>
      <c r="CC340" s="11"/>
      <c r="CD340" s="11"/>
      <c r="CE340" s="11"/>
      <c r="CF340" s="11"/>
    </row>
    <row r="341" spans="1:84" ht="15.75" customHeight="1" x14ac:dyDescent="0.2">
      <c r="A341" s="11"/>
      <c r="B341" s="11"/>
      <c r="C341" s="11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Y341" s="11"/>
      <c r="BZ341" s="11"/>
      <c r="CA341" s="11"/>
      <c r="CB341" s="11"/>
      <c r="CC341" s="11"/>
      <c r="CD341" s="11"/>
      <c r="CE341" s="11"/>
      <c r="CF341" s="11"/>
    </row>
    <row r="342" spans="1:84" ht="15.75" customHeight="1" x14ac:dyDescent="0.2">
      <c r="A342" s="11"/>
      <c r="B342" s="11"/>
      <c r="C342" s="11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Y342" s="11"/>
      <c r="BZ342" s="11"/>
      <c r="CA342" s="11"/>
      <c r="CB342" s="11"/>
      <c r="CC342" s="11"/>
      <c r="CD342" s="11"/>
      <c r="CE342" s="11"/>
      <c r="CF342" s="11"/>
    </row>
    <row r="343" spans="1:84" ht="15.75" customHeight="1" x14ac:dyDescent="0.2">
      <c r="A343" s="11"/>
      <c r="B343" s="11"/>
      <c r="C343" s="11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Y343" s="11"/>
      <c r="BZ343" s="11"/>
      <c r="CA343" s="11"/>
      <c r="CB343" s="11"/>
      <c r="CC343" s="11"/>
      <c r="CD343" s="11"/>
      <c r="CE343" s="11"/>
      <c r="CF343" s="11"/>
    </row>
    <row r="344" spans="1:84" ht="15.75" customHeight="1" x14ac:dyDescent="0.2">
      <c r="A344" s="11"/>
      <c r="B344" s="11"/>
      <c r="C344" s="11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Y344" s="11"/>
      <c r="BZ344" s="11"/>
      <c r="CA344" s="11"/>
      <c r="CB344" s="11"/>
      <c r="CC344" s="11"/>
      <c r="CD344" s="11"/>
      <c r="CE344" s="11"/>
      <c r="CF344" s="11"/>
    </row>
    <row r="345" spans="1:84" ht="15.75" customHeight="1" x14ac:dyDescent="0.2">
      <c r="A345" s="11"/>
      <c r="B345" s="11"/>
      <c r="C345" s="11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Y345" s="11"/>
      <c r="BZ345" s="11"/>
      <c r="CA345" s="11"/>
      <c r="CB345" s="11"/>
      <c r="CC345" s="11"/>
      <c r="CD345" s="11"/>
      <c r="CE345" s="11"/>
      <c r="CF345" s="11"/>
    </row>
    <row r="346" spans="1:84" ht="15.75" customHeight="1" x14ac:dyDescent="0.2">
      <c r="A346" s="11"/>
      <c r="B346" s="11"/>
      <c r="C346" s="11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Y346" s="11"/>
      <c r="BZ346" s="11"/>
      <c r="CA346" s="11"/>
      <c r="CB346" s="11"/>
      <c r="CC346" s="11"/>
      <c r="CD346" s="11"/>
      <c r="CE346" s="11"/>
      <c r="CF346" s="11"/>
    </row>
    <row r="347" spans="1:84" ht="15.75" customHeight="1" x14ac:dyDescent="0.2">
      <c r="A347" s="11"/>
      <c r="B347" s="11"/>
      <c r="C347" s="11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Y347" s="11"/>
      <c r="BZ347" s="11"/>
      <c r="CA347" s="11"/>
      <c r="CB347" s="11"/>
      <c r="CC347" s="11"/>
      <c r="CD347" s="11"/>
      <c r="CE347" s="11"/>
      <c r="CF347" s="11"/>
    </row>
    <row r="348" spans="1:84" ht="15.75" customHeight="1" x14ac:dyDescent="0.2">
      <c r="A348" s="11"/>
      <c r="B348" s="11"/>
      <c r="C348" s="11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Y348" s="11"/>
      <c r="BZ348" s="11"/>
      <c r="CA348" s="11"/>
      <c r="CB348" s="11"/>
      <c r="CC348" s="11"/>
      <c r="CD348" s="11"/>
      <c r="CE348" s="11"/>
      <c r="CF348" s="11"/>
    </row>
    <row r="349" spans="1:84" ht="15.75" customHeight="1" x14ac:dyDescent="0.2">
      <c r="A349" s="11"/>
      <c r="B349" s="11"/>
      <c r="C349" s="11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Y349" s="11"/>
      <c r="BZ349" s="11"/>
      <c r="CA349" s="11"/>
      <c r="CB349" s="11"/>
      <c r="CC349" s="11"/>
      <c r="CD349" s="11"/>
      <c r="CE349" s="11"/>
      <c r="CF349" s="11"/>
    </row>
    <row r="350" spans="1:84" ht="15.75" customHeight="1" x14ac:dyDescent="0.2">
      <c r="A350" s="11"/>
      <c r="B350" s="11"/>
      <c r="C350" s="11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Y350" s="11"/>
      <c r="BZ350" s="11"/>
      <c r="CA350" s="11"/>
      <c r="CB350" s="11"/>
      <c r="CC350" s="11"/>
      <c r="CD350" s="11"/>
      <c r="CE350" s="11"/>
      <c r="CF350" s="11"/>
    </row>
    <row r="351" spans="1:84" ht="15.75" customHeight="1" x14ac:dyDescent="0.2">
      <c r="A351" s="11"/>
      <c r="B351" s="11"/>
      <c r="C351" s="11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Y351" s="11"/>
      <c r="BZ351" s="11"/>
      <c r="CA351" s="11"/>
      <c r="CB351" s="11"/>
      <c r="CC351" s="11"/>
      <c r="CD351" s="11"/>
      <c r="CE351" s="11"/>
      <c r="CF351" s="11"/>
    </row>
    <row r="352" spans="1:84" ht="15.75" customHeight="1" x14ac:dyDescent="0.2">
      <c r="A352" s="11"/>
      <c r="B352" s="11"/>
      <c r="C352" s="11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Y352" s="11"/>
      <c r="BZ352" s="11"/>
      <c r="CA352" s="11"/>
      <c r="CB352" s="11"/>
      <c r="CC352" s="11"/>
      <c r="CD352" s="11"/>
      <c r="CE352" s="11"/>
      <c r="CF352" s="11"/>
    </row>
    <row r="353" spans="1:84" ht="15.75" customHeight="1" x14ac:dyDescent="0.2">
      <c r="A353" s="11"/>
      <c r="B353" s="11"/>
      <c r="C353" s="11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Y353" s="11"/>
      <c r="BZ353" s="11"/>
      <c r="CA353" s="11"/>
      <c r="CB353" s="11"/>
      <c r="CC353" s="11"/>
      <c r="CD353" s="11"/>
      <c r="CE353" s="11"/>
      <c r="CF353" s="11"/>
    </row>
    <row r="354" spans="1:84" ht="15.75" customHeight="1" x14ac:dyDescent="0.2">
      <c r="A354" s="11"/>
      <c r="B354" s="11"/>
      <c r="C354" s="11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Y354" s="11"/>
      <c r="BZ354" s="11"/>
      <c r="CA354" s="11"/>
      <c r="CB354" s="11"/>
      <c r="CC354" s="11"/>
      <c r="CD354" s="11"/>
      <c r="CE354" s="11"/>
      <c r="CF354" s="11"/>
    </row>
    <row r="355" spans="1:84" ht="15.75" customHeight="1" x14ac:dyDescent="0.2">
      <c r="A355" s="11"/>
      <c r="B355" s="11"/>
      <c r="C355" s="11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Y355" s="11"/>
      <c r="BZ355" s="11"/>
      <c r="CA355" s="11"/>
      <c r="CB355" s="11"/>
      <c r="CC355" s="11"/>
      <c r="CD355" s="11"/>
      <c r="CE355" s="11"/>
      <c r="CF355" s="11"/>
    </row>
    <row r="356" spans="1:84" ht="15.75" customHeight="1" x14ac:dyDescent="0.2">
      <c r="A356" s="11"/>
      <c r="B356" s="11"/>
      <c r="C356" s="11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Y356" s="11"/>
      <c r="BZ356" s="11"/>
      <c r="CA356" s="11"/>
      <c r="CB356" s="11"/>
      <c r="CC356" s="11"/>
      <c r="CD356" s="11"/>
      <c r="CE356" s="11"/>
      <c r="CF356" s="11"/>
    </row>
    <row r="357" spans="1:84" ht="15.75" customHeight="1" x14ac:dyDescent="0.2">
      <c r="A357" s="11"/>
      <c r="B357" s="11"/>
      <c r="C357" s="11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Y357" s="11"/>
      <c r="BZ357" s="11"/>
      <c r="CA357" s="11"/>
      <c r="CB357" s="11"/>
      <c r="CC357" s="11"/>
      <c r="CD357" s="11"/>
      <c r="CE357" s="11"/>
      <c r="CF357" s="11"/>
    </row>
    <row r="358" spans="1:84" ht="15.75" customHeight="1" x14ac:dyDescent="0.2">
      <c r="A358" s="11"/>
      <c r="B358" s="11"/>
      <c r="C358" s="11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Y358" s="11"/>
      <c r="BZ358" s="11"/>
      <c r="CA358" s="11"/>
      <c r="CB358" s="11"/>
      <c r="CC358" s="11"/>
      <c r="CD358" s="11"/>
      <c r="CE358" s="11"/>
      <c r="CF358" s="11"/>
    </row>
    <row r="359" spans="1:84" ht="15.75" customHeight="1" x14ac:dyDescent="0.2">
      <c r="A359" s="11"/>
      <c r="B359" s="11"/>
      <c r="C359" s="11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Y359" s="11"/>
      <c r="BZ359" s="11"/>
      <c r="CA359" s="11"/>
      <c r="CB359" s="11"/>
      <c r="CC359" s="11"/>
      <c r="CD359" s="11"/>
      <c r="CE359" s="11"/>
      <c r="CF359" s="11"/>
    </row>
    <row r="360" spans="1:84" ht="15.75" customHeight="1" x14ac:dyDescent="0.2">
      <c r="A360" s="11"/>
      <c r="B360" s="11"/>
      <c r="C360" s="11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Y360" s="11"/>
      <c r="BZ360" s="11"/>
      <c r="CA360" s="11"/>
      <c r="CB360" s="11"/>
      <c r="CC360" s="11"/>
      <c r="CD360" s="11"/>
      <c r="CE360" s="11"/>
      <c r="CF360" s="11"/>
    </row>
    <row r="361" spans="1:84" ht="15.75" customHeight="1" x14ac:dyDescent="0.2">
      <c r="A361" s="11"/>
      <c r="B361" s="11"/>
      <c r="C361" s="11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Y361" s="11"/>
      <c r="BZ361" s="11"/>
      <c r="CA361" s="11"/>
      <c r="CB361" s="11"/>
      <c r="CC361" s="11"/>
      <c r="CD361" s="11"/>
      <c r="CE361" s="11"/>
      <c r="CF361" s="11"/>
    </row>
    <row r="362" spans="1:84" ht="15.75" customHeight="1" x14ac:dyDescent="0.2">
      <c r="A362" s="11"/>
      <c r="B362" s="11"/>
      <c r="C362" s="11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Y362" s="11"/>
      <c r="BZ362" s="11"/>
      <c r="CA362" s="11"/>
      <c r="CB362" s="11"/>
      <c r="CC362" s="11"/>
      <c r="CD362" s="11"/>
      <c r="CE362" s="11"/>
      <c r="CF362" s="11"/>
    </row>
    <row r="363" spans="1:84" ht="15.75" customHeight="1" x14ac:dyDescent="0.2">
      <c r="A363" s="11"/>
      <c r="B363" s="11"/>
      <c r="C363" s="11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Y363" s="11"/>
      <c r="BZ363" s="11"/>
      <c r="CA363" s="11"/>
      <c r="CB363" s="11"/>
      <c r="CC363" s="11"/>
      <c r="CD363" s="11"/>
      <c r="CE363" s="11"/>
      <c r="CF363" s="11"/>
    </row>
    <row r="364" spans="1:84" ht="15.75" customHeight="1" x14ac:dyDescent="0.2">
      <c r="A364" s="11"/>
      <c r="B364" s="11"/>
      <c r="C364" s="11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Y364" s="11"/>
      <c r="BZ364" s="11"/>
      <c r="CA364" s="11"/>
      <c r="CB364" s="11"/>
      <c r="CC364" s="11"/>
      <c r="CD364" s="11"/>
      <c r="CE364" s="11"/>
      <c r="CF364" s="11"/>
    </row>
    <row r="365" spans="1:84" ht="15.75" customHeight="1" x14ac:dyDescent="0.2">
      <c r="A365" s="11"/>
      <c r="B365" s="11"/>
      <c r="C365" s="11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Y365" s="11"/>
      <c r="BZ365" s="11"/>
      <c r="CA365" s="11"/>
      <c r="CB365" s="11"/>
      <c r="CC365" s="11"/>
      <c r="CD365" s="11"/>
      <c r="CE365" s="11"/>
      <c r="CF365" s="11"/>
    </row>
    <row r="366" spans="1:84" ht="15.75" customHeight="1" x14ac:dyDescent="0.2">
      <c r="A366" s="11"/>
      <c r="B366" s="11"/>
      <c r="C366" s="11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Y366" s="11"/>
      <c r="BZ366" s="11"/>
      <c r="CA366" s="11"/>
      <c r="CB366" s="11"/>
      <c r="CC366" s="11"/>
      <c r="CD366" s="11"/>
      <c r="CE366" s="11"/>
      <c r="CF366" s="11"/>
    </row>
    <row r="367" spans="1:84" ht="15.75" customHeight="1" x14ac:dyDescent="0.2">
      <c r="A367" s="11"/>
      <c r="B367" s="11"/>
      <c r="C367" s="11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Y367" s="11"/>
      <c r="BZ367" s="11"/>
      <c r="CA367" s="11"/>
      <c r="CB367" s="11"/>
      <c r="CC367" s="11"/>
      <c r="CD367" s="11"/>
      <c r="CE367" s="11"/>
      <c r="CF367" s="11"/>
    </row>
    <row r="368" spans="1:84" ht="15.75" customHeight="1" x14ac:dyDescent="0.2">
      <c r="A368" s="11"/>
      <c r="B368" s="11"/>
      <c r="C368" s="11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Y368" s="11"/>
      <c r="BZ368" s="11"/>
      <c r="CA368" s="11"/>
      <c r="CB368" s="11"/>
      <c r="CC368" s="11"/>
      <c r="CD368" s="11"/>
      <c r="CE368" s="11"/>
      <c r="CF368" s="11"/>
    </row>
    <row r="369" spans="1:84" ht="15.75" customHeight="1" x14ac:dyDescent="0.2">
      <c r="A369" s="11"/>
      <c r="B369" s="11"/>
      <c r="C369" s="11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Y369" s="11"/>
      <c r="BZ369" s="11"/>
      <c r="CA369" s="11"/>
      <c r="CB369" s="11"/>
      <c r="CC369" s="11"/>
      <c r="CD369" s="11"/>
      <c r="CE369" s="11"/>
      <c r="CF369" s="11"/>
    </row>
    <row r="370" spans="1:84" ht="15.75" customHeight="1" x14ac:dyDescent="0.2">
      <c r="A370" s="11"/>
      <c r="B370" s="11"/>
      <c r="C370" s="11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Y370" s="11"/>
      <c r="BZ370" s="11"/>
      <c r="CA370" s="11"/>
      <c r="CB370" s="11"/>
      <c r="CC370" s="11"/>
      <c r="CD370" s="11"/>
      <c r="CE370" s="11"/>
      <c r="CF370" s="11"/>
    </row>
    <row r="371" spans="1:84" ht="15.75" customHeight="1" x14ac:dyDescent="0.2">
      <c r="A371" s="11"/>
      <c r="B371" s="11"/>
      <c r="C371" s="11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Y371" s="11"/>
      <c r="BZ371" s="11"/>
      <c r="CA371" s="11"/>
      <c r="CB371" s="11"/>
      <c r="CC371" s="11"/>
      <c r="CD371" s="11"/>
      <c r="CE371" s="11"/>
      <c r="CF371" s="11"/>
    </row>
    <row r="372" spans="1:84" ht="15.75" customHeight="1" x14ac:dyDescent="0.2">
      <c r="A372" s="11"/>
      <c r="B372" s="11"/>
      <c r="C372" s="11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Y372" s="11"/>
      <c r="BZ372" s="11"/>
      <c r="CA372" s="11"/>
      <c r="CB372" s="11"/>
      <c r="CC372" s="11"/>
      <c r="CD372" s="11"/>
      <c r="CE372" s="11"/>
      <c r="CF372" s="11"/>
    </row>
    <row r="373" spans="1:84" ht="15.75" customHeight="1" x14ac:dyDescent="0.2">
      <c r="A373" s="11"/>
      <c r="B373" s="11"/>
      <c r="C373" s="11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Y373" s="11"/>
      <c r="BZ373" s="11"/>
      <c r="CA373" s="11"/>
      <c r="CB373" s="11"/>
      <c r="CC373" s="11"/>
      <c r="CD373" s="11"/>
      <c r="CE373" s="11"/>
      <c r="CF373" s="11"/>
    </row>
    <row r="374" spans="1:84" ht="15.75" customHeight="1" x14ac:dyDescent="0.2">
      <c r="A374" s="11"/>
      <c r="B374" s="11"/>
      <c r="C374" s="11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Y374" s="11"/>
      <c r="BZ374" s="11"/>
      <c r="CA374" s="11"/>
      <c r="CB374" s="11"/>
      <c r="CC374" s="11"/>
      <c r="CD374" s="11"/>
      <c r="CE374" s="11"/>
      <c r="CF374" s="11"/>
    </row>
    <row r="375" spans="1:84" ht="15.75" customHeight="1" x14ac:dyDescent="0.2">
      <c r="A375" s="11"/>
      <c r="B375" s="11"/>
      <c r="C375" s="11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Y375" s="11"/>
      <c r="BZ375" s="11"/>
      <c r="CA375" s="11"/>
      <c r="CB375" s="11"/>
      <c r="CC375" s="11"/>
      <c r="CD375" s="11"/>
      <c r="CE375" s="11"/>
      <c r="CF375" s="11"/>
    </row>
    <row r="376" spans="1:84" ht="15.75" customHeight="1" x14ac:dyDescent="0.2">
      <c r="A376" s="11"/>
      <c r="B376" s="11"/>
      <c r="C376" s="11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Y376" s="11"/>
      <c r="BZ376" s="11"/>
      <c r="CA376" s="11"/>
      <c r="CB376" s="11"/>
      <c r="CC376" s="11"/>
      <c r="CD376" s="11"/>
      <c r="CE376" s="11"/>
      <c r="CF376" s="11"/>
    </row>
    <row r="377" spans="1:84" ht="15.75" customHeight="1" x14ac:dyDescent="0.2">
      <c r="A377" s="11"/>
      <c r="B377" s="11"/>
      <c r="C377" s="11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Y377" s="11"/>
      <c r="BZ377" s="11"/>
      <c r="CA377" s="11"/>
      <c r="CB377" s="11"/>
      <c r="CC377" s="11"/>
      <c r="CD377" s="11"/>
      <c r="CE377" s="11"/>
      <c r="CF377" s="11"/>
    </row>
    <row r="378" spans="1:84" ht="15.75" customHeight="1" x14ac:dyDescent="0.2">
      <c r="A378" s="11"/>
      <c r="B378" s="11"/>
      <c r="C378" s="11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Y378" s="11"/>
      <c r="BZ378" s="11"/>
      <c r="CA378" s="11"/>
      <c r="CB378" s="11"/>
      <c r="CC378" s="11"/>
      <c r="CD378" s="11"/>
      <c r="CE378" s="11"/>
      <c r="CF378" s="11"/>
    </row>
    <row r="379" spans="1:84" ht="15.75" customHeight="1" x14ac:dyDescent="0.2">
      <c r="A379" s="11"/>
      <c r="B379" s="11"/>
      <c r="C379" s="11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Y379" s="11"/>
      <c r="BZ379" s="11"/>
      <c r="CA379" s="11"/>
      <c r="CB379" s="11"/>
      <c r="CC379" s="11"/>
      <c r="CD379" s="11"/>
      <c r="CE379" s="11"/>
      <c r="CF379" s="11"/>
    </row>
    <row r="380" spans="1:84" ht="15.75" customHeight="1" x14ac:dyDescent="0.2">
      <c r="A380" s="11"/>
      <c r="B380" s="11"/>
      <c r="C380" s="11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Y380" s="11"/>
      <c r="BZ380" s="11"/>
      <c r="CA380" s="11"/>
      <c r="CB380" s="11"/>
      <c r="CC380" s="11"/>
      <c r="CD380" s="11"/>
      <c r="CE380" s="11"/>
      <c r="CF380" s="11"/>
    </row>
    <row r="381" spans="1:84" ht="15.75" customHeight="1" x14ac:dyDescent="0.2">
      <c r="A381" s="11"/>
      <c r="B381" s="11"/>
      <c r="C381" s="11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Y381" s="11"/>
      <c r="BZ381" s="11"/>
      <c r="CA381" s="11"/>
      <c r="CB381" s="11"/>
      <c r="CC381" s="11"/>
      <c r="CD381" s="11"/>
      <c r="CE381" s="11"/>
      <c r="CF381" s="11"/>
    </row>
    <row r="382" spans="1:84" ht="15.75" customHeight="1" x14ac:dyDescent="0.2">
      <c r="A382" s="11"/>
      <c r="B382" s="11"/>
      <c r="C382" s="11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Y382" s="11"/>
      <c r="BZ382" s="11"/>
      <c r="CA382" s="11"/>
      <c r="CB382" s="11"/>
      <c r="CC382" s="11"/>
      <c r="CD382" s="11"/>
      <c r="CE382" s="11"/>
      <c r="CF382" s="11"/>
    </row>
    <row r="383" spans="1:84" ht="15.75" customHeight="1" x14ac:dyDescent="0.2">
      <c r="A383" s="11"/>
      <c r="B383" s="11"/>
      <c r="C383" s="11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Y383" s="11"/>
      <c r="BZ383" s="11"/>
      <c r="CA383" s="11"/>
      <c r="CB383" s="11"/>
      <c r="CC383" s="11"/>
      <c r="CD383" s="11"/>
      <c r="CE383" s="11"/>
      <c r="CF383" s="11"/>
    </row>
    <row r="384" spans="1:84" ht="15.75" customHeight="1" x14ac:dyDescent="0.2">
      <c r="A384" s="11"/>
      <c r="B384" s="11"/>
      <c r="C384" s="11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Y384" s="11"/>
      <c r="BZ384" s="11"/>
      <c r="CA384" s="11"/>
      <c r="CB384" s="11"/>
      <c r="CC384" s="11"/>
      <c r="CD384" s="11"/>
      <c r="CE384" s="11"/>
      <c r="CF384" s="11"/>
    </row>
    <row r="385" spans="1:84" ht="15.75" customHeight="1" x14ac:dyDescent="0.2">
      <c r="A385" s="11"/>
      <c r="B385" s="11"/>
      <c r="C385" s="11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Y385" s="11"/>
      <c r="BZ385" s="11"/>
      <c r="CA385" s="11"/>
      <c r="CB385" s="11"/>
      <c r="CC385" s="11"/>
      <c r="CD385" s="11"/>
      <c r="CE385" s="11"/>
      <c r="CF385" s="11"/>
    </row>
    <row r="386" spans="1:84" ht="15.75" customHeight="1" x14ac:dyDescent="0.2">
      <c r="A386" s="11"/>
      <c r="B386" s="11"/>
      <c r="C386" s="11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Y386" s="11"/>
      <c r="BZ386" s="11"/>
      <c r="CA386" s="11"/>
      <c r="CB386" s="11"/>
      <c r="CC386" s="11"/>
      <c r="CD386" s="11"/>
      <c r="CE386" s="11"/>
      <c r="CF386" s="11"/>
    </row>
    <row r="387" spans="1:84" ht="15.75" customHeight="1" x14ac:dyDescent="0.2">
      <c r="A387" s="11"/>
      <c r="B387" s="11"/>
      <c r="C387" s="11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Y387" s="11"/>
      <c r="BZ387" s="11"/>
      <c r="CA387" s="11"/>
      <c r="CB387" s="11"/>
      <c r="CC387" s="11"/>
      <c r="CD387" s="11"/>
      <c r="CE387" s="11"/>
      <c r="CF387" s="11"/>
    </row>
    <row r="388" spans="1:84" ht="15.75" customHeight="1" x14ac:dyDescent="0.2">
      <c r="A388" s="11"/>
      <c r="B388" s="11"/>
      <c r="C388" s="11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Y388" s="11"/>
      <c r="BZ388" s="11"/>
      <c r="CA388" s="11"/>
      <c r="CB388" s="11"/>
      <c r="CC388" s="11"/>
      <c r="CD388" s="11"/>
      <c r="CE388" s="11"/>
      <c r="CF388" s="11"/>
    </row>
    <row r="389" spans="1:84" ht="15.75" customHeight="1" x14ac:dyDescent="0.2">
      <c r="A389" s="11"/>
      <c r="B389" s="11"/>
      <c r="C389" s="11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Y389" s="11"/>
      <c r="BZ389" s="11"/>
      <c r="CA389" s="11"/>
      <c r="CB389" s="11"/>
      <c r="CC389" s="11"/>
      <c r="CD389" s="11"/>
      <c r="CE389" s="11"/>
      <c r="CF389" s="11"/>
    </row>
    <row r="390" spans="1:84" ht="15.75" customHeight="1" x14ac:dyDescent="0.2">
      <c r="A390" s="11"/>
      <c r="B390" s="11"/>
      <c r="C390" s="11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Y390" s="11"/>
      <c r="BZ390" s="11"/>
      <c r="CA390" s="11"/>
      <c r="CB390" s="11"/>
      <c r="CC390" s="11"/>
      <c r="CD390" s="11"/>
      <c r="CE390" s="11"/>
      <c r="CF390" s="11"/>
    </row>
    <row r="391" spans="1:84" ht="15.75" customHeight="1" x14ac:dyDescent="0.2">
      <c r="A391" s="11"/>
      <c r="B391" s="11"/>
      <c r="C391" s="11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Y391" s="11"/>
      <c r="BZ391" s="11"/>
      <c r="CA391" s="11"/>
      <c r="CB391" s="11"/>
      <c r="CC391" s="11"/>
      <c r="CD391" s="11"/>
      <c r="CE391" s="11"/>
      <c r="CF391" s="11"/>
    </row>
    <row r="392" spans="1:84" ht="15.75" customHeight="1" x14ac:dyDescent="0.2">
      <c r="A392" s="11"/>
      <c r="B392" s="11"/>
      <c r="C392" s="11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Y392" s="11"/>
      <c r="BZ392" s="11"/>
      <c r="CA392" s="11"/>
      <c r="CB392" s="11"/>
      <c r="CC392" s="11"/>
      <c r="CD392" s="11"/>
      <c r="CE392" s="11"/>
      <c r="CF392" s="11"/>
    </row>
    <row r="393" spans="1:84" ht="15.75" customHeight="1" x14ac:dyDescent="0.2">
      <c r="A393" s="11"/>
      <c r="B393" s="11"/>
      <c r="C393" s="11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Y393" s="11"/>
      <c r="BZ393" s="11"/>
      <c r="CA393" s="11"/>
      <c r="CB393" s="11"/>
      <c r="CC393" s="11"/>
      <c r="CD393" s="11"/>
      <c r="CE393" s="11"/>
      <c r="CF393" s="11"/>
    </row>
    <row r="394" spans="1:84" ht="15.75" customHeight="1" x14ac:dyDescent="0.2">
      <c r="A394" s="11"/>
      <c r="B394" s="11"/>
      <c r="C394" s="11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Y394" s="11"/>
      <c r="BZ394" s="11"/>
      <c r="CA394" s="11"/>
      <c r="CB394" s="11"/>
      <c r="CC394" s="11"/>
      <c r="CD394" s="11"/>
      <c r="CE394" s="11"/>
      <c r="CF394" s="11"/>
    </row>
    <row r="395" spans="1:84" ht="15.75" customHeight="1" x14ac:dyDescent="0.2">
      <c r="A395" s="11"/>
      <c r="B395" s="11"/>
      <c r="C395" s="11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Y395" s="11"/>
      <c r="BZ395" s="11"/>
      <c r="CA395" s="11"/>
      <c r="CB395" s="11"/>
      <c r="CC395" s="11"/>
      <c r="CD395" s="11"/>
      <c r="CE395" s="11"/>
      <c r="CF395" s="11"/>
    </row>
    <row r="396" spans="1:84" ht="15.75" customHeight="1" x14ac:dyDescent="0.2">
      <c r="A396" s="11"/>
      <c r="B396" s="11"/>
      <c r="C396" s="11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Y396" s="11"/>
      <c r="BZ396" s="11"/>
      <c r="CA396" s="11"/>
      <c r="CB396" s="11"/>
      <c r="CC396" s="11"/>
      <c r="CD396" s="11"/>
      <c r="CE396" s="11"/>
      <c r="CF396" s="11"/>
    </row>
    <row r="397" spans="1:84" ht="15.75" customHeight="1" x14ac:dyDescent="0.2">
      <c r="A397" s="11"/>
      <c r="B397" s="11"/>
      <c r="C397" s="11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Y397" s="11"/>
      <c r="BZ397" s="11"/>
      <c r="CA397" s="11"/>
      <c r="CB397" s="11"/>
      <c r="CC397" s="11"/>
      <c r="CD397" s="11"/>
      <c r="CE397" s="11"/>
      <c r="CF397" s="11"/>
    </row>
    <row r="398" spans="1:84" ht="15.75" customHeight="1" x14ac:dyDescent="0.2">
      <c r="A398" s="11"/>
      <c r="B398" s="11"/>
      <c r="C398" s="11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Y398" s="11"/>
      <c r="BZ398" s="11"/>
      <c r="CA398" s="11"/>
      <c r="CB398" s="11"/>
      <c r="CC398" s="11"/>
      <c r="CD398" s="11"/>
      <c r="CE398" s="11"/>
      <c r="CF398" s="11"/>
    </row>
    <row r="399" spans="1:84" ht="15.75" customHeight="1" x14ac:dyDescent="0.2">
      <c r="A399" s="11"/>
      <c r="B399" s="11"/>
      <c r="C399" s="11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Y399" s="11"/>
      <c r="BZ399" s="11"/>
      <c r="CA399" s="11"/>
      <c r="CB399" s="11"/>
      <c r="CC399" s="11"/>
      <c r="CD399" s="11"/>
      <c r="CE399" s="11"/>
      <c r="CF399" s="11"/>
    </row>
    <row r="400" spans="1:84" ht="15.75" customHeight="1" x14ac:dyDescent="0.2">
      <c r="A400" s="11"/>
      <c r="B400" s="11"/>
      <c r="C400" s="11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Y400" s="11"/>
      <c r="BZ400" s="11"/>
      <c r="CA400" s="11"/>
      <c r="CB400" s="11"/>
      <c r="CC400" s="11"/>
      <c r="CD400" s="11"/>
      <c r="CE400" s="11"/>
      <c r="CF400" s="11"/>
    </row>
    <row r="401" spans="1:84" ht="15.75" customHeight="1" x14ac:dyDescent="0.2">
      <c r="A401" s="11"/>
      <c r="B401" s="11"/>
      <c r="C401" s="11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Y401" s="11"/>
      <c r="BZ401" s="11"/>
      <c r="CA401" s="11"/>
      <c r="CB401" s="11"/>
      <c r="CC401" s="11"/>
      <c r="CD401" s="11"/>
      <c r="CE401" s="11"/>
      <c r="CF401" s="11"/>
    </row>
    <row r="402" spans="1:84" ht="15.75" customHeight="1" x14ac:dyDescent="0.2">
      <c r="A402" s="11"/>
      <c r="B402" s="11"/>
      <c r="C402" s="11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Y402" s="11"/>
      <c r="BZ402" s="11"/>
      <c r="CA402" s="11"/>
      <c r="CB402" s="11"/>
      <c r="CC402" s="11"/>
      <c r="CD402" s="11"/>
      <c r="CE402" s="11"/>
      <c r="CF402" s="11"/>
    </row>
    <row r="403" spans="1:84" ht="15.75" customHeight="1" x14ac:dyDescent="0.2">
      <c r="A403" s="11"/>
      <c r="B403" s="11"/>
      <c r="C403" s="11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Y403" s="11"/>
      <c r="BZ403" s="11"/>
      <c r="CA403" s="11"/>
      <c r="CB403" s="11"/>
      <c r="CC403" s="11"/>
      <c r="CD403" s="11"/>
      <c r="CE403" s="11"/>
      <c r="CF403" s="11"/>
    </row>
    <row r="404" spans="1:84" ht="15.75" customHeight="1" x14ac:dyDescent="0.2">
      <c r="A404" s="11"/>
      <c r="B404" s="11"/>
      <c r="C404" s="11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Y404" s="11"/>
      <c r="BZ404" s="11"/>
      <c r="CA404" s="11"/>
      <c r="CB404" s="11"/>
      <c r="CC404" s="11"/>
      <c r="CD404" s="11"/>
      <c r="CE404" s="11"/>
      <c r="CF404" s="11"/>
    </row>
    <row r="405" spans="1:84" ht="15.75" customHeight="1" x14ac:dyDescent="0.2">
      <c r="A405" s="11"/>
      <c r="B405" s="11"/>
      <c r="C405" s="11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Y405" s="11"/>
      <c r="BZ405" s="11"/>
      <c r="CA405" s="11"/>
      <c r="CB405" s="11"/>
      <c r="CC405" s="11"/>
      <c r="CD405" s="11"/>
      <c r="CE405" s="11"/>
      <c r="CF405" s="11"/>
    </row>
    <row r="406" spans="1:84" ht="15.75" customHeight="1" x14ac:dyDescent="0.2">
      <c r="A406" s="11"/>
      <c r="B406" s="11"/>
      <c r="C406" s="11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Y406" s="11"/>
      <c r="BZ406" s="11"/>
      <c r="CA406" s="11"/>
      <c r="CB406" s="11"/>
      <c r="CC406" s="11"/>
      <c r="CD406" s="11"/>
      <c r="CE406" s="11"/>
      <c r="CF406" s="11"/>
    </row>
    <row r="407" spans="1:84" ht="15.75" customHeight="1" x14ac:dyDescent="0.2">
      <c r="A407" s="11"/>
      <c r="B407" s="11"/>
      <c r="C407" s="11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Y407" s="11"/>
      <c r="BZ407" s="11"/>
      <c r="CA407" s="11"/>
      <c r="CB407" s="11"/>
      <c r="CC407" s="11"/>
      <c r="CD407" s="11"/>
      <c r="CE407" s="11"/>
      <c r="CF407" s="11"/>
    </row>
    <row r="408" spans="1:84" ht="15.75" customHeight="1" x14ac:dyDescent="0.2">
      <c r="A408" s="11"/>
      <c r="B408" s="11"/>
      <c r="C408" s="11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Y408" s="11"/>
      <c r="BZ408" s="11"/>
      <c r="CA408" s="11"/>
      <c r="CB408" s="11"/>
      <c r="CC408" s="11"/>
      <c r="CD408" s="11"/>
      <c r="CE408" s="11"/>
      <c r="CF408" s="11"/>
    </row>
    <row r="409" spans="1:84" ht="15.75" customHeight="1" x14ac:dyDescent="0.2">
      <c r="A409" s="11"/>
      <c r="B409" s="11"/>
      <c r="C409" s="11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Y409" s="11"/>
      <c r="BZ409" s="11"/>
      <c r="CA409" s="11"/>
      <c r="CB409" s="11"/>
      <c r="CC409" s="11"/>
      <c r="CD409" s="11"/>
      <c r="CE409" s="11"/>
      <c r="CF409" s="11"/>
    </row>
    <row r="410" spans="1:84" ht="15.75" customHeight="1" x14ac:dyDescent="0.2">
      <c r="A410" s="11"/>
      <c r="B410" s="11"/>
      <c r="C410" s="11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Y410" s="11"/>
      <c r="BZ410" s="11"/>
      <c r="CA410" s="11"/>
      <c r="CB410" s="11"/>
      <c r="CC410" s="11"/>
      <c r="CD410" s="11"/>
      <c r="CE410" s="11"/>
      <c r="CF410" s="11"/>
    </row>
    <row r="411" spans="1:84" ht="15.75" customHeight="1" x14ac:dyDescent="0.2">
      <c r="A411" s="11"/>
      <c r="B411" s="11"/>
      <c r="C411" s="11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Y411" s="11"/>
      <c r="BZ411" s="11"/>
      <c r="CA411" s="11"/>
      <c r="CB411" s="11"/>
      <c r="CC411" s="11"/>
      <c r="CD411" s="11"/>
      <c r="CE411" s="11"/>
      <c r="CF411" s="11"/>
    </row>
    <row r="412" spans="1:84" ht="15.75" customHeight="1" x14ac:dyDescent="0.2">
      <c r="A412" s="11"/>
      <c r="B412" s="11"/>
      <c r="C412" s="11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Y412" s="11"/>
      <c r="BZ412" s="11"/>
      <c r="CA412" s="11"/>
      <c r="CB412" s="11"/>
      <c r="CC412" s="11"/>
      <c r="CD412" s="11"/>
      <c r="CE412" s="11"/>
      <c r="CF412" s="11"/>
    </row>
    <row r="413" spans="1:84" ht="15.75" customHeight="1" x14ac:dyDescent="0.2">
      <c r="A413" s="11"/>
      <c r="B413" s="11"/>
      <c r="C413" s="11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Y413" s="11"/>
      <c r="BZ413" s="11"/>
      <c r="CA413" s="11"/>
      <c r="CB413" s="11"/>
      <c r="CC413" s="11"/>
      <c r="CD413" s="11"/>
      <c r="CE413" s="11"/>
      <c r="CF413" s="11"/>
    </row>
    <row r="414" spans="1:84" ht="15.75" customHeight="1" x14ac:dyDescent="0.2">
      <c r="A414" s="11"/>
      <c r="B414" s="11"/>
      <c r="C414" s="11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Y414" s="11"/>
      <c r="BZ414" s="11"/>
      <c r="CA414" s="11"/>
      <c r="CB414" s="11"/>
      <c r="CC414" s="11"/>
      <c r="CD414" s="11"/>
      <c r="CE414" s="11"/>
      <c r="CF414" s="11"/>
    </row>
    <row r="415" spans="1:84" ht="15.75" customHeight="1" x14ac:dyDescent="0.2">
      <c r="A415" s="11"/>
      <c r="B415" s="11"/>
      <c r="C415" s="11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Y415" s="11"/>
      <c r="BZ415" s="11"/>
      <c r="CA415" s="11"/>
      <c r="CB415" s="11"/>
      <c r="CC415" s="11"/>
      <c r="CD415" s="11"/>
      <c r="CE415" s="11"/>
      <c r="CF415" s="11"/>
    </row>
    <row r="416" spans="1:84" ht="15.75" customHeight="1" x14ac:dyDescent="0.2">
      <c r="A416" s="11"/>
      <c r="B416" s="11"/>
      <c r="C416" s="11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Y416" s="11"/>
      <c r="BZ416" s="11"/>
      <c r="CA416" s="11"/>
      <c r="CB416" s="11"/>
      <c r="CC416" s="11"/>
      <c r="CD416" s="11"/>
      <c r="CE416" s="11"/>
      <c r="CF416" s="11"/>
    </row>
    <row r="417" spans="1:84" ht="15.75" customHeight="1" x14ac:dyDescent="0.2">
      <c r="A417" s="11"/>
      <c r="B417" s="11"/>
      <c r="C417" s="11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Y417" s="11"/>
      <c r="BZ417" s="11"/>
      <c r="CA417" s="11"/>
      <c r="CB417" s="11"/>
      <c r="CC417" s="11"/>
      <c r="CD417" s="11"/>
      <c r="CE417" s="11"/>
      <c r="CF417" s="11"/>
    </row>
    <row r="418" spans="1:84" ht="15.75" customHeight="1" x14ac:dyDescent="0.2">
      <c r="A418" s="11"/>
      <c r="B418" s="11"/>
      <c r="C418" s="11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Y418" s="11"/>
      <c r="BZ418" s="11"/>
      <c r="CA418" s="11"/>
      <c r="CB418" s="11"/>
      <c r="CC418" s="11"/>
      <c r="CD418" s="11"/>
      <c r="CE418" s="11"/>
      <c r="CF418" s="11"/>
    </row>
    <row r="419" spans="1:84" ht="15.75" customHeight="1" x14ac:dyDescent="0.2">
      <c r="A419" s="11"/>
      <c r="B419" s="11"/>
      <c r="C419" s="11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Y419" s="11"/>
      <c r="BZ419" s="11"/>
      <c r="CA419" s="11"/>
      <c r="CB419" s="11"/>
      <c r="CC419" s="11"/>
      <c r="CD419" s="11"/>
      <c r="CE419" s="11"/>
      <c r="CF419" s="11"/>
    </row>
    <row r="420" spans="1:84" ht="15.75" customHeight="1" x14ac:dyDescent="0.2">
      <c r="A420" s="11"/>
      <c r="B420" s="11"/>
      <c r="C420" s="11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Y420" s="11"/>
      <c r="BZ420" s="11"/>
      <c r="CA420" s="11"/>
      <c r="CB420" s="11"/>
      <c r="CC420" s="11"/>
      <c r="CD420" s="11"/>
      <c r="CE420" s="11"/>
      <c r="CF420" s="11"/>
    </row>
    <row r="421" spans="1:84" ht="15.75" customHeight="1" x14ac:dyDescent="0.2">
      <c r="A421" s="11"/>
      <c r="B421" s="11"/>
      <c r="C421" s="11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Y421" s="11"/>
      <c r="BZ421" s="11"/>
      <c r="CA421" s="11"/>
      <c r="CB421" s="11"/>
      <c r="CC421" s="11"/>
      <c r="CD421" s="11"/>
      <c r="CE421" s="11"/>
      <c r="CF421" s="11"/>
    </row>
    <row r="422" spans="1:84" ht="15.75" customHeight="1" x14ac:dyDescent="0.2">
      <c r="A422" s="11"/>
      <c r="B422" s="11"/>
      <c r="C422" s="11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Y422" s="11"/>
      <c r="BZ422" s="11"/>
      <c r="CA422" s="11"/>
      <c r="CB422" s="11"/>
      <c r="CC422" s="11"/>
      <c r="CD422" s="11"/>
      <c r="CE422" s="11"/>
      <c r="CF422" s="11"/>
    </row>
    <row r="423" spans="1:84" ht="15.75" customHeight="1" x14ac:dyDescent="0.2">
      <c r="A423" s="11"/>
      <c r="B423" s="11"/>
      <c r="C423" s="11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Y423" s="11"/>
      <c r="BZ423" s="11"/>
      <c r="CA423" s="11"/>
      <c r="CB423" s="11"/>
      <c r="CC423" s="11"/>
      <c r="CD423" s="11"/>
      <c r="CE423" s="11"/>
      <c r="CF423" s="11"/>
    </row>
    <row r="424" spans="1:84" ht="15.75" customHeight="1" x14ac:dyDescent="0.2">
      <c r="A424" s="11"/>
      <c r="B424" s="11"/>
      <c r="C424" s="11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Y424" s="11"/>
      <c r="BZ424" s="11"/>
      <c r="CA424" s="11"/>
      <c r="CB424" s="11"/>
      <c r="CC424" s="11"/>
      <c r="CD424" s="11"/>
      <c r="CE424" s="11"/>
      <c r="CF424" s="11"/>
    </row>
    <row r="425" spans="1:84" ht="15.75" customHeight="1" x14ac:dyDescent="0.2">
      <c r="A425" s="11"/>
      <c r="B425" s="11"/>
      <c r="C425" s="11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Y425" s="11"/>
      <c r="BZ425" s="11"/>
      <c r="CA425" s="11"/>
      <c r="CB425" s="11"/>
      <c r="CC425" s="11"/>
      <c r="CD425" s="11"/>
      <c r="CE425" s="11"/>
      <c r="CF425" s="11"/>
    </row>
    <row r="426" spans="1:84" ht="15.75" customHeight="1" x14ac:dyDescent="0.2">
      <c r="A426" s="11"/>
      <c r="B426" s="11"/>
      <c r="C426" s="11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Y426" s="11"/>
      <c r="BZ426" s="11"/>
      <c r="CA426" s="11"/>
      <c r="CB426" s="11"/>
      <c r="CC426" s="11"/>
      <c r="CD426" s="11"/>
      <c r="CE426" s="11"/>
      <c r="CF426" s="11"/>
    </row>
    <row r="427" spans="1:84" ht="15.75" customHeight="1" x14ac:dyDescent="0.2">
      <c r="A427" s="11"/>
      <c r="B427" s="11"/>
      <c r="C427" s="11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Y427" s="11"/>
      <c r="BZ427" s="11"/>
      <c r="CA427" s="11"/>
      <c r="CB427" s="11"/>
      <c r="CC427" s="11"/>
      <c r="CD427" s="11"/>
      <c r="CE427" s="11"/>
      <c r="CF427" s="11"/>
    </row>
    <row r="428" spans="1:84" ht="15.75" customHeight="1" x14ac:dyDescent="0.2">
      <c r="A428" s="11"/>
      <c r="B428" s="11"/>
      <c r="C428" s="11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Y428" s="11"/>
      <c r="BZ428" s="11"/>
      <c r="CA428" s="11"/>
      <c r="CB428" s="11"/>
      <c r="CC428" s="11"/>
      <c r="CD428" s="11"/>
      <c r="CE428" s="11"/>
      <c r="CF428" s="11"/>
    </row>
    <row r="429" spans="1:84" ht="15.75" customHeight="1" x14ac:dyDescent="0.2">
      <c r="A429" s="11"/>
      <c r="B429" s="11"/>
      <c r="C429" s="11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Y429" s="11"/>
      <c r="BZ429" s="11"/>
      <c r="CA429" s="11"/>
      <c r="CB429" s="11"/>
      <c r="CC429" s="11"/>
      <c r="CD429" s="11"/>
      <c r="CE429" s="11"/>
      <c r="CF429" s="11"/>
    </row>
    <row r="430" spans="1:84" ht="15.75" customHeight="1" x14ac:dyDescent="0.2">
      <c r="A430" s="11"/>
      <c r="B430" s="11"/>
      <c r="C430" s="11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Y430" s="11"/>
      <c r="BZ430" s="11"/>
      <c r="CA430" s="11"/>
      <c r="CB430" s="11"/>
      <c r="CC430" s="11"/>
      <c r="CD430" s="11"/>
      <c r="CE430" s="11"/>
      <c r="CF430" s="11"/>
    </row>
    <row r="431" spans="1:84" ht="15.75" customHeight="1" x14ac:dyDescent="0.2">
      <c r="A431" s="11"/>
      <c r="B431" s="11"/>
      <c r="C431" s="11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Y431" s="11"/>
      <c r="BZ431" s="11"/>
      <c r="CA431" s="11"/>
      <c r="CB431" s="11"/>
      <c r="CC431" s="11"/>
      <c r="CD431" s="11"/>
      <c r="CE431" s="11"/>
      <c r="CF431" s="11"/>
    </row>
    <row r="432" spans="1:84" ht="15.75" customHeight="1" x14ac:dyDescent="0.2">
      <c r="A432" s="11"/>
      <c r="B432" s="11"/>
      <c r="C432" s="11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Y432" s="11"/>
      <c r="BZ432" s="11"/>
      <c r="CA432" s="11"/>
      <c r="CB432" s="11"/>
      <c r="CC432" s="11"/>
      <c r="CD432" s="11"/>
      <c r="CE432" s="11"/>
      <c r="CF432" s="11"/>
    </row>
    <row r="433" spans="1:84" ht="15.75" customHeight="1" x14ac:dyDescent="0.2">
      <c r="A433" s="11"/>
      <c r="B433" s="11"/>
      <c r="C433" s="11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Y433" s="11"/>
      <c r="BZ433" s="11"/>
      <c r="CA433" s="11"/>
      <c r="CB433" s="11"/>
      <c r="CC433" s="11"/>
      <c r="CD433" s="11"/>
      <c r="CE433" s="11"/>
      <c r="CF433" s="11"/>
    </row>
    <row r="434" spans="1:84" ht="15.75" customHeight="1" x14ac:dyDescent="0.2">
      <c r="A434" s="11"/>
      <c r="B434" s="11"/>
      <c r="C434" s="11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Y434" s="11"/>
      <c r="BZ434" s="11"/>
      <c r="CA434" s="11"/>
      <c r="CB434" s="11"/>
      <c r="CC434" s="11"/>
      <c r="CD434" s="11"/>
      <c r="CE434" s="11"/>
      <c r="CF434" s="11"/>
    </row>
    <row r="435" spans="1:84" ht="15.75" customHeight="1" x14ac:dyDescent="0.2">
      <c r="A435" s="11"/>
      <c r="B435" s="11"/>
      <c r="C435" s="11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Y435" s="11"/>
      <c r="BZ435" s="11"/>
      <c r="CA435" s="11"/>
      <c r="CB435" s="11"/>
      <c r="CC435" s="11"/>
      <c r="CD435" s="11"/>
      <c r="CE435" s="11"/>
      <c r="CF435" s="11"/>
    </row>
    <row r="436" spans="1:84" ht="15.75" customHeight="1" x14ac:dyDescent="0.2">
      <c r="A436" s="11"/>
      <c r="B436" s="11"/>
      <c r="C436" s="11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Y436" s="11"/>
      <c r="BZ436" s="11"/>
      <c r="CA436" s="11"/>
      <c r="CB436" s="11"/>
      <c r="CC436" s="11"/>
      <c r="CD436" s="11"/>
      <c r="CE436" s="11"/>
      <c r="CF436" s="11"/>
    </row>
    <row r="437" spans="1:84" ht="15.75" customHeight="1" x14ac:dyDescent="0.2">
      <c r="A437" s="11"/>
      <c r="B437" s="11"/>
      <c r="C437" s="11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Y437" s="11"/>
      <c r="BZ437" s="11"/>
      <c r="CA437" s="11"/>
      <c r="CB437" s="11"/>
      <c r="CC437" s="11"/>
      <c r="CD437" s="11"/>
      <c r="CE437" s="11"/>
      <c r="CF437" s="11"/>
    </row>
    <row r="438" spans="1:84" ht="15.75" customHeight="1" x14ac:dyDescent="0.2">
      <c r="A438" s="11"/>
      <c r="B438" s="11"/>
      <c r="C438" s="11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Y438" s="11"/>
      <c r="BZ438" s="11"/>
      <c r="CA438" s="11"/>
      <c r="CB438" s="11"/>
      <c r="CC438" s="11"/>
      <c r="CD438" s="11"/>
      <c r="CE438" s="11"/>
      <c r="CF438" s="11"/>
    </row>
    <row r="439" spans="1:84" ht="15.75" customHeight="1" x14ac:dyDescent="0.2">
      <c r="A439" s="11"/>
      <c r="B439" s="11"/>
      <c r="C439" s="11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Y439" s="11"/>
      <c r="BZ439" s="11"/>
      <c r="CA439" s="11"/>
      <c r="CB439" s="11"/>
      <c r="CC439" s="11"/>
      <c r="CD439" s="11"/>
      <c r="CE439" s="11"/>
      <c r="CF439" s="11"/>
    </row>
    <row r="440" spans="1:84" ht="15.75" customHeight="1" x14ac:dyDescent="0.2">
      <c r="A440" s="11"/>
      <c r="B440" s="11"/>
      <c r="C440" s="11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Y440" s="11"/>
      <c r="BZ440" s="11"/>
      <c r="CA440" s="11"/>
      <c r="CB440" s="11"/>
      <c r="CC440" s="11"/>
      <c r="CD440" s="11"/>
      <c r="CE440" s="11"/>
      <c r="CF440" s="11"/>
    </row>
    <row r="441" spans="1:84" ht="15.75" customHeight="1" x14ac:dyDescent="0.2">
      <c r="A441" s="11"/>
      <c r="B441" s="11"/>
      <c r="C441" s="11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Y441" s="11"/>
      <c r="BZ441" s="11"/>
      <c r="CA441" s="11"/>
      <c r="CB441" s="11"/>
      <c r="CC441" s="11"/>
      <c r="CD441" s="11"/>
      <c r="CE441" s="11"/>
      <c r="CF441" s="11"/>
    </row>
    <row r="442" spans="1:84" ht="15.75" customHeight="1" x14ac:dyDescent="0.2">
      <c r="A442" s="11"/>
      <c r="B442" s="11"/>
      <c r="C442" s="11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Y442" s="11"/>
      <c r="BZ442" s="11"/>
      <c r="CA442" s="11"/>
      <c r="CB442" s="11"/>
      <c r="CC442" s="11"/>
      <c r="CD442" s="11"/>
      <c r="CE442" s="11"/>
      <c r="CF442" s="11"/>
    </row>
    <row r="443" spans="1:84" ht="15.75" customHeight="1" x14ac:dyDescent="0.2">
      <c r="A443" s="11"/>
      <c r="B443" s="11"/>
      <c r="C443" s="11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Y443" s="11"/>
      <c r="BZ443" s="11"/>
      <c r="CA443" s="11"/>
      <c r="CB443" s="11"/>
      <c r="CC443" s="11"/>
      <c r="CD443" s="11"/>
      <c r="CE443" s="11"/>
      <c r="CF443" s="11"/>
    </row>
    <row r="444" spans="1:84" ht="15.75" customHeight="1" x14ac:dyDescent="0.2">
      <c r="A444" s="11"/>
      <c r="B444" s="11"/>
      <c r="C444" s="11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Y444" s="11"/>
      <c r="BZ444" s="11"/>
      <c r="CA444" s="11"/>
      <c r="CB444" s="11"/>
      <c r="CC444" s="11"/>
      <c r="CD444" s="11"/>
      <c r="CE444" s="11"/>
      <c r="CF444" s="11"/>
    </row>
    <row r="445" spans="1:84" ht="15.75" customHeight="1" x14ac:dyDescent="0.2">
      <c r="A445" s="11"/>
      <c r="B445" s="11"/>
      <c r="C445" s="11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Y445" s="11"/>
      <c r="BZ445" s="11"/>
      <c r="CA445" s="11"/>
      <c r="CB445" s="11"/>
      <c r="CC445" s="11"/>
      <c r="CD445" s="11"/>
      <c r="CE445" s="11"/>
      <c r="CF445" s="11"/>
    </row>
    <row r="446" spans="1:84" ht="15.75" customHeight="1" x14ac:dyDescent="0.2">
      <c r="A446" s="11"/>
      <c r="B446" s="11"/>
      <c r="C446" s="11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Y446" s="11"/>
      <c r="BZ446" s="11"/>
      <c r="CA446" s="11"/>
      <c r="CB446" s="11"/>
      <c r="CC446" s="11"/>
      <c r="CD446" s="11"/>
      <c r="CE446" s="11"/>
      <c r="CF446" s="11"/>
    </row>
    <row r="447" spans="1:84" ht="15.75" customHeight="1" x14ac:dyDescent="0.2">
      <c r="A447" s="11"/>
      <c r="B447" s="11"/>
      <c r="C447" s="11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Y447" s="11"/>
      <c r="BZ447" s="11"/>
      <c r="CA447" s="11"/>
      <c r="CB447" s="11"/>
      <c r="CC447" s="11"/>
      <c r="CD447" s="11"/>
      <c r="CE447" s="11"/>
      <c r="CF447" s="11"/>
    </row>
    <row r="448" spans="1:84" ht="15.75" customHeight="1" x14ac:dyDescent="0.2">
      <c r="A448" s="11"/>
      <c r="B448" s="11"/>
      <c r="C448" s="11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Y448" s="11"/>
      <c r="BZ448" s="11"/>
      <c r="CA448" s="11"/>
      <c r="CB448" s="11"/>
      <c r="CC448" s="11"/>
      <c r="CD448" s="11"/>
      <c r="CE448" s="11"/>
      <c r="CF448" s="11"/>
    </row>
    <row r="449" spans="1:84" ht="15.75" customHeight="1" x14ac:dyDescent="0.2">
      <c r="A449" s="11"/>
      <c r="B449" s="11"/>
      <c r="C449" s="11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Y449" s="11"/>
      <c r="BZ449" s="11"/>
      <c r="CA449" s="11"/>
      <c r="CB449" s="11"/>
      <c r="CC449" s="11"/>
      <c r="CD449" s="11"/>
      <c r="CE449" s="11"/>
      <c r="CF449" s="11"/>
    </row>
    <row r="450" spans="1:84" ht="15.75" customHeight="1" x14ac:dyDescent="0.2">
      <c r="A450" s="11"/>
      <c r="B450" s="11"/>
      <c r="C450" s="11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Y450" s="11"/>
      <c r="BZ450" s="11"/>
      <c r="CA450" s="11"/>
      <c r="CB450" s="11"/>
      <c r="CC450" s="11"/>
      <c r="CD450" s="11"/>
      <c r="CE450" s="11"/>
      <c r="CF450" s="11"/>
    </row>
    <row r="451" spans="1:84" ht="15.75" customHeight="1" x14ac:dyDescent="0.2">
      <c r="A451" s="11"/>
      <c r="B451" s="11"/>
      <c r="C451" s="11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Y451" s="11"/>
      <c r="BZ451" s="11"/>
      <c r="CA451" s="11"/>
      <c r="CB451" s="11"/>
      <c r="CC451" s="11"/>
      <c r="CD451" s="11"/>
      <c r="CE451" s="11"/>
      <c r="CF451" s="11"/>
    </row>
    <row r="452" spans="1:84" ht="15.75" customHeight="1" x14ac:dyDescent="0.2">
      <c r="A452" s="11"/>
      <c r="B452" s="11"/>
      <c r="C452" s="11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Y452" s="11"/>
      <c r="BZ452" s="11"/>
      <c r="CA452" s="11"/>
      <c r="CB452" s="11"/>
      <c r="CC452" s="11"/>
      <c r="CD452" s="11"/>
      <c r="CE452" s="11"/>
      <c r="CF452" s="11"/>
    </row>
    <row r="453" spans="1:84" ht="15.75" customHeight="1" x14ac:dyDescent="0.2">
      <c r="A453" s="11"/>
      <c r="B453" s="11"/>
      <c r="C453" s="11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Y453" s="11"/>
      <c r="BZ453" s="11"/>
      <c r="CA453" s="11"/>
      <c r="CB453" s="11"/>
      <c r="CC453" s="11"/>
      <c r="CD453" s="11"/>
      <c r="CE453" s="11"/>
      <c r="CF453" s="11"/>
    </row>
    <row r="454" spans="1:84" ht="15.75" customHeight="1" x14ac:dyDescent="0.2">
      <c r="A454" s="11"/>
      <c r="B454" s="11"/>
      <c r="C454" s="11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Y454" s="11"/>
      <c r="BZ454" s="11"/>
      <c r="CA454" s="11"/>
      <c r="CB454" s="11"/>
      <c r="CC454" s="11"/>
      <c r="CD454" s="11"/>
      <c r="CE454" s="11"/>
      <c r="CF454" s="11"/>
    </row>
    <row r="455" spans="1:84" ht="15.75" customHeight="1" x14ac:dyDescent="0.2">
      <c r="A455" s="11"/>
      <c r="B455" s="11"/>
      <c r="C455" s="11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Y455" s="11"/>
      <c r="BZ455" s="11"/>
      <c r="CA455" s="11"/>
      <c r="CB455" s="11"/>
      <c r="CC455" s="11"/>
      <c r="CD455" s="11"/>
      <c r="CE455" s="11"/>
      <c r="CF455" s="11"/>
    </row>
    <row r="456" spans="1:84" ht="15.75" customHeight="1" x14ac:dyDescent="0.2">
      <c r="A456" s="11"/>
      <c r="B456" s="11"/>
      <c r="C456" s="11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Y456" s="11"/>
      <c r="BZ456" s="11"/>
      <c r="CA456" s="11"/>
      <c r="CB456" s="11"/>
      <c r="CC456" s="11"/>
      <c r="CD456" s="11"/>
      <c r="CE456" s="11"/>
      <c r="CF456" s="11"/>
    </row>
    <row r="457" spans="1:84" ht="15.75" customHeight="1" x14ac:dyDescent="0.2">
      <c r="A457" s="11"/>
      <c r="B457" s="11"/>
      <c r="C457" s="11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Y457" s="11"/>
      <c r="BZ457" s="11"/>
      <c r="CA457" s="11"/>
      <c r="CB457" s="11"/>
      <c r="CC457" s="11"/>
      <c r="CD457" s="11"/>
      <c r="CE457" s="11"/>
      <c r="CF457" s="11"/>
    </row>
    <row r="458" spans="1:84" ht="15.75" customHeight="1" x14ac:dyDescent="0.2">
      <c r="A458" s="11"/>
      <c r="B458" s="11"/>
      <c r="C458" s="11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Y458" s="11"/>
      <c r="BZ458" s="11"/>
      <c r="CA458" s="11"/>
      <c r="CB458" s="11"/>
      <c r="CC458" s="11"/>
      <c r="CD458" s="11"/>
      <c r="CE458" s="11"/>
      <c r="CF458" s="11"/>
    </row>
    <row r="459" spans="1:84" ht="15.75" customHeight="1" x14ac:dyDescent="0.2">
      <c r="A459" s="11"/>
      <c r="B459" s="11"/>
      <c r="C459" s="11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Y459" s="11"/>
      <c r="BZ459" s="11"/>
      <c r="CA459" s="11"/>
      <c r="CB459" s="11"/>
      <c r="CC459" s="11"/>
      <c r="CD459" s="11"/>
      <c r="CE459" s="11"/>
      <c r="CF459" s="11"/>
    </row>
    <row r="460" spans="1:84" ht="15.75" customHeight="1" x14ac:dyDescent="0.2">
      <c r="A460" s="11"/>
      <c r="B460" s="11"/>
      <c r="C460" s="11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Y460" s="11"/>
      <c r="BZ460" s="11"/>
      <c r="CA460" s="11"/>
      <c r="CB460" s="11"/>
      <c r="CC460" s="11"/>
      <c r="CD460" s="11"/>
      <c r="CE460" s="11"/>
      <c r="CF460" s="11"/>
    </row>
    <row r="461" spans="1:84" ht="15.75" customHeight="1" x14ac:dyDescent="0.2">
      <c r="A461" s="11"/>
      <c r="B461" s="11"/>
      <c r="C461" s="11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Y461" s="11"/>
      <c r="BZ461" s="11"/>
      <c r="CA461" s="11"/>
      <c r="CB461" s="11"/>
      <c r="CC461" s="11"/>
      <c r="CD461" s="11"/>
      <c r="CE461" s="11"/>
      <c r="CF461" s="11"/>
    </row>
    <row r="462" spans="1:84" ht="15.75" customHeight="1" x14ac:dyDescent="0.2">
      <c r="A462" s="11"/>
      <c r="B462" s="11"/>
      <c r="C462" s="11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Y462" s="11"/>
      <c r="BZ462" s="11"/>
      <c r="CA462" s="11"/>
      <c r="CB462" s="11"/>
      <c r="CC462" s="11"/>
      <c r="CD462" s="11"/>
      <c r="CE462" s="11"/>
      <c r="CF462" s="11"/>
    </row>
    <row r="463" spans="1:84" ht="15.75" customHeight="1" x14ac:dyDescent="0.2">
      <c r="A463" s="11"/>
      <c r="B463" s="11"/>
      <c r="C463" s="11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Y463" s="11"/>
      <c r="BZ463" s="11"/>
      <c r="CA463" s="11"/>
      <c r="CB463" s="11"/>
      <c r="CC463" s="11"/>
      <c r="CD463" s="11"/>
      <c r="CE463" s="11"/>
      <c r="CF463" s="11"/>
    </row>
    <row r="464" spans="1:84" ht="15.75" customHeight="1" x14ac:dyDescent="0.2">
      <c r="A464" s="11"/>
      <c r="B464" s="11"/>
      <c r="C464" s="11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Y464" s="11"/>
      <c r="BZ464" s="11"/>
      <c r="CA464" s="11"/>
      <c r="CB464" s="11"/>
      <c r="CC464" s="11"/>
      <c r="CD464" s="11"/>
      <c r="CE464" s="11"/>
      <c r="CF464" s="11"/>
    </row>
    <row r="465" spans="1:84" ht="15.75" customHeight="1" x14ac:dyDescent="0.2">
      <c r="A465" s="11"/>
      <c r="B465" s="11"/>
      <c r="C465" s="11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Y465" s="11"/>
      <c r="BZ465" s="11"/>
      <c r="CA465" s="11"/>
      <c r="CB465" s="11"/>
      <c r="CC465" s="11"/>
      <c r="CD465" s="11"/>
      <c r="CE465" s="11"/>
      <c r="CF465" s="11"/>
    </row>
    <row r="466" spans="1:84" ht="15.75" customHeight="1" x14ac:dyDescent="0.2">
      <c r="A466" s="11"/>
      <c r="B466" s="11"/>
      <c r="C466" s="11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Y466" s="11"/>
      <c r="BZ466" s="11"/>
      <c r="CA466" s="11"/>
      <c r="CB466" s="11"/>
      <c r="CC466" s="11"/>
      <c r="CD466" s="11"/>
      <c r="CE466" s="11"/>
      <c r="CF466" s="11"/>
    </row>
    <row r="467" spans="1:84" ht="15.75" customHeight="1" x14ac:dyDescent="0.2">
      <c r="A467" s="11"/>
      <c r="B467" s="11"/>
      <c r="C467" s="11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Y467" s="11"/>
      <c r="BZ467" s="11"/>
      <c r="CA467" s="11"/>
      <c r="CB467" s="11"/>
      <c r="CC467" s="11"/>
      <c r="CD467" s="11"/>
      <c r="CE467" s="11"/>
      <c r="CF467" s="11"/>
    </row>
    <row r="468" spans="1:84" ht="15.75" customHeight="1" x14ac:dyDescent="0.2">
      <c r="A468" s="11"/>
      <c r="B468" s="11"/>
      <c r="C468" s="11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Y468" s="11"/>
      <c r="BZ468" s="11"/>
      <c r="CA468" s="11"/>
      <c r="CB468" s="11"/>
      <c r="CC468" s="11"/>
      <c r="CD468" s="11"/>
      <c r="CE468" s="11"/>
      <c r="CF468" s="11"/>
    </row>
    <row r="469" spans="1:84" ht="15.75" customHeight="1" x14ac:dyDescent="0.2">
      <c r="A469" s="11"/>
      <c r="B469" s="11"/>
      <c r="C469" s="11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Y469" s="11"/>
      <c r="BZ469" s="11"/>
      <c r="CA469" s="11"/>
      <c r="CB469" s="11"/>
      <c r="CC469" s="11"/>
      <c r="CD469" s="11"/>
      <c r="CE469" s="11"/>
      <c r="CF469" s="11"/>
    </row>
    <row r="470" spans="1:84" ht="15.75" customHeight="1" x14ac:dyDescent="0.2">
      <c r="A470" s="11"/>
      <c r="B470" s="11"/>
      <c r="C470" s="11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Y470" s="11"/>
      <c r="BZ470" s="11"/>
      <c r="CA470" s="11"/>
      <c r="CB470" s="11"/>
      <c r="CC470" s="11"/>
      <c r="CD470" s="11"/>
      <c r="CE470" s="11"/>
      <c r="CF470" s="11"/>
    </row>
    <row r="471" spans="1:84" ht="15.75" customHeight="1" x14ac:dyDescent="0.2">
      <c r="A471" s="11"/>
      <c r="B471" s="11"/>
      <c r="C471" s="11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Y471" s="11"/>
      <c r="BZ471" s="11"/>
      <c r="CA471" s="11"/>
      <c r="CB471" s="11"/>
      <c r="CC471" s="11"/>
      <c r="CD471" s="11"/>
      <c r="CE471" s="11"/>
      <c r="CF471" s="11"/>
    </row>
    <row r="472" spans="1:84" ht="15.75" customHeight="1" x14ac:dyDescent="0.2">
      <c r="A472" s="11"/>
      <c r="B472" s="11"/>
      <c r="C472" s="11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Y472" s="11"/>
      <c r="BZ472" s="11"/>
      <c r="CA472" s="11"/>
      <c r="CB472" s="11"/>
      <c r="CC472" s="11"/>
      <c r="CD472" s="11"/>
      <c r="CE472" s="11"/>
      <c r="CF472" s="11"/>
    </row>
    <row r="473" spans="1:84" ht="15.75" customHeight="1" x14ac:dyDescent="0.2">
      <c r="A473" s="11"/>
      <c r="B473" s="11"/>
      <c r="C473" s="11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Y473" s="11"/>
      <c r="BZ473" s="11"/>
      <c r="CA473" s="11"/>
      <c r="CB473" s="11"/>
      <c r="CC473" s="11"/>
      <c r="CD473" s="11"/>
      <c r="CE473" s="11"/>
      <c r="CF473" s="11"/>
    </row>
    <row r="474" spans="1:84" ht="15.75" customHeight="1" x14ac:dyDescent="0.2">
      <c r="A474" s="11"/>
      <c r="B474" s="11"/>
      <c r="C474" s="11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Y474" s="11"/>
      <c r="BZ474" s="11"/>
      <c r="CA474" s="11"/>
      <c r="CB474" s="11"/>
      <c r="CC474" s="11"/>
      <c r="CD474" s="11"/>
      <c r="CE474" s="11"/>
      <c r="CF474" s="11"/>
    </row>
    <row r="475" spans="1:84" ht="15.75" customHeight="1" x14ac:dyDescent="0.2">
      <c r="A475" s="11"/>
      <c r="B475" s="11"/>
      <c r="C475" s="11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Y475" s="11"/>
      <c r="BZ475" s="11"/>
      <c r="CA475" s="11"/>
      <c r="CB475" s="11"/>
      <c r="CC475" s="11"/>
      <c r="CD475" s="11"/>
      <c r="CE475" s="11"/>
      <c r="CF475" s="11"/>
    </row>
    <row r="476" spans="1:84" ht="15.75" customHeight="1" x14ac:dyDescent="0.2">
      <c r="A476" s="11"/>
      <c r="B476" s="11"/>
      <c r="C476" s="11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Y476" s="11"/>
      <c r="BZ476" s="11"/>
      <c r="CA476" s="11"/>
      <c r="CB476" s="11"/>
      <c r="CC476" s="11"/>
      <c r="CD476" s="11"/>
      <c r="CE476" s="11"/>
      <c r="CF476" s="11"/>
    </row>
    <row r="477" spans="1:84" ht="15.75" customHeight="1" x14ac:dyDescent="0.2">
      <c r="A477" s="11"/>
      <c r="B477" s="11"/>
      <c r="C477" s="11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Y477" s="11"/>
      <c r="BZ477" s="11"/>
      <c r="CA477" s="11"/>
      <c r="CB477" s="11"/>
      <c r="CC477" s="11"/>
      <c r="CD477" s="11"/>
      <c r="CE477" s="11"/>
      <c r="CF477" s="11"/>
    </row>
    <row r="478" spans="1:84" ht="15.75" customHeight="1" x14ac:dyDescent="0.2">
      <c r="A478" s="11"/>
      <c r="B478" s="11"/>
      <c r="C478" s="11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Y478" s="11"/>
      <c r="BZ478" s="11"/>
      <c r="CA478" s="11"/>
      <c r="CB478" s="11"/>
      <c r="CC478" s="11"/>
      <c r="CD478" s="11"/>
      <c r="CE478" s="11"/>
      <c r="CF478" s="11"/>
    </row>
    <row r="479" spans="1:84" ht="15.75" customHeight="1" x14ac:dyDescent="0.2">
      <c r="A479" s="11"/>
      <c r="B479" s="11"/>
      <c r="C479" s="11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Y479" s="11"/>
      <c r="BZ479" s="11"/>
      <c r="CA479" s="11"/>
      <c r="CB479" s="11"/>
      <c r="CC479" s="11"/>
      <c r="CD479" s="11"/>
      <c r="CE479" s="11"/>
      <c r="CF479" s="11"/>
    </row>
    <row r="480" spans="1:84" ht="15.75" customHeight="1" x14ac:dyDescent="0.2">
      <c r="A480" s="11"/>
      <c r="B480" s="11"/>
      <c r="C480" s="11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Y480" s="11"/>
      <c r="BZ480" s="11"/>
      <c r="CA480" s="11"/>
      <c r="CB480" s="11"/>
      <c r="CC480" s="11"/>
      <c r="CD480" s="11"/>
      <c r="CE480" s="11"/>
      <c r="CF480" s="11"/>
    </row>
    <row r="481" spans="1:84" ht="15.75" customHeight="1" x14ac:dyDescent="0.2">
      <c r="A481" s="11"/>
      <c r="B481" s="11"/>
      <c r="C481" s="11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Y481" s="11"/>
      <c r="BZ481" s="11"/>
      <c r="CA481" s="11"/>
      <c r="CB481" s="11"/>
      <c r="CC481" s="11"/>
      <c r="CD481" s="11"/>
      <c r="CE481" s="11"/>
      <c r="CF481" s="11"/>
    </row>
    <row r="482" spans="1:84" ht="15.75" customHeight="1" x14ac:dyDescent="0.2">
      <c r="A482" s="11"/>
      <c r="B482" s="11"/>
      <c r="C482" s="11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Y482" s="11"/>
      <c r="BZ482" s="11"/>
      <c r="CA482" s="11"/>
      <c r="CB482" s="11"/>
      <c r="CC482" s="11"/>
      <c r="CD482" s="11"/>
      <c r="CE482" s="11"/>
      <c r="CF482" s="11"/>
    </row>
    <row r="483" spans="1:84" ht="15.75" customHeight="1" x14ac:dyDescent="0.2">
      <c r="A483" s="11"/>
      <c r="B483" s="11"/>
      <c r="C483" s="11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Y483" s="11"/>
      <c r="BZ483" s="11"/>
      <c r="CA483" s="11"/>
      <c r="CB483" s="11"/>
      <c r="CC483" s="11"/>
      <c r="CD483" s="11"/>
      <c r="CE483" s="11"/>
      <c r="CF483" s="11"/>
    </row>
    <row r="484" spans="1:84" ht="15.75" customHeight="1" x14ac:dyDescent="0.2">
      <c r="A484" s="11"/>
      <c r="B484" s="11"/>
      <c r="C484" s="11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Y484" s="11"/>
      <c r="BZ484" s="11"/>
      <c r="CA484" s="11"/>
      <c r="CB484" s="11"/>
      <c r="CC484" s="11"/>
      <c r="CD484" s="11"/>
      <c r="CE484" s="11"/>
      <c r="CF484" s="11"/>
    </row>
    <row r="485" spans="1:84" ht="15.75" customHeight="1" x14ac:dyDescent="0.2">
      <c r="A485" s="11"/>
      <c r="B485" s="11"/>
      <c r="C485" s="11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Y485" s="11"/>
      <c r="BZ485" s="11"/>
      <c r="CA485" s="11"/>
      <c r="CB485" s="11"/>
      <c r="CC485" s="11"/>
      <c r="CD485" s="11"/>
      <c r="CE485" s="11"/>
      <c r="CF485" s="11"/>
    </row>
    <row r="486" spans="1:84" ht="15.75" customHeight="1" x14ac:dyDescent="0.2">
      <c r="A486" s="11"/>
      <c r="B486" s="11"/>
      <c r="C486" s="11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Y486" s="11"/>
      <c r="BZ486" s="11"/>
      <c r="CA486" s="11"/>
      <c r="CB486" s="11"/>
      <c r="CC486" s="11"/>
      <c r="CD486" s="11"/>
      <c r="CE486" s="11"/>
      <c r="CF486" s="11"/>
    </row>
    <row r="487" spans="1:84" ht="15.75" customHeight="1" x14ac:dyDescent="0.2">
      <c r="A487" s="11"/>
      <c r="B487" s="11"/>
      <c r="C487" s="11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Y487" s="11"/>
      <c r="BZ487" s="11"/>
      <c r="CA487" s="11"/>
      <c r="CB487" s="11"/>
      <c r="CC487" s="11"/>
      <c r="CD487" s="11"/>
      <c r="CE487" s="11"/>
      <c r="CF487" s="11"/>
    </row>
    <row r="488" spans="1:84" ht="15.75" customHeight="1" x14ac:dyDescent="0.2">
      <c r="A488" s="11"/>
      <c r="B488" s="11"/>
      <c r="C488" s="11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Y488" s="11"/>
      <c r="BZ488" s="11"/>
      <c r="CA488" s="11"/>
      <c r="CB488" s="11"/>
      <c r="CC488" s="11"/>
      <c r="CD488" s="11"/>
      <c r="CE488" s="11"/>
      <c r="CF488" s="11"/>
    </row>
    <row r="489" spans="1:84" ht="15.75" customHeight="1" x14ac:dyDescent="0.2">
      <c r="A489" s="11"/>
      <c r="B489" s="11"/>
      <c r="C489" s="11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Y489" s="11"/>
      <c r="BZ489" s="11"/>
      <c r="CA489" s="11"/>
      <c r="CB489" s="11"/>
      <c r="CC489" s="11"/>
      <c r="CD489" s="11"/>
      <c r="CE489" s="11"/>
      <c r="CF489" s="11"/>
    </row>
    <row r="490" spans="1:84" ht="15.75" customHeight="1" x14ac:dyDescent="0.2">
      <c r="A490" s="11"/>
      <c r="B490" s="11"/>
      <c r="C490" s="11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Y490" s="11"/>
      <c r="BZ490" s="11"/>
      <c r="CA490" s="11"/>
      <c r="CB490" s="11"/>
      <c r="CC490" s="11"/>
      <c r="CD490" s="11"/>
      <c r="CE490" s="11"/>
      <c r="CF490" s="11"/>
    </row>
    <row r="491" spans="1:84" ht="15.75" customHeight="1" x14ac:dyDescent="0.2">
      <c r="A491" s="11"/>
      <c r="B491" s="11"/>
      <c r="C491" s="11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Y491" s="11"/>
      <c r="BZ491" s="11"/>
      <c r="CA491" s="11"/>
      <c r="CB491" s="11"/>
      <c r="CC491" s="11"/>
      <c r="CD491" s="11"/>
      <c r="CE491" s="11"/>
      <c r="CF491" s="11"/>
    </row>
    <row r="492" spans="1:84" ht="15.75" customHeight="1" x14ac:dyDescent="0.2">
      <c r="A492" s="11"/>
      <c r="B492" s="11"/>
      <c r="C492" s="11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Y492" s="11"/>
      <c r="BZ492" s="11"/>
      <c r="CA492" s="11"/>
      <c r="CB492" s="11"/>
      <c r="CC492" s="11"/>
      <c r="CD492" s="11"/>
      <c r="CE492" s="11"/>
      <c r="CF492" s="11"/>
    </row>
    <row r="493" spans="1:84" ht="15.75" customHeight="1" x14ac:dyDescent="0.2">
      <c r="A493" s="11"/>
      <c r="B493" s="11"/>
      <c r="C493" s="11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Y493" s="11"/>
      <c r="BZ493" s="11"/>
      <c r="CA493" s="11"/>
      <c r="CB493" s="11"/>
      <c r="CC493" s="11"/>
      <c r="CD493" s="11"/>
      <c r="CE493" s="11"/>
      <c r="CF493" s="11"/>
    </row>
    <row r="494" spans="1:84" ht="15.75" customHeight="1" x14ac:dyDescent="0.2">
      <c r="A494" s="11"/>
      <c r="B494" s="11"/>
      <c r="C494" s="11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Y494" s="11"/>
      <c r="BZ494" s="11"/>
      <c r="CA494" s="11"/>
      <c r="CB494" s="11"/>
      <c r="CC494" s="11"/>
      <c r="CD494" s="11"/>
      <c r="CE494" s="11"/>
      <c r="CF494" s="11"/>
    </row>
    <row r="495" spans="1:84" ht="15.75" customHeight="1" x14ac:dyDescent="0.2">
      <c r="A495" s="11"/>
      <c r="B495" s="11"/>
      <c r="C495" s="11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Y495" s="11"/>
      <c r="BZ495" s="11"/>
      <c r="CA495" s="11"/>
      <c r="CB495" s="11"/>
      <c r="CC495" s="11"/>
      <c r="CD495" s="11"/>
      <c r="CE495" s="11"/>
      <c r="CF495" s="11"/>
    </row>
    <row r="496" spans="1:84" ht="15.75" customHeight="1" x14ac:dyDescent="0.2">
      <c r="A496" s="11"/>
      <c r="B496" s="11"/>
      <c r="C496" s="11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Y496" s="11"/>
      <c r="BZ496" s="11"/>
      <c r="CA496" s="11"/>
      <c r="CB496" s="11"/>
      <c r="CC496" s="11"/>
      <c r="CD496" s="11"/>
      <c r="CE496" s="11"/>
      <c r="CF496" s="11"/>
    </row>
    <row r="497" spans="1:84" ht="15.75" customHeight="1" x14ac:dyDescent="0.2">
      <c r="A497" s="11"/>
      <c r="B497" s="11"/>
      <c r="C497" s="11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Y497" s="11"/>
      <c r="BZ497" s="11"/>
      <c r="CA497" s="11"/>
      <c r="CB497" s="11"/>
      <c r="CC497" s="11"/>
      <c r="CD497" s="11"/>
      <c r="CE497" s="11"/>
      <c r="CF497" s="11"/>
    </row>
    <row r="498" spans="1:84" ht="15.75" customHeight="1" x14ac:dyDescent="0.2">
      <c r="A498" s="11"/>
      <c r="B498" s="11"/>
      <c r="C498" s="11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Y498" s="11"/>
      <c r="BZ498" s="11"/>
      <c r="CA498" s="11"/>
      <c r="CB498" s="11"/>
      <c r="CC498" s="11"/>
      <c r="CD498" s="11"/>
      <c r="CE498" s="11"/>
      <c r="CF498" s="11"/>
    </row>
    <row r="499" spans="1:84" ht="15.75" customHeight="1" x14ac:dyDescent="0.2">
      <c r="A499" s="11"/>
      <c r="B499" s="11"/>
      <c r="C499" s="11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Y499" s="11"/>
      <c r="BZ499" s="11"/>
      <c r="CA499" s="11"/>
      <c r="CB499" s="11"/>
      <c r="CC499" s="11"/>
      <c r="CD499" s="11"/>
      <c r="CE499" s="11"/>
      <c r="CF499" s="11"/>
    </row>
    <row r="500" spans="1:84" ht="15.75" customHeight="1" x14ac:dyDescent="0.2">
      <c r="A500" s="11"/>
      <c r="B500" s="11"/>
      <c r="C500" s="11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Y500" s="11"/>
      <c r="BZ500" s="11"/>
      <c r="CA500" s="11"/>
      <c r="CB500" s="11"/>
      <c r="CC500" s="11"/>
      <c r="CD500" s="11"/>
      <c r="CE500" s="11"/>
      <c r="CF500" s="11"/>
    </row>
    <row r="501" spans="1:84" ht="15.75" customHeight="1" x14ac:dyDescent="0.2">
      <c r="A501" s="11"/>
      <c r="B501" s="11"/>
      <c r="C501" s="11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Y501" s="11"/>
      <c r="BZ501" s="11"/>
      <c r="CA501" s="11"/>
      <c r="CB501" s="11"/>
      <c r="CC501" s="11"/>
      <c r="CD501" s="11"/>
      <c r="CE501" s="11"/>
      <c r="CF501" s="11"/>
    </row>
    <row r="502" spans="1:84" ht="15.75" customHeight="1" x14ac:dyDescent="0.2">
      <c r="A502" s="11"/>
      <c r="B502" s="11"/>
      <c r="C502" s="11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Y502" s="11"/>
      <c r="BZ502" s="11"/>
      <c r="CA502" s="11"/>
      <c r="CB502" s="11"/>
      <c r="CC502" s="11"/>
      <c r="CD502" s="11"/>
      <c r="CE502" s="11"/>
      <c r="CF502" s="11"/>
    </row>
    <row r="503" spans="1:84" ht="15.75" customHeight="1" x14ac:dyDescent="0.2">
      <c r="A503" s="11"/>
      <c r="B503" s="11"/>
      <c r="C503" s="11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Y503" s="11"/>
      <c r="BZ503" s="11"/>
      <c r="CA503" s="11"/>
      <c r="CB503" s="11"/>
      <c r="CC503" s="11"/>
      <c r="CD503" s="11"/>
      <c r="CE503" s="11"/>
      <c r="CF503" s="11"/>
    </row>
    <row r="504" spans="1:84" ht="15.75" customHeight="1" x14ac:dyDescent="0.2">
      <c r="A504" s="11"/>
      <c r="B504" s="11"/>
      <c r="C504" s="11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Y504" s="11"/>
      <c r="BZ504" s="11"/>
      <c r="CA504" s="11"/>
      <c r="CB504" s="11"/>
      <c r="CC504" s="11"/>
      <c r="CD504" s="11"/>
      <c r="CE504" s="11"/>
      <c r="CF504" s="11"/>
    </row>
    <row r="505" spans="1:84" ht="15.75" customHeight="1" x14ac:dyDescent="0.2">
      <c r="A505" s="11"/>
      <c r="B505" s="11"/>
      <c r="C505" s="11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Y505" s="11"/>
      <c r="BZ505" s="11"/>
      <c r="CA505" s="11"/>
      <c r="CB505" s="11"/>
      <c r="CC505" s="11"/>
      <c r="CD505" s="11"/>
      <c r="CE505" s="11"/>
      <c r="CF505" s="11"/>
    </row>
    <row r="506" spans="1:84" ht="15.75" customHeight="1" x14ac:dyDescent="0.2">
      <c r="A506" s="11"/>
      <c r="B506" s="11"/>
      <c r="C506" s="11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Y506" s="11"/>
      <c r="BZ506" s="11"/>
      <c r="CA506" s="11"/>
      <c r="CB506" s="11"/>
      <c r="CC506" s="11"/>
      <c r="CD506" s="11"/>
      <c r="CE506" s="11"/>
      <c r="CF506" s="11"/>
    </row>
    <row r="507" spans="1:84" ht="15.75" customHeight="1" x14ac:dyDescent="0.2">
      <c r="A507" s="11"/>
      <c r="B507" s="11"/>
      <c r="C507" s="11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Y507" s="11"/>
      <c r="BZ507" s="11"/>
      <c r="CA507" s="11"/>
      <c r="CB507" s="11"/>
      <c r="CC507" s="11"/>
      <c r="CD507" s="11"/>
      <c r="CE507" s="11"/>
      <c r="CF507" s="11"/>
    </row>
    <row r="508" spans="1:84" ht="15.75" customHeight="1" x14ac:dyDescent="0.2">
      <c r="A508" s="11"/>
      <c r="B508" s="11"/>
      <c r="C508" s="11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Y508" s="11"/>
      <c r="BZ508" s="11"/>
      <c r="CA508" s="11"/>
      <c r="CB508" s="11"/>
      <c r="CC508" s="11"/>
      <c r="CD508" s="11"/>
      <c r="CE508" s="11"/>
      <c r="CF508" s="11"/>
    </row>
    <row r="509" spans="1:84" ht="15.75" customHeight="1" x14ac:dyDescent="0.2">
      <c r="A509" s="11"/>
      <c r="B509" s="11"/>
      <c r="C509" s="11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Y509" s="11"/>
      <c r="BZ509" s="11"/>
      <c r="CA509" s="11"/>
      <c r="CB509" s="11"/>
      <c r="CC509" s="11"/>
      <c r="CD509" s="11"/>
      <c r="CE509" s="11"/>
      <c r="CF509" s="11"/>
    </row>
    <row r="510" spans="1:84" ht="15.75" customHeight="1" x14ac:dyDescent="0.2">
      <c r="A510" s="11"/>
      <c r="B510" s="11"/>
      <c r="C510" s="11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Y510" s="11"/>
      <c r="BZ510" s="11"/>
      <c r="CA510" s="11"/>
      <c r="CB510" s="11"/>
      <c r="CC510" s="11"/>
      <c r="CD510" s="11"/>
      <c r="CE510" s="11"/>
      <c r="CF510" s="11"/>
    </row>
    <row r="511" spans="1:84" ht="15.75" customHeight="1" x14ac:dyDescent="0.2">
      <c r="A511" s="11"/>
      <c r="B511" s="11"/>
      <c r="C511" s="11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Y511" s="11"/>
      <c r="BZ511" s="11"/>
      <c r="CA511" s="11"/>
      <c r="CB511" s="11"/>
      <c r="CC511" s="11"/>
      <c r="CD511" s="11"/>
      <c r="CE511" s="11"/>
      <c r="CF511" s="11"/>
    </row>
    <row r="512" spans="1:84" ht="15.75" customHeight="1" x14ac:dyDescent="0.2">
      <c r="A512" s="11"/>
      <c r="B512" s="11"/>
      <c r="C512" s="11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Y512" s="11"/>
      <c r="BZ512" s="11"/>
      <c r="CA512" s="11"/>
      <c r="CB512" s="11"/>
      <c r="CC512" s="11"/>
      <c r="CD512" s="11"/>
      <c r="CE512" s="11"/>
      <c r="CF512" s="11"/>
    </row>
    <row r="513" spans="1:84" ht="15.75" customHeight="1" x14ac:dyDescent="0.2">
      <c r="A513" s="11"/>
      <c r="B513" s="11"/>
      <c r="C513" s="11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Y513" s="11"/>
      <c r="BZ513" s="11"/>
      <c r="CA513" s="11"/>
      <c r="CB513" s="11"/>
      <c r="CC513" s="11"/>
      <c r="CD513" s="11"/>
      <c r="CE513" s="11"/>
      <c r="CF513" s="11"/>
    </row>
    <row r="514" spans="1:84" ht="15.75" customHeight="1" x14ac:dyDescent="0.2">
      <c r="A514" s="11"/>
      <c r="B514" s="11"/>
      <c r="C514" s="11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Y514" s="11"/>
      <c r="BZ514" s="11"/>
      <c r="CA514" s="11"/>
      <c r="CB514" s="11"/>
      <c r="CC514" s="11"/>
      <c r="CD514" s="11"/>
      <c r="CE514" s="11"/>
      <c r="CF514" s="11"/>
    </row>
    <row r="515" spans="1:84" ht="15.75" customHeight="1" x14ac:dyDescent="0.2">
      <c r="A515" s="11"/>
      <c r="B515" s="11"/>
      <c r="C515" s="11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Y515" s="11"/>
      <c r="BZ515" s="11"/>
      <c r="CA515" s="11"/>
      <c r="CB515" s="11"/>
      <c r="CC515" s="11"/>
      <c r="CD515" s="11"/>
      <c r="CE515" s="11"/>
      <c r="CF515" s="11"/>
    </row>
    <row r="516" spans="1:84" ht="15.75" customHeight="1" x14ac:dyDescent="0.2">
      <c r="A516" s="11"/>
      <c r="B516" s="11"/>
      <c r="C516" s="11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Y516" s="11"/>
      <c r="BZ516" s="11"/>
      <c r="CA516" s="11"/>
      <c r="CB516" s="11"/>
      <c r="CC516" s="11"/>
      <c r="CD516" s="11"/>
      <c r="CE516" s="11"/>
      <c r="CF516" s="11"/>
    </row>
    <row r="517" spans="1:84" ht="15.75" customHeight="1" x14ac:dyDescent="0.2">
      <c r="A517" s="11"/>
      <c r="B517" s="11"/>
      <c r="C517" s="11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Y517" s="11"/>
      <c r="BZ517" s="11"/>
      <c r="CA517" s="11"/>
      <c r="CB517" s="11"/>
      <c r="CC517" s="11"/>
      <c r="CD517" s="11"/>
      <c r="CE517" s="11"/>
      <c r="CF517" s="11"/>
    </row>
    <row r="518" spans="1:84" ht="15.75" customHeight="1" x14ac:dyDescent="0.2">
      <c r="A518" s="11"/>
      <c r="B518" s="11"/>
      <c r="C518" s="11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Y518" s="11"/>
      <c r="BZ518" s="11"/>
      <c r="CA518" s="11"/>
      <c r="CB518" s="11"/>
      <c r="CC518" s="11"/>
      <c r="CD518" s="11"/>
      <c r="CE518" s="11"/>
      <c r="CF518" s="11"/>
    </row>
    <row r="519" spans="1:84" ht="15.75" customHeight="1" x14ac:dyDescent="0.2">
      <c r="A519" s="11"/>
      <c r="B519" s="11"/>
      <c r="C519" s="11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Y519" s="11"/>
      <c r="BZ519" s="11"/>
      <c r="CA519" s="11"/>
      <c r="CB519" s="11"/>
      <c r="CC519" s="11"/>
      <c r="CD519" s="11"/>
      <c r="CE519" s="11"/>
      <c r="CF519" s="11"/>
    </row>
    <row r="520" spans="1:84" ht="15.75" customHeight="1" x14ac:dyDescent="0.2">
      <c r="A520" s="11"/>
      <c r="B520" s="11"/>
      <c r="C520" s="11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Y520" s="11"/>
      <c r="BZ520" s="11"/>
      <c r="CA520" s="11"/>
      <c r="CB520" s="11"/>
      <c r="CC520" s="11"/>
      <c r="CD520" s="11"/>
      <c r="CE520" s="11"/>
      <c r="CF520" s="11"/>
    </row>
    <row r="521" spans="1:84" ht="15.75" customHeight="1" x14ac:dyDescent="0.2">
      <c r="A521" s="11"/>
      <c r="B521" s="11"/>
      <c r="C521" s="11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Y521" s="11"/>
      <c r="BZ521" s="11"/>
      <c r="CA521" s="11"/>
      <c r="CB521" s="11"/>
      <c r="CC521" s="11"/>
      <c r="CD521" s="11"/>
      <c r="CE521" s="11"/>
      <c r="CF521" s="11"/>
    </row>
    <row r="522" spans="1:84" ht="15.75" customHeight="1" x14ac:dyDescent="0.2">
      <c r="A522" s="11"/>
      <c r="B522" s="11"/>
      <c r="C522" s="11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Y522" s="11"/>
      <c r="BZ522" s="11"/>
      <c r="CA522" s="11"/>
      <c r="CB522" s="11"/>
      <c r="CC522" s="11"/>
      <c r="CD522" s="11"/>
      <c r="CE522" s="11"/>
      <c r="CF522" s="11"/>
    </row>
    <row r="523" spans="1:84" ht="15.75" customHeight="1" x14ac:dyDescent="0.2">
      <c r="A523" s="11"/>
      <c r="B523" s="11"/>
      <c r="C523" s="11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Y523" s="11"/>
      <c r="BZ523" s="11"/>
      <c r="CA523" s="11"/>
      <c r="CB523" s="11"/>
      <c r="CC523" s="11"/>
      <c r="CD523" s="11"/>
      <c r="CE523" s="11"/>
      <c r="CF523" s="11"/>
    </row>
    <row r="524" spans="1:84" ht="15.75" customHeight="1" x14ac:dyDescent="0.2">
      <c r="A524" s="11"/>
      <c r="B524" s="11"/>
      <c r="C524" s="11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Y524" s="11"/>
      <c r="BZ524" s="11"/>
      <c r="CA524" s="11"/>
      <c r="CB524" s="11"/>
      <c r="CC524" s="11"/>
      <c r="CD524" s="11"/>
      <c r="CE524" s="11"/>
      <c r="CF524" s="11"/>
    </row>
    <row r="525" spans="1:84" ht="15.75" customHeight="1" x14ac:dyDescent="0.2">
      <c r="A525" s="11"/>
      <c r="B525" s="11"/>
      <c r="C525" s="11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Y525" s="11"/>
      <c r="BZ525" s="11"/>
      <c r="CA525" s="11"/>
      <c r="CB525" s="11"/>
      <c r="CC525" s="11"/>
      <c r="CD525" s="11"/>
      <c r="CE525" s="11"/>
      <c r="CF525" s="11"/>
    </row>
    <row r="526" spans="1:84" ht="15.75" customHeight="1" x14ac:dyDescent="0.2">
      <c r="A526" s="11"/>
      <c r="B526" s="11"/>
      <c r="C526" s="11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Y526" s="11"/>
      <c r="BZ526" s="11"/>
      <c r="CA526" s="11"/>
      <c r="CB526" s="11"/>
      <c r="CC526" s="11"/>
      <c r="CD526" s="11"/>
      <c r="CE526" s="11"/>
      <c r="CF526" s="11"/>
    </row>
    <row r="527" spans="1:84" ht="15.75" customHeight="1" x14ac:dyDescent="0.2">
      <c r="A527" s="11"/>
      <c r="B527" s="11"/>
      <c r="C527" s="11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Y527" s="11"/>
      <c r="BZ527" s="11"/>
      <c r="CA527" s="11"/>
      <c r="CB527" s="11"/>
      <c r="CC527" s="11"/>
      <c r="CD527" s="11"/>
      <c r="CE527" s="11"/>
      <c r="CF527" s="11"/>
    </row>
    <row r="528" spans="1:84" ht="15.75" customHeight="1" x14ac:dyDescent="0.2">
      <c r="A528" s="11"/>
      <c r="B528" s="11"/>
      <c r="C528" s="11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Y528" s="11"/>
      <c r="BZ528" s="11"/>
      <c r="CA528" s="11"/>
      <c r="CB528" s="11"/>
      <c r="CC528" s="11"/>
      <c r="CD528" s="11"/>
      <c r="CE528" s="11"/>
      <c r="CF528" s="11"/>
    </row>
    <row r="529" spans="1:84" ht="15.75" customHeight="1" x14ac:dyDescent="0.2">
      <c r="A529" s="11"/>
      <c r="B529" s="11"/>
      <c r="C529" s="11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Y529" s="11"/>
      <c r="BZ529" s="11"/>
      <c r="CA529" s="11"/>
      <c r="CB529" s="11"/>
      <c r="CC529" s="11"/>
      <c r="CD529" s="11"/>
      <c r="CE529" s="11"/>
      <c r="CF529" s="11"/>
    </row>
    <row r="530" spans="1:84" ht="15.75" customHeight="1" x14ac:dyDescent="0.2">
      <c r="A530" s="11"/>
      <c r="B530" s="11"/>
      <c r="C530" s="11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Y530" s="11"/>
      <c r="BZ530" s="11"/>
      <c r="CA530" s="11"/>
      <c r="CB530" s="11"/>
      <c r="CC530" s="11"/>
      <c r="CD530" s="11"/>
      <c r="CE530" s="11"/>
      <c r="CF530" s="11"/>
    </row>
    <row r="531" spans="1:84" ht="15.75" customHeight="1" x14ac:dyDescent="0.2">
      <c r="A531" s="11"/>
      <c r="B531" s="11"/>
      <c r="C531" s="11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Y531" s="11"/>
      <c r="BZ531" s="11"/>
      <c r="CA531" s="11"/>
      <c r="CB531" s="11"/>
      <c r="CC531" s="11"/>
      <c r="CD531" s="11"/>
      <c r="CE531" s="11"/>
      <c r="CF531" s="11"/>
    </row>
    <row r="532" spans="1:84" ht="15.75" customHeight="1" x14ac:dyDescent="0.2">
      <c r="A532" s="11"/>
      <c r="B532" s="11"/>
      <c r="C532" s="11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Y532" s="11"/>
      <c r="BZ532" s="11"/>
      <c r="CA532" s="11"/>
      <c r="CB532" s="11"/>
      <c r="CC532" s="11"/>
      <c r="CD532" s="11"/>
      <c r="CE532" s="11"/>
      <c r="CF532" s="11"/>
    </row>
    <row r="533" spans="1:84" ht="15.75" customHeight="1" x14ac:dyDescent="0.2">
      <c r="A533" s="11"/>
      <c r="B533" s="11"/>
      <c r="C533" s="11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Y533" s="11"/>
      <c r="BZ533" s="11"/>
      <c r="CA533" s="11"/>
      <c r="CB533" s="11"/>
      <c r="CC533" s="11"/>
      <c r="CD533" s="11"/>
      <c r="CE533" s="11"/>
      <c r="CF533" s="11"/>
    </row>
    <row r="534" spans="1:84" ht="15.75" customHeight="1" x14ac:dyDescent="0.2">
      <c r="A534" s="11"/>
      <c r="B534" s="11"/>
      <c r="C534" s="11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Y534" s="11"/>
      <c r="BZ534" s="11"/>
      <c r="CA534" s="11"/>
      <c r="CB534" s="11"/>
      <c r="CC534" s="11"/>
      <c r="CD534" s="11"/>
      <c r="CE534" s="11"/>
      <c r="CF534" s="11"/>
    </row>
    <row r="535" spans="1:84" ht="15.75" customHeight="1" x14ac:dyDescent="0.2">
      <c r="A535" s="11"/>
      <c r="B535" s="11"/>
      <c r="C535" s="11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Y535" s="11"/>
      <c r="BZ535" s="11"/>
      <c r="CA535" s="11"/>
      <c r="CB535" s="11"/>
      <c r="CC535" s="11"/>
      <c r="CD535" s="11"/>
      <c r="CE535" s="11"/>
      <c r="CF535" s="11"/>
    </row>
    <row r="536" spans="1:84" ht="15.75" customHeight="1" x14ac:dyDescent="0.2">
      <c r="A536" s="11"/>
      <c r="B536" s="11"/>
      <c r="C536" s="11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Y536" s="11"/>
      <c r="BZ536" s="11"/>
      <c r="CA536" s="11"/>
      <c r="CB536" s="11"/>
      <c r="CC536" s="11"/>
      <c r="CD536" s="11"/>
      <c r="CE536" s="11"/>
      <c r="CF536" s="11"/>
    </row>
    <row r="537" spans="1:84" ht="15.75" customHeight="1" x14ac:dyDescent="0.2">
      <c r="A537" s="11"/>
      <c r="B537" s="11"/>
      <c r="C537" s="11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Y537" s="11"/>
      <c r="BZ537" s="11"/>
      <c r="CA537" s="11"/>
      <c r="CB537" s="11"/>
      <c r="CC537" s="11"/>
      <c r="CD537" s="11"/>
      <c r="CE537" s="11"/>
      <c r="CF537" s="11"/>
    </row>
    <row r="538" spans="1:84" ht="15.75" customHeight="1" x14ac:dyDescent="0.2">
      <c r="A538" s="11"/>
      <c r="B538" s="11"/>
      <c r="C538" s="11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Y538" s="11"/>
      <c r="BZ538" s="11"/>
      <c r="CA538" s="11"/>
      <c r="CB538" s="11"/>
      <c r="CC538" s="11"/>
      <c r="CD538" s="11"/>
      <c r="CE538" s="11"/>
      <c r="CF538" s="11"/>
    </row>
    <row r="539" spans="1:84" ht="15.75" customHeight="1" x14ac:dyDescent="0.2">
      <c r="A539" s="11"/>
      <c r="B539" s="11"/>
      <c r="C539" s="11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Y539" s="11"/>
      <c r="BZ539" s="11"/>
      <c r="CA539" s="11"/>
      <c r="CB539" s="11"/>
      <c r="CC539" s="11"/>
      <c r="CD539" s="11"/>
      <c r="CE539" s="11"/>
      <c r="CF539" s="11"/>
    </row>
    <row r="540" spans="1:84" ht="15.75" customHeight="1" x14ac:dyDescent="0.2">
      <c r="A540" s="11"/>
      <c r="B540" s="11"/>
      <c r="C540" s="11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Y540" s="11"/>
      <c r="BZ540" s="11"/>
      <c r="CA540" s="11"/>
      <c r="CB540" s="11"/>
      <c r="CC540" s="11"/>
      <c r="CD540" s="11"/>
      <c r="CE540" s="11"/>
      <c r="CF540" s="11"/>
    </row>
    <row r="541" spans="1:84" ht="15.75" customHeight="1" x14ac:dyDescent="0.2">
      <c r="A541" s="11"/>
      <c r="B541" s="11"/>
      <c r="C541" s="11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Y541" s="11"/>
      <c r="BZ541" s="11"/>
      <c r="CA541" s="11"/>
      <c r="CB541" s="11"/>
      <c r="CC541" s="11"/>
      <c r="CD541" s="11"/>
      <c r="CE541" s="11"/>
      <c r="CF541" s="11"/>
    </row>
    <row r="542" spans="1:84" ht="15.75" customHeight="1" x14ac:dyDescent="0.2">
      <c r="A542" s="11"/>
      <c r="B542" s="11"/>
      <c r="C542" s="11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Y542" s="11"/>
      <c r="BZ542" s="11"/>
      <c r="CA542" s="11"/>
      <c r="CB542" s="11"/>
      <c r="CC542" s="11"/>
      <c r="CD542" s="11"/>
      <c r="CE542" s="11"/>
      <c r="CF542" s="11"/>
    </row>
    <row r="543" spans="1:84" ht="15.75" customHeight="1" x14ac:dyDescent="0.2">
      <c r="A543" s="11"/>
      <c r="B543" s="11"/>
      <c r="C543" s="11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Y543" s="11"/>
      <c r="BZ543" s="11"/>
      <c r="CA543" s="11"/>
      <c r="CB543" s="11"/>
      <c r="CC543" s="11"/>
      <c r="CD543" s="11"/>
      <c r="CE543" s="11"/>
      <c r="CF543" s="11"/>
    </row>
    <row r="544" spans="1:84" ht="15.75" customHeight="1" x14ac:dyDescent="0.2">
      <c r="A544" s="11"/>
      <c r="B544" s="11"/>
      <c r="C544" s="11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Y544" s="11"/>
      <c r="BZ544" s="11"/>
      <c r="CA544" s="11"/>
      <c r="CB544" s="11"/>
      <c r="CC544" s="11"/>
      <c r="CD544" s="11"/>
      <c r="CE544" s="11"/>
      <c r="CF544" s="11"/>
    </row>
    <row r="545" spans="1:84" ht="15.75" customHeight="1" x14ac:dyDescent="0.2">
      <c r="A545" s="11"/>
      <c r="B545" s="11"/>
      <c r="C545" s="11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Y545" s="11"/>
      <c r="BZ545" s="11"/>
      <c r="CA545" s="11"/>
      <c r="CB545" s="11"/>
      <c r="CC545" s="11"/>
      <c r="CD545" s="11"/>
      <c r="CE545" s="11"/>
      <c r="CF545" s="11"/>
    </row>
    <row r="546" spans="1:84" ht="15.75" customHeight="1" x14ac:dyDescent="0.2">
      <c r="A546" s="11"/>
      <c r="B546" s="11"/>
      <c r="C546" s="11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Y546" s="11"/>
      <c r="BZ546" s="11"/>
      <c r="CA546" s="11"/>
      <c r="CB546" s="11"/>
      <c r="CC546" s="11"/>
      <c r="CD546" s="11"/>
      <c r="CE546" s="11"/>
      <c r="CF546" s="11"/>
    </row>
    <row r="547" spans="1:84" ht="15.75" customHeight="1" x14ac:dyDescent="0.2">
      <c r="A547" s="11"/>
      <c r="B547" s="11"/>
      <c r="C547" s="11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Y547" s="11"/>
      <c r="BZ547" s="11"/>
      <c r="CA547" s="11"/>
      <c r="CB547" s="11"/>
      <c r="CC547" s="11"/>
      <c r="CD547" s="11"/>
      <c r="CE547" s="11"/>
      <c r="CF547" s="11"/>
    </row>
    <row r="548" spans="1:84" ht="15.75" customHeight="1" x14ac:dyDescent="0.2">
      <c r="A548" s="11"/>
      <c r="B548" s="11"/>
      <c r="C548" s="11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Y548" s="11"/>
      <c r="BZ548" s="11"/>
      <c r="CA548" s="11"/>
      <c r="CB548" s="11"/>
      <c r="CC548" s="11"/>
      <c r="CD548" s="11"/>
      <c r="CE548" s="11"/>
      <c r="CF548" s="11"/>
    </row>
    <row r="549" spans="1:84" ht="15.75" customHeight="1" x14ac:dyDescent="0.2">
      <c r="A549" s="11"/>
      <c r="B549" s="11"/>
      <c r="C549" s="11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Y549" s="11"/>
      <c r="BZ549" s="11"/>
      <c r="CA549" s="11"/>
      <c r="CB549" s="11"/>
      <c r="CC549" s="11"/>
      <c r="CD549" s="11"/>
      <c r="CE549" s="11"/>
      <c r="CF549" s="11"/>
    </row>
    <row r="550" spans="1:84" ht="15.75" customHeight="1" x14ac:dyDescent="0.2">
      <c r="A550" s="11"/>
      <c r="B550" s="11"/>
      <c r="C550" s="11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Y550" s="11"/>
      <c r="BZ550" s="11"/>
      <c r="CA550" s="11"/>
      <c r="CB550" s="11"/>
      <c r="CC550" s="11"/>
      <c r="CD550" s="11"/>
      <c r="CE550" s="11"/>
      <c r="CF550" s="11"/>
    </row>
    <row r="551" spans="1:84" ht="15.75" customHeight="1" x14ac:dyDescent="0.2">
      <c r="A551" s="11"/>
      <c r="B551" s="11"/>
      <c r="C551" s="11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Y551" s="11"/>
      <c r="BZ551" s="11"/>
      <c r="CA551" s="11"/>
      <c r="CB551" s="11"/>
      <c r="CC551" s="11"/>
      <c r="CD551" s="11"/>
      <c r="CE551" s="11"/>
      <c r="CF551" s="11"/>
    </row>
    <row r="552" spans="1:84" ht="15.75" customHeight="1" x14ac:dyDescent="0.2">
      <c r="A552" s="11"/>
      <c r="B552" s="11"/>
      <c r="C552" s="11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Y552" s="11"/>
      <c r="BZ552" s="11"/>
      <c r="CA552" s="11"/>
      <c r="CB552" s="11"/>
      <c r="CC552" s="11"/>
      <c r="CD552" s="11"/>
      <c r="CE552" s="11"/>
      <c r="CF552" s="11"/>
    </row>
    <row r="553" spans="1:84" ht="15.75" customHeight="1" x14ac:dyDescent="0.2">
      <c r="A553" s="11"/>
      <c r="B553" s="11"/>
      <c r="C553" s="11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Y553" s="11"/>
      <c r="BZ553" s="11"/>
      <c r="CA553" s="11"/>
      <c r="CB553" s="11"/>
      <c r="CC553" s="11"/>
      <c r="CD553" s="11"/>
      <c r="CE553" s="11"/>
      <c r="CF553" s="11"/>
    </row>
    <row r="554" spans="1:84" ht="15.75" customHeight="1" x14ac:dyDescent="0.2">
      <c r="A554" s="11"/>
      <c r="B554" s="11"/>
      <c r="C554" s="11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Y554" s="11"/>
      <c r="BZ554" s="11"/>
      <c r="CA554" s="11"/>
      <c r="CB554" s="11"/>
      <c r="CC554" s="11"/>
      <c r="CD554" s="11"/>
      <c r="CE554" s="11"/>
      <c r="CF554" s="11"/>
    </row>
    <row r="555" spans="1:84" ht="15.75" customHeight="1" x14ac:dyDescent="0.2">
      <c r="A555" s="11"/>
      <c r="B555" s="11"/>
      <c r="C555" s="11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Y555" s="11"/>
      <c r="BZ555" s="11"/>
      <c r="CA555" s="11"/>
      <c r="CB555" s="11"/>
      <c r="CC555" s="11"/>
      <c r="CD555" s="11"/>
      <c r="CE555" s="11"/>
      <c r="CF555" s="11"/>
    </row>
    <row r="556" spans="1:84" ht="15.75" customHeight="1" x14ac:dyDescent="0.2">
      <c r="A556" s="11"/>
      <c r="B556" s="11"/>
      <c r="C556" s="11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Y556" s="11"/>
      <c r="BZ556" s="11"/>
      <c r="CA556" s="11"/>
      <c r="CB556" s="11"/>
      <c r="CC556" s="11"/>
      <c r="CD556" s="11"/>
      <c r="CE556" s="11"/>
      <c r="CF556" s="11"/>
    </row>
    <row r="557" spans="1:84" ht="15.75" customHeight="1" x14ac:dyDescent="0.2">
      <c r="A557" s="11"/>
      <c r="B557" s="11"/>
      <c r="C557" s="11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Y557" s="11"/>
      <c r="BZ557" s="11"/>
      <c r="CA557" s="11"/>
      <c r="CB557" s="11"/>
      <c r="CC557" s="11"/>
      <c r="CD557" s="11"/>
      <c r="CE557" s="11"/>
      <c r="CF557" s="11"/>
    </row>
    <row r="558" spans="1:84" ht="15.75" customHeight="1" x14ac:dyDescent="0.2">
      <c r="A558" s="11"/>
      <c r="B558" s="11"/>
      <c r="C558" s="11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Y558" s="11"/>
      <c r="BZ558" s="11"/>
      <c r="CA558" s="11"/>
      <c r="CB558" s="11"/>
      <c r="CC558" s="11"/>
      <c r="CD558" s="11"/>
      <c r="CE558" s="11"/>
      <c r="CF558" s="11"/>
    </row>
    <row r="559" spans="1:84" ht="15.75" customHeight="1" x14ac:dyDescent="0.2">
      <c r="A559" s="11"/>
      <c r="B559" s="11"/>
      <c r="C559" s="11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Y559" s="11"/>
      <c r="BZ559" s="11"/>
      <c r="CA559" s="11"/>
      <c r="CB559" s="11"/>
      <c r="CC559" s="11"/>
      <c r="CD559" s="11"/>
      <c r="CE559" s="11"/>
      <c r="CF559" s="11"/>
    </row>
    <row r="560" spans="1:84" ht="15.75" customHeight="1" x14ac:dyDescent="0.2">
      <c r="A560" s="11"/>
      <c r="B560" s="11"/>
      <c r="C560" s="11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Y560" s="11"/>
      <c r="BZ560" s="11"/>
      <c r="CA560" s="11"/>
      <c r="CB560" s="11"/>
      <c r="CC560" s="11"/>
      <c r="CD560" s="11"/>
      <c r="CE560" s="11"/>
      <c r="CF560" s="11"/>
    </row>
    <row r="561" spans="1:84" ht="15.75" customHeight="1" x14ac:dyDescent="0.2">
      <c r="A561" s="11"/>
      <c r="B561" s="11"/>
      <c r="C561" s="11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Y561" s="11"/>
      <c r="BZ561" s="11"/>
      <c r="CA561" s="11"/>
      <c r="CB561" s="11"/>
      <c r="CC561" s="11"/>
      <c r="CD561" s="11"/>
      <c r="CE561" s="11"/>
      <c r="CF561" s="11"/>
    </row>
    <row r="562" spans="1:84" ht="15.75" customHeight="1" x14ac:dyDescent="0.2">
      <c r="A562" s="11"/>
      <c r="B562" s="11"/>
      <c r="C562" s="11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Y562" s="11"/>
      <c r="BZ562" s="11"/>
      <c r="CA562" s="11"/>
      <c r="CB562" s="11"/>
      <c r="CC562" s="11"/>
      <c r="CD562" s="11"/>
      <c r="CE562" s="11"/>
      <c r="CF562" s="11"/>
    </row>
    <row r="563" spans="1:84" ht="15.75" customHeight="1" x14ac:dyDescent="0.2">
      <c r="A563" s="11"/>
      <c r="B563" s="11"/>
      <c r="C563" s="11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Y563" s="11"/>
      <c r="BZ563" s="11"/>
      <c r="CA563" s="11"/>
      <c r="CB563" s="11"/>
      <c r="CC563" s="11"/>
      <c r="CD563" s="11"/>
      <c r="CE563" s="11"/>
      <c r="CF563" s="11"/>
    </row>
    <row r="564" spans="1:84" ht="15.75" customHeight="1" x14ac:dyDescent="0.2">
      <c r="A564" s="11"/>
      <c r="B564" s="11"/>
      <c r="C564" s="11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Y564" s="11"/>
      <c r="BZ564" s="11"/>
      <c r="CA564" s="11"/>
      <c r="CB564" s="11"/>
      <c r="CC564" s="11"/>
      <c r="CD564" s="11"/>
      <c r="CE564" s="11"/>
      <c r="CF564" s="11"/>
    </row>
    <row r="565" spans="1:84" ht="15.75" customHeight="1" x14ac:dyDescent="0.2">
      <c r="A565" s="11"/>
      <c r="B565" s="11"/>
      <c r="C565" s="11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Y565" s="11"/>
      <c r="BZ565" s="11"/>
      <c r="CA565" s="11"/>
      <c r="CB565" s="11"/>
      <c r="CC565" s="11"/>
      <c r="CD565" s="11"/>
      <c r="CE565" s="11"/>
      <c r="CF565" s="11"/>
    </row>
    <row r="566" spans="1:84" ht="15.75" customHeight="1" x14ac:dyDescent="0.2">
      <c r="A566" s="11"/>
      <c r="B566" s="11"/>
      <c r="C566" s="11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Y566" s="11"/>
      <c r="BZ566" s="11"/>
      <c r="CA566" s="11"/>
      <c r="CB566" s="11"/>
      <c r="CC566" s="11"/>
      <c r="CD566" s="11"/>
      <c r="CE566" s="11"/>
      <c r="CF566" s="11"/>
    </row>
    <row r="567" spans="1:84" ht="15.75" customHeight="1" x14ac:dyDescent="0.2">
      <c r="A567" s="11"/>
      <c r="B567" s="11"/>
      <c r="C567" s="11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Y567" s="11"/>
      <c r="BZ567" s="11"/>
      <c r="CA567" s="11"/>
      <c r="CB567" s="11"/>
      <c r="CC567" s="11"/>
      <c r="CD567" s="11"/>
      <c r="CE567" s="11"/>
      <c r="CF567" s="11"/>
    </row>
    <row r="568" spans="1:84" ht="15.75" customHeight="1" x14ac:dyDescent="0.2">
      <c r="A568" s="11"/>
      <c r="B568" s="11"/>
      <c r="C568" s="11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Y568" s="11"/>
      <c r="BZ568" s="11"/>
      <c r="CA568" s="11"/>
      <c r="CB568" s="11"/>
      <c r="CC568" s="11"/>
      <c r="CD568" s="11"/>
      <c r="CE568" s="11"/>
      <c r="CF568" s="11"/>
    </row>
    <row r="569" spans="1:84" ht="15.75" customHeight="1" x14ac:dyDescent="0.2">
      <c r="A569" s="11"/>
      <c r="B569" s="11"/>
      <c r="C569" s="11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Y569" s="11"/>
      <c r="BZ569" s="11"/>
      <c r="CA569" s="11"/>
      <c r="CB569" s="11"/>
      <c r="CC569" s="11"/>
      <c r="CD569" s="11"/>
      <c r="CE569" s="11"/>
      <c r="CF569" s="11"/>
    </row>
    <row r="570" spans="1:84" ht="15.75" customHeight="1" x14ac:dyDescent="0.2">
      <c r="A570" s="11"/>
      <c r="B570" s="11"/>
      <c r="C570" s="11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Y570" s="11"/>
      <c r="BZ570" s="11"/>
      <c r="CA570" s="11"/>
      <c r="CB570" s="11"/>
      <c r="CC570" s="11"/>
      <c r="CD570" s="11"/>
      <c r="CE570" s="11"/>
      <c r="CF570" s="11"/>
    </row>
    <row r="571" spans="1:84" ht="15.75" customHeight="1" x14ac:dyDescent="0.2">
      <c r="A571" s="11"/>
      <c r="B571" s="11"/>
      <c r="C571" s="11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Y571" s="11"/>
      <c r="BZ571" s="11"/>
      <c r="CA571" s="11"/>
      <c r="CB571" s="11"/>
      <c r="CC571" s="11"/>
      <c r="CD571" s="11"/>
      <c r="CE571" s="11"/>
      <c r="CF571" s="11"/>
    </row>
    <row r="572" spans="1:84" ht="15.75" customHeight="1" x14ac:dyDescent="0.2">
      <c r="A572" s="11"/>
      <c r="B572" s="11"/>
      <c r="C572" s="11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Y572" s="11"/>
      <c r="BZ572" s="11"/>
      <c r="CA572" s="11"/>
      <c r="CB572" s="11"/>
      <c r="CC572" s="11"/>
      <c r="CD572" s="11"/>
      <c r="CE572" s="11"/>
      <c r="CF572" s="11"/>
    </row>
    <row r="573" spans="1:84" ht="15.75" customHeight="1" x14ac:dyDescent="0.2">
      <c r="A573" s="11"/>
      <c r="B573" s="11"/>
      <c r="C573" s="11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Y573" s="11"/>
      <c r="BZ573" s="11"/>
      <c r="CA573" s="11"/>
      <c r="CB573" s="11"/>
      <c r="CC573" s="11"/>
      <c r="CD573" s="11"/>
      <c r="CE573" s="11"/>
      <c r="CF573" s="11"/>
    </row>
    <row r="574" spans="1:84" ht="15.75" customHeight="1" x14ac:dyDescent="0.2">
      <c r="A574" s="11"/>
      <c r="B574" s="11"/>
      <c r="C574" s="11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Y574" s="11"/>
      <c r="BZ574" s="11"/>
      <c r="CA574" s="11"/>
      <c r="CB574" s="11"/>
      <c r="CC574" s="11"/>
      <c r="CD574" s="11"/>
      <c r="CE574" s="11"/>
      <c r="CF574" s="11"/>
    </row>
    <row r="575" spans="1:84" ht="15.75" customHeight="1" x14ac:dyDescent="0.2">
      <c r="A575" s="11"/>
      <c r="B575" s="11"/>
      <c r="C575" s="11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Y575" s="11"/>
      <c r="BZ575" s="11"/>
      <c r="CA575" s="11"/>
      <c r="CB575" s="11"/>
      <c r="CC575" s="11"/>
      <c r="CD575" s="11"/>
      <c r="CE575" s="11"/>
      <c r="CF575" s="11"/>
    </row>
    <row r="576" spans="1:84" ht="15.75" customHeight="1" x14ac:dyDescent="0.2">
      <c r="A576" s="11"/>
      <c r="B576" s="11"/>
      <c r="C576" s="11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Y576" s="11"/>
      <c r="BZ576" s="11"/>
      <c r="CA576" s="11"/>
      <c r="CB576" s="11"/>
      <c r="CC576" s="11"/>
      <c r="CD576" s="11"/>
      <c r="CE576" s="11"/>
      <c r="CF576" s="11"/>
    </row>
    <row r="577" spans="1:84" ht="15.75" customHeight="1" x14ac:dyDescent="0.2">
      <c r="A577" s="11"/>
      <c r="B577" s="11"/>
      <c r="C577" s="11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Y577" s="11"/>
      <c r="BZ577" s="11"/>
      <c r="CA577" s="11"/>
      <c r="CB577" s="11"/>
      <c r="CC577" s="11"/>
      <c r="CD577" s="11"/>
      <c r="CE577" s="11"/>
      <c r="CF577" s="11"/>
    </row>
    <row r="578" spans="1:84" ht="15.75" customHeight="1" x14ac:dyDescent="0.2">
      <c r="A578" s="11"/>
      <c r="B578" s="11"/>
      <c r="C578" s="11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Y578" s="11"/>
      <c r="BZ578" s="11"/>
      <c r="CA578" s="11"/>
      <c r="CB578" s="11"/>
      <c r="CC578" s="11"/>
      <c r="CD578" s="11"/>
      <c r="CE578" s="11"/>
      <c r="CF578" s="11"/>
    </row>
    <row r="579" spans="1:84" ht="15.75" customHeight="1" x14ac:dyDescent="0.2">
      <c r="A579" s="11"/>
      <c r="B579" s="11"/>
      <c r="C579" s="11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Y579" s="11"/>
      <c r="BZ579" s="11"/>
      <c r="CA579" s="11"/>
      <c r="CB579" s="11"/>
      <c r="CC579" s="11"/>
      <c r="CD579" s="11"/>
      <c r="CE579" s="11"/>
      <c r="CF579" s="11"/>
    </row>
    <row r="580" spans="1:84" ht="15.75" customHeight="1" x14ac:dyDescent="0.2">
      <c r="A580" s="11"/>
      <c r="B580" s="11"/>
      <c r="C580" s="11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Y580" s="11"/>
      <c r="BZ580" s="11"/>
      <c r="CA580" s="11"/>
      <c r="CB580" s="11"/>
      <c r="CC580" s="11"/>
      <c r="CD580" s="11"/>
      <c r="CE580" s="11"/>
      <c r="CF580" s="11"/>
    </row>
    <row r="581" spans="1:84" ht="15.75" customHeight="1" x14ac:dyDescent="0.2">
      <c r="A581" s="11"/>
      <c r="B581" s="11"/>
      <c r="C581" s="11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Y581" s="11"/>
      <c r="BZ581" s="11"/>
      <c r="CA581" s="11"/>
      <c r="CB581" s="11"/>
      <c r="CC581" s="11"/>
      <c r="CD581" s="11"/>
      <c r="CE581" s="11"/>
      <c r="CF581" s="11"/>
    </row>
    <row r="582" spans="1:84" ht="15.75" customHeight="1" x14ac:dyDescent="0.2">
      <c r="A582" s="11"/>
      <c r="B582" s="11"/>
      <c r="C582" s="11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Y582" s="11"/>
      <c r="BZ582" s="11"/>
      <c r="CA582" s="11"/>
      <c r="CB582" s="11"/>
      <c r="CC582" s="11"/>
      <c r="CD582" s="11"/>
      <c r="CE582" s="11"/>
      <c r="CF582" s="11"/>
    </row>
    <row r="583" spans="1:84" ht="15.75" customHeight="1" x14ac:dyDescent="0.2">
      <c r="A583" s="11"/>
      <c r="B583" s="11"/>
      <c r="C583" s="11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Y583" s="11"/>
      <c r="BZ583" s="11"/>
      <c r="CA583" s="11"/>
      <c r="CB583" s="11"/>
      <c r="CC583" s="11"/>
      <c r="CD583" s="11"/>
      <c r="CE583" s="11"/>
      <c r="CF583" s="11"/>
    </row>
    <row r="584" spans="1:84" ht="15.75" customHeight="1" x14ac:dyDescent="0.2">
      <c r="A584" s="11"/>
      <c r="B584" s="11"/>
      <c r="C584" s="11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Y584" s="11"/>
      <c r="BZ584" s="11"/>
      <c r="CA584" s="11"/>
      <c r="CB584" s="11"/>
      <c r="CC584" s="11"/>
      <c r="CD584" s="11"/>
      <c r="CE584" s="11"/>
      <c r="CF584" s="11"/>
    </row>
    <row r="585" spans="1:84" ht="15.75" customHeight="1" x14ac:dyDescent="0.2">
      <c r="A585" s="11"/>
      <c r="B585" s="11"/>
      <c r="C585" s="11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Y585" s="11"/>
      <c r="BZ585" s="11"/>
      <c r="CA585" s="11"/>
      <c r="CB585" s="11"/>
      <c r="CC585" s="11"/>
      <c r="CD585" s="11"/>
      <c r="CE585" s="11"/>
      <c r="CF585" s="11"/>
    </row>
    <row r="586" spans="1:84" ht="15.75" customHeight="1" x14ac:dyDescent="0.2">
      <c r="A586" s="11"/>
      <c r="B586" s="11"/>
      <c r="C586" s="11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Y586" s="11"/>
      <c r="BZ586" s="11"/>
      <c r="CA586" s="11"/>
      <c r="CB586" s="11"/>
      <c r="CC586" s="11"/>
      <c r="CD586" s="11"/>
      <c r="CE586" s="11"/>
      <c r="CF586" s="11"/>
    </row>
    <row r="587" spans="1:84" ht="15.75" customHeight="1" x14ac:dyDescent="0.2">
      <c r="A587" s="11"/>
      <c r="B587" s="11"/>
      <c r="C587" s="11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Y587" s="11"/>
      <c r="BZ587" s="11"/>
      <c r="CA587" s="11"/>
      <c r="CB587" s="11"/>
      <c r="CC587" s="11"/>
      <c r="CD587" s="11"/>
      <c r="CE587" s="11"/>
      <c r="CF587" s="11"/>
    </row>
    <row r="588" spans="1:84" ht="15.75" customHeight="1" x14ac:dyDescent="0.2">
      <c r="A588" s="11"/>
      <c r="B588" s="11"/>
      <c r="C588" s="11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Y588" s="11"/>
      <c r="BZ588" s="11"/>
      <c r="CA588" s="11"/>
      <c r="CB588" s="11"/>
      <c r="CC588" s="11"/>
      <c r="CD588" s="11"/>
      <c r="CE588" s="11"/>
      <c r="CF588" s="11"/>
    </row>
    <row r="589" spans="1:84" ht="15.75" customHeight="1" x14ac:dyDescent="0.2">
      <c r="A589" s="11"/>
      <c r="B589" s="11"/>
      <c r="C589" s="11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Y589" s="11"/>
      <c r="BZ589" s="11"/>
      <c r="CA589" s="11"/>
      <c r="CB589" s="11"/>
      <c r="CC589" s="11"/>
      <c r="CD589" s="11"/>
      <c r="CE589" s="11"/>
      <c r="CF589" s="11"/>
    </row>
    <row r="590" spans="1:84" ht="15.75" customHeight="1" x14ac:dyDescent="0.2">
      <c r="A590" s="11"/>
      <c r="B590" s="11"/>
      <c r="C590" s="11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Y590" s="11"/>
      <c r="BZ590" s="11"/>
      <c r="CA590" s="11"/>
      <c r="CB590" s="11"/>
      <c r="CC590" s="11"/>
      <c r="CD590" s="11"/>
      <c r="CE590" s="11"/>
      <c r="CF590" s="11"/>
    </row>
    <row r="591" spans="1:84" ht="15.75" customHeight="1" x14ac:dyDescent="0.2">
      <c r="A591" s="11"/>
      <c r="B591" s="11"/>
      <c r="C591" s="11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Y591" s="11"/>
      <c r="BZ591" s="11"/>
      <c r="CA591" s="11"/>
      <c r="CB591" s="11"/>
      <c r="CC591" s="11"/>
      <c r="CD591" s="11"/>
      <c r="CE591" s="11"/>
      <c r="CF591" s="11"/>
    </row>
    <row r="592" spans="1:84" ht="15.75" customHeight="1" x14ac:dyDescent="0.2">
      <c r="A592" s="11"/>
      <c r="B592" s="11"/>
      <c r="C592" s="11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Y592" s="11"/>
      <c r="BZ592" s="11"/>
      <c r="CA592" s="11"/>
      <c r="CB592" s="11"/>
      <c r="CC592" s="11"/>
      <c r="CD592" s="11"/>
      <c r="CE592" s="11"/>
      <c r="CF592" s="11"/>
    </row>
    <row r="593" spans="1:84" ht="15.75" customHeight="1" x14ac:dyDescent="0.2">
      <c r="A593" s="11"/>
      <c r="B593" s="11"/>
      <c r="C593" s="11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Y593" s="11"/>
      <c r="BZ593" s="11"/>
      <c r="CA593" s="11"/>
      <c r="CB593" s="11"/>
      <c r="CC593" s="11"/>
      <c r="CD593" s="11"/>
      <c r="CE593" s="11"/>
      <c r="CF593" s="11"/>
    </row>
    <row r="594" spans="1:84" ht="15.75" customHeight="1" x14ac:dyDescent="0.2">
      <c r="A594" s="11"/>
      <c r="B594" s="11"/>
      <c r="C594" s="11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Y594" s="11"/>
      <c r="BZ594" s="11"/>
      <c r="CA594" s="11"/>
      <c r="CB594" s="11"/>
      <c r="CC594" s="11"/>
      <c r="CD594" s="11"/>
      <c r="CE594" s="11"/>
      <c r="CF594" s="11"/>
    </row>
    <row r="595" spans="1:84" ht="15.75" customHeight="1" x14ac:dyDescent="0.2">
      <c r="A595" s="11"/>
      <c r="B595" s="11"/>
      <c r="C595" s="11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Y595" s="11"/>
      <c r="BZ595" s="11"/>
      <c r="CA595" s="11"/>
      <c r="CB595" s="11"/>
      <c r="CC595" s="11"/>
      <c r="CD595" s="11"/>
      <c r="CE595" s="11"/>
      <c r="CF595" s="11"/>
    </row>
    <row r="596" spans="1:84" ht="15.75" customHeight="1" x14ac:dyDescent="0.2">
      <c r="A596" s="11"/>
      <c r="B596" s="11"/>
      <c r="C596" s="11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Y596" s="11"/>
      <c r="BZ596" s="11"/>
      <c r="CA596" s="11"/>
      <c r="CB596" s="11"/>
      <c r="CC596" s="11"/>
      <c r="CD596" s="11"/>
      <c r="CE596" s="11"/>
      <c r="CF596" s="11"/>
    </row>
    <row r="597" spans="1:84" ht="15.75" customHeight="1" x14ac:dyDescent="0.2">
      <c r="A597" s="11"/>
      <c r="B597" s="11"/>
      <c r="C597" s="11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Y597" s="11"/>
      <c r="BZ597" s="11"/>
      <c r="CA597" s="11"/>
      <c r="CB597" s="11"/>
      <c r="CC597" s="11"/>
      <c r="CD597" s="11"/>
      <c r="CE597" s="11"/>
      <c r="CF597" s="11"/>
    </row>
    <row r="598" spans="1:84" ht="15.75" customHeight="1" x14ac:dyDescent="0.2">
      <c r="A598" s="11"/>
      <c r="B598" s="11"/>
      <c r="C598" s="11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Y598" s="11"/>
      <c r="BZ598" s="11"/>
      <c r="CA598" s="11"/>
      <c r="CB598" s="11"/>
      <c r="CC598" s="11"/>
      <c r="CD598" s="11"/>
      <c r="CE598" s="11"/>
      <c r="CF598" s="11"/>
    </row>
    <row r="599" spans="1:84" ht="15.75" customHeight="1" x14ac:dyDescent="0.2">
      <c r="A599" s="11"/>
      <c r="B599" s="11"/>
      <c r="C599" s="11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Y599" s="11"/>
      <c r="BZ599" s="11"/>
      <c r="CA599" s="11"/>
      <c r="CB599" s="11"/>
      <c r="CC599" s="11"/>
      <c r="CD599" s="11"/>
      <c r="CE599" s="11"/>
      <c r="CF599" s="11"/>
    </row>
    <row r="600" spans="1:84" ht="15.75" customHeight="1" x14ac:dyDescent="0.2">
      <c r="A600" s="11"/>
      <c r="B600" s="11"/>
      <c r="C600" s="11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Y600" s="11"/>
      <c r="BZ600" s="11"/>
      <c r="CA600" s="11"/>
      <c r="CB600" s="11"/>
      <c r="CC600" s="11"/>
      <c r="CD600" s="11"/>
      <c r="CE600" s="11"/>
      <c r="CF600" s="11"/>
    </row>
    <row r="601" spans="1:84" ht="15.75" customHeight="1" x14ac:dyDescent="0.2">
      <c r="A601" s="11"/>
      <c r="B601" s="11"/>
      <c r="C601" s="11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Y601" s="11"/>
      <c r="BZ601" s="11"/>
      <c r="CA601" s="11"/>
      <c r="CB601" s="11"/>
      <c r="CC601" s="11"/>
      <c r="CD601" s="11"/>
      <c r="CE601" s="11"/>
      <c r="CF601" s="11"/>
    </row>
    <row r="602" spans="1:84" ht="15.75" customHeight="1" x14ac:dyDescent="0.2">
      <c r="A602" s="11"/>
      <c r="B602" s="11"/>
      <c r="C602" s="11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Y602" s="11"/>
      <c r="BZ602" s="11"/>
      <c r="CA602" s="11"/>
      <c r="CB602" s="11"/>
      <c r="CC602" s="11"/>
      <c r="CD602" s="11"/>
      <c r="CE602" s="11"/>
      <c r="CF602" s="11"/>
    </row>
    <row r="603" spans="1:84" ht="15.75" customHeight="1" x14ac:dyDescent="0.2">
      <c r="A603" s="11"/>
      <c r="B603" s="11"/>
      <c r="C603" s="11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Y603" s="11"/>
      <c r="BZ603" s="11"/>
      <c r="CA603" s="11"/>
      <c r="CB603" s="11"/>
      <c r="CC603" s="11"/>
      <c r="CD603" s="11"/>
      <c r="CE603" s="11"/>
      <c r="CF603" s="11"/>
    </row>
    <row r="604" spans="1:84" ht="15.75" customHeight="1" x14ac:dyDescent="0.2">
      <c r="A604" s="11"/>
      <c r="B604" s="11"/>
      <c r="C604" s="11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Y604" s="11"/>
      <c r="BZ604" s="11"/>
      <c r="CA604" s="11"/>
      <c r="CB604" s="11"/>
      <c r="CC604" s="11"/>
      <c r="CD604" s="11"/>
      <c r="CE604" s="11"/>
      <c r="CF604" s="11"/>
    </row>
    <row r="605" spans="1:84" ht="15.75" customHeight="1" x14ac:dyDescent="0.2">
      <c r="A605" s="11"/>
      <c r="B605" s="11"/>
      <c r="C605" s="11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Y605" s="11"/>
      <c r="BZ605" s="11"/>
      <c r="CA605" s="11"/>
      <c r="CB605" s="11"/>
      <c r="CC605" s="11"/>
      <c r="CD605" s="11"/>
      <c r="CE605" s="11"/>
      <c r="CF605" s="11"/>
    </row>
    <row r="606" spans="1:84" ht="15.75" customHeight="1" x14ac:dyDescent="0.2">
      <c r="A606" s="11"/>
      <c r="B606" s="11"/>
      <c r="C606" s="11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Y606" s="11"/>
      <c r="BZ606" s="11"/>
      <c r="CA606" s="11"/>
      <c r="CB606" s="11"/>
      <c r="CC606" s="11"/>
      <c r="CD606" s="11"/>
      <c r="CE606" s="11"/>
      <c r="CF606" s="11"/>
    </row>
    <row r="607" spans="1:84" ht="15.75" customHeight="1" x14ac:dyDescent="0.2">
      <c r="A607" s="11"/>
      <c r="B607" s="11"/>
      <c r="C607" s="11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Y607" s="11"/>
      <c r="BZ607" s="11"/>
      <c r="CA607" s="11"/>
      <c r="CB607" s="11"/>
      <c r="CC607" s="11"/>
      <c r="CD607" s="11"/>
      <c r="CE607" s="11"/>
      <c r="CF607" s="11"/>
    </row>
    <row r="608" spans="1:84" ht="15.75" customHeight="1" x14ac:dyDescent="0.2">
      <c r="A608" s="11"/>
      <c r="B608" s="11"/>
      <c r="C608" s="11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Y608" s="11"/>
      <c r="BZ608" s="11"/>
      <c r="CA608" s="11"/>
      <c r="CB608" s="11"/>
      <c r="CC608" s="11"/>
      <c r="CD608" s="11"/>
      <c r="CE608" s="11"/>
      <c r="CF608" s="11"/>
    </row>
    <row r="609" spans="1:84" ht="15.75" customHeight="1" x14ac:dyDescent="0.2">
      <c r="A609" s="11"/>
      <c r="B609" s="11"/>
      <c r="C609" s="11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Y609" s="11"/>
      <c r="BZ609" s="11"/>
      <c r="CA609" s="11"/>
      <c r="CB609" s="11"/>
      <c r="CC609" s="11"/>
      <c r="CD609" s="11"/>
      <c r="CE609" s="11"/>
      <c r="CF609" s="11"/>
    </row>
    <row r="610" spans="1:84" ht="15.75" customHeight="1" x14ac:dyDescent="0.2">
      <c r="A610" s="11"/>
      <c r="B610" s="11"/>
      <c r="C610" s="11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Y610" s="11"/>
      <c r="BZ610" s="11"/>
      <c r="CA610" s="11"/>
      <c r="CB610" s="11"/>
      <c r="CC610" s="11"/>
      <c r="CD610" s="11"/>
      <c r="CE610" s="11"/>
      <c r="CF610" s="11"/>
    </row>
    <row r="611" spans="1:84" ht="15.75" customHeight="1" x14ac:dyDescent="0.2">
      <c r="A611" s="11"/>
      <c r="B611" s="11"/>
      <c r="C611" s="11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Y611" s="11"/>
      <c r="BZ611" s="11"/>
      <c r="CA611" s="11"/>
      <c r="CB611" s="11"/>
      <c r="CC611" s="11"/>
      <c r="CD611" s="11"/>
      <c r="CE611" s="11"/>
      <c r="CF611" s="11"/>
    </row>
    <row r="612" spans="1:84" ht="15.75" customHeight="1" x14ac:dyDescent="0.2">
      <c r="A612" s="11"/>
      <c r="B612" s="11"/>
      <c r="C612" s="11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Y612" s="11"/>
      <c r="BZ612" s="11"/>
      <c r="CA612" s="11"/>
      <c r="CB612" s="11"/>
      <c r="CC612" s="11"/>
      <c r="CD612" s="11"/>
      <c r="CE612" s="11"/>
      <c r="CF612" s="11"/>
    </row>
    <row r="613" spans="1:84" ht="15.75" customHeight="1" x14ac:dyDescent="0.2">
      <c r="A613" s="11"/>
      <c r="B613" s="11"/>
      <c r="C613" s="11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Y613" s="11"/>
      <c r="BZ613" s="11"/>
      <c r="CA613" s="11"/>
      <c r="CB613" s="11"/>
      <c r="CC613" s="11"/>
      <c r="CD613" s="11"/>
      <c r="CE613" s="11"/>
      <c r="CF613" s="11"/>
    </row>
    <row r="614" spans="1:84" ht="15.75" customHeight="1" x14ac:dyDescent="0.2">
      <c r="A614" s="11"/>
      <c r="B614" s="11"/>
      <c r="C614" s="11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Y614" s="11"/>
      <c r="BZ614" s="11"/>
      <c r="CA614" s="11"/>
      <c r="CB614" s="11"/>
      <c r="CC614" s="11"/>
      <c r="CD614" s="11"/>
      <c r="CE614" s="11"/>
      <c r="CF614" s="11"/>
    </row>
    <row r="615" spans="1:84" ht="15.75" customHeight="1" x14ac:dyDescent="0.2">
      <c r="A615" s="11"/>
      <c r="B615" s="11"/>
      <c r="C615" s="11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Y615" s="11"/>
      <c r="BZ615" s="11"/>
      <c r="CA615" s="11"/>
      <c r="CB615" s="11"/>
      <c r="CC615" s="11"/>
      <c r="CD615" s="11"/>
      <c r="CE615" s="11"/>
      <c r="CF615" s="11"/>
    </row>
    <row r="616" spans="1:84" ht="15.75" customHeight="1" x14ac:dyDescent="0.2">
      <c r="A616" s="11"/>
      <c r="B616" s="11"/>
      <c r="C616" s="11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Y616" s="11"/>
      <c r="BZ616" s="11"/>
      <c r="CA616" s="11"/>
      <c r="CB616" s="11"/>
      <c r="CC616" s="11"/>
      <c r="CD616" s="11"/>
      <c r="CE616" s="11"/>
      <c r="CF616" s="11"/>
    </row>
    <row r="617" spans="1:84" ht="15.75" customHeight="1" x14ac:dyDescent="0.2">
      <c r="A617" s="11"/>
      <c r="B617" s="11"/>
      <c r="C617" s="11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Y617" s="11"/>
      <c r="BZ617" s="11"/>
      <c r="CA617" s="11"/>
      <c r="CB617" s="11"/>
      <c r="CC617" s="11"/>
      <c r="CD617" s="11"/>
      <c r="CE617" s="11"/>
      <c r="CF617" s="11"/>
    </row>
    <row r="618" spans="1:84" ht="15.75" customHeight="1" x14ac:dyDescent="0.2">
      <c r="A618" s="11"/>
      <c r="B618" s="11"/>
      <c r="C618" s="11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Y618" s="11"/>
      <c r="BZ618" s="11"/>
      <c r="CA618" s="11"/>
      <c r="CB618" s="11"/>
      <c r="CC618" s="11"/>
      <c r="CD618" s="11"/>
      <c r="CE618" s="11"/>
      <c r="CF618" s="11"/>
    </row>
    <row r="619" spans="1:84" ht="15.75" customHeight="1" x14ac:dyDescent="0.2">
      <c r="A619" s="11"/>
      <c r="B619" s="11"/>
      <c r="C619" s="11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Y619" s="11"/>
      <c r="BZ619" s="11"/>
      <c r="CA619" s="11"/>
      <c r="CB619" s="11"/>
      <c r="CC619" s="11"/>
      <c r="CD619" s="11"/>
      <c r="CE619" s="11"/>
      <c r="CF619" s="11"/>
    </row>
    <row r="620" spans="1:84" ht="15.75" customHeight="1" x14ac:dyDescent="0.2">
      <c r="A620" s="11"/>
      <c r="B620" s="11"/>
      <c r="C620" s="11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Y620" s="11"/>
      <c r="BZ620" s="11"/>
      <c r="CA620" s="11"/>
      <c r="CB620" s="11"/>
      <c r="CC620" s="11"/>
      <c r="CD620" s="11"/>
      <c r="CE620" s="11"/>
      <c r="CF620" s="11"/>
    </row>
    <row r="621" spans="1:84" ht="15.75" customHeight="1" x14ac:dyDescent="0.2">
      <c r="A621" s="11"/>
      <c r="B621" s="11"/>
      <c r="C621" s="11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Y621" s="11"/>
      <c r="BZ621" s="11"/>
      <c r="CA621" s="11"/>
      <c r="CB621" s="11"/>
      <c r="CC621" s="11"/>
      <c r="CD621" s="11"/>
      <c r="CE621" s="11"/>
      <c r="CF621" s="11"/>
    </row>
    <row r="622" spans="1:84" ht="15.75" customHeight="1" x14ac:dyDescent="0.2">
      <c r="A622" s="11"/>
      <c r="B622" s="11"/>
      <c r="C622" s="11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Y622" s="11"/>
      <c r="BZ622" s="11"/>
      <c r="CA622" s="11"/>
      <c r="CB622" s="11"/>
      <c r="CC622" s="11"/>
      <c r="CD622" s="11"/>
      <c r="CE622" s="11"/>
      <c r="CF622" s="11"/>
    </row>
    <row r="623" spans="1:84" ht="15.75" customHeight="1" x14ac:dyDescent="0.2">
      <c r="A623" s="11"/>
      <c r="B623" s="11"/>
      <c r="C623" s="11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Y623" s="11"/>
      <c r="BZ623" s="11"/>
      <c r="CA623" s="11"/>
      <c r="CB623" s="11"/>
      <c r="CC623" s="11"/>
      <c r="CD623" s="11"/>
      <c r="CE623" s="11"/>
      <c r="CF623" s="11"/>
    </row>
    <row r="624" spans="1:84" ht="15.75" customHeight="1" x14ac:dyDescent="0.2">
      <c r="A624" s="11"/>
      <c r="B624" s="11"/>
      <c r="C624" s="11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Y624" s="11"/>
      <c r="BZ624" s="11"/>
      <c r="CA624" s="11"/>
      <c r="CB624" s="11"/>
      <c r="CC624" s="11"/>
      <c r="CD624" s="11"/>
      <c r="CE624" s="11"/>
      <c r="CF624" s="11"/>
    </row>
    <row r="625" spans="1:84" ht="15.75" customHeight="1" x14ac:dyDescent="0.2">
      <c r="A625" s="11"/>
      <c r="B625" s="11"/>
      <c r="C625" s="11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Y625" s="11"/>
      <c r="BZ625" s="11"/>
      <c r="CA625" s="11"/>
      <c r="CB625" s="11"/>
      <c r="CC625" s="11"/>
      <c r="CD625" s="11"/>
      <c r="CE625" s="11"/>
      <c r="CF625" s="11"/>
    </row>
    <row r="626" spans="1:84" ht="15.75" customHeight="1" x14ac:dyDescent="0.2">
      <c r="A626" s="11"/>
      <c r="B626" s="11"/>
      <c r="C626" s="11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Y626" s="11"/>
      <c r="BZ626" s="11"/>
      <c r="CA626" s="11"/>
      <c r="CB626" s="11"/>
      <c r="CC626" s="11"/>
      <c r="CD626" s="11"/>
      <c r="CE626" s="11"/>
      <c r="CF626" s="11"/>
    </row>
    <row r="627" spans="1:84" ht="15.75" customHeight="1" x14ac:dyDescent="0.2">
      <c r="A627" s="11"/>
      <c r="B627" s="11"/>
      <c r="C627" s="11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Y627" s="11"/>
      <c r="BZ627" s="11"/>
      <c r="CA627" s="11"/>
      <c r="CB627" s="11"/>
      <c r="CC627" s="11"/>
      <c r="CD627" s="11"/>
      <c r="CE627" s="11"/>
      <c r="CF627" s="11"/>
    </row>
    <row r="628" spans="1:84" ht="15.75" customHeight="1" x14ac:dyDescent="0.2">
      <c r="A628" s="11"/>
      <c r="B628" s="11"/>
      <c r="C628" s="11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Y628" s="11"/>
      <c r="BZ628" s="11"/>
      <c r="CA628" s="11"/>
      <c r="CB628" s="11"/>
      <c r="CC628" s="11"/>
      <c r="CD628" s="11"/>
      <c r="CE628" s="11"/>
      <c r="CF628" s="11"/>
    </row>
    <row r="629" spans="1:84" ht="15.75" customHeight="1" x14ac:dyDescent="0.2">
      <c r="A629" s="11"/>
      <c r="B629" s="11"/>
      <c r="C629" s="11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Y629" s="11"/>
      <c r="BZ629" s="11"/>
      <c r="CA629" s="11"/>
      <c r="CB629" s="11"/>
      <c r="CC629" s="11"/>
      <c r="CD629" s="11"/>
      <c r="CE629" s="11"/>
      <c r="CF629" s="11"/>
    </row>
    <row r="630" spans="1:84" ht="15.75" customHeight="1" x14ac:dyDescent="0.2">
      <c r="A630" s="11"/>
      <c r="B630" s="11"/>
      <c r="C630" s="11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Y630" s="11"/>
      <c r="BZ630" s="11"/>
      <c r="CA630" s="11"/>
      <c r="CB630" s="11"/>
      <c r="CC630" s="11"/>
      <c r="CD630" s="11"/>
      <c r="CE630" s="11"/>
      <c r="CF630" s="11"/>
    </row>
    <row r="631" spans="1:84" ht="15.75" customHeight="1" x14ac:dyDescent="0.2">
      <c r="A631" s="11"/>
      <c r="B631" s="11"/>
      <c r="C631" s="11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Y631" s="11"/>
      <c r="BZ631" s="11"/>
      <c r="CA631" s="11"/>
      <c r="CB631" s="11"/>
      <c r="CC631" s="11"/>
      <c r="CD631" s="11"/>
      <c r="CE631" s="11"/>
      <c r="CF631" s="11"/>
    </row>
    <row r="632" spans="1:84" ht="15.75" customHeight="1" x14ac:dyDescent="0.2">
      <c r="A632" s="11"/>
      <c r="B632" s="11"/>
      <c r="C632" s="11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Y632" s="11"/>
      <c r="BZ632" s="11"/>
      <c r="CA632" s="11"/>
      <c r="CB632" s="11"/>
      <c r="CC632" s="11"/>
      <c r="CD632" s="11"/>
      <c r="CE632" s="11"/>
      <c r="CF632" s="11"/>
    </row>
    <row r="633" spans="1:84" ht="15.75" customHeight="1" x14ac:dyDescent="0.2">
      <c r="A633" s="11"/>
      <c r="B633" s="11"/>
      <c r="C633" s="11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Y633" s="11"/>
      <c r="BZ633" s="11"/>
      <c r="CA633" s="11"/>
      <c r="CB633" s="11"/>
      <c r="CC633" s="11"/>
      <c r="CD633" s="11"/>
      <c r="CE633" s="11"/>
      <c r="CF633" s="11"/>
    </row>
    <row r="634" spans="1:84" ht="15.75" customHeight="1" x14ac:dyDescent="0.2">
      <c r="A634" s="11"/>
      <c r="B634" s="11"/>
      <c r="C634" s="11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Y634" s="11"/>
      <c r="BZ634" s="11"/>
      <c r="CA634" s="11"/>
      <c r="CB634" s="11"/>
      <c r="CC634" s="11"/>
      <c r="CD634" s="11"/>
      <c r="CE634" s="11"/>
      <c r="CF634" s="11"/>
    </row>
    <row r="635" spans="1:84" ht="15.75" customHeight="1" x14ac:dyDescent="0.2">
      <c r="A635" s="11"/>
      <c r="B635" s="11"/>
      <c r="C635" s="11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Y635" s="11"/>
      <c r="BZ635" s="11"/>
      <c r="CA635" s="11"/>
      <c r="CB635" s="11"/>
      <c r="CC635" s="11"/>
      <c r="CD635" s="11"/>
      <c r="CE635" s="11"/>
      <c r="CF635" s="11"/>
    </row>
    <row r="636" spans="1:84" ht="15.75" customHeight="1" x14ac:dyDescent="0.2">
      <c r="A636" s="11"/>
      <c r="B636" s="11"/>
      <c r="C636" s="11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Y636" s="11"/>
      <c r="BZ636" s="11"/>
      <c r="CA636" s="11"/>
      <c r="CB636" s="11"/>
      <c r="CC636" s="11"/>
      <c r="CD636" s="11"/>
      <c r="CE636" s="11"/>
      <c r="CF636" s="11"/>
    </row>
    <row r="637" spans="1:84" ht="15.75" customHeight="1" x14ac:dyDescent="0.2">
      <c r="A637" s="11"/>
      <c r="B637" s="11"/>
      <c r="C637" s="11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Y637" s="11"/>
      <c r="BZ637" s="11"/>
      <c r="CA637" s="11"/>
      <c r="CB637" s="11"/>
      <c r="CC637" s="11"/>
      <c r="CD637" s="11"/>
      <c r="CE637" s="11"/>
      <c r="CF637" s="11"/>
    </row>
    <row r="638" spans="1:84" ht="15.75" customHeight="1" x14ac:dyDescent="0.2">
      <c r="A638" s="11"/>
      <c r="B638" s="11"/>
      <c r="C638" s="11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Y638" s="11"/>
      <c r="BZ638" s="11"/>
      <c r="CA638" s="11"/>
      <c r="CB638" s="11"/>
      <c r="CC638" s="11"/>
      <c r="CD638" s="11"/>
      <c r="CE638" s="11"/>
      <c r="CF638" s="11"/>
    </row>
    <row r="639" spans="1:84" ht="15.75" customHeight="1" x14ac:dyDescent="0.2">
      <c r="A639" s="11"/>
      <c r="B639" s="11"/>
      <c r="C639" s="11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Y639" s="11"/>
      <c r="BZ639" s="11"/>
      <c r="CA639" s="11"/>
      <c r="CB639" s="11"/>
      <c r="CC639" s="11"/>
      <c r="CD639" s="11"/>
      <c r="CE639" s="11"/>
      <c r="CF639" s="11"/>
    </row>
    <row r="640" spans="1:84" ht="15.75" customHeight="1" x14ac:dyDescent="0.2">
      <c r="A640" s="11"/>
      <c r="B640" s="11"/>
      <c r="C640" s="11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Y640" s="11"/>
      <c r="BZ640" s="11"/>
      <c r="CA640" s="11"/>
      <c r="CB640" s="11"/>
      <c r="CC640" s="11"/>
      <c r="CD640" s="11"/>
      <c r="CE640" s="11"/>
      <c r="CF640" s="11"/>
    </row>
    <row r="641" spans="1:84" ht="15.75" customHeight="1" x14ac:dyDescent="0.2">
      <c r="A641" s="11"/>
      <c r="B641" s="11"/>
      <c r="C641" s="11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Y641" s="11"/>
      <c r="BZ641" s="11"/>
      <c r="CA641" s="11"/>
      <c r="CB641" s="11"/>
      <c r="CC641" s="11"/>
      <c r="CD641" s="11"/>
      <c r="CE641" s="11"/>
      <c r="CF641" s="11"/>
    </row>
    <row r="642" spans="1:84" ht="15.75" customHeight="1" x14ac:dyDescent="0.2">
      <c r="A642" s="11"/>
      <c r="B642" s="11"/>
      <c r="C642" s="11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Y642" s="11"/>
      <c r="BZ642" s="11"/>
      <c r="CA642" s="11"/>
      <c r="CB642" s="11"/>
      <c r="CC642" s="11"/>
      <c r="CD642" s="11"/>
      <c r="CE642" s="11"/>
      <c r="CF642" s="11"/>
    </row>
    <row r="643" spans="1:84" ht="15.75" customHeight="1" x14ac:dyDescent="0.2">
      <c r="A643" s="11"/>
      <c r="B643" s="11"/>
      <c r="C643" s="11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Y643" s="11"/>
      <c r="BZ643" s="11"/>
      <c r="CA643" s="11"/>
      <c r="CB643" s="11"/>
      <c r="CC643" s="11"/>
      <c r="CD643" s="11"/>
      <c r="CE643" s="11"/>
      <c r="CF643" s="11"/>
    </row>
    <row r="644" spans="1:84" ht="15.75" customHeight="1" x14ac:dyDescent="0.2">
      <c r="A644" s="11"/>
      <c r="B644" s="11"/>
      <c r="C644" s="11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Y644" s="11"/>
      <c r="BZ644" s="11"/>
      <c r="CA644" s="11"/>
      <c r="CB644" s="11"/>
      <c r="CC644" s="11"/>
      <c r="CD644" s="11"/>
      <c r="CE644" s="11"/>
      <c r="CF644" s="11"/>
    </row>
    <row r="645" spans="1:84" ht="15.75" customHeight="1" x14ac:dyDescent="0.2">
      <c r="A645" s="11"/>
      <c r="B645" s="11"/>
      <c r="C645" s="11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Y645" s="11"/>
      <c r="BZ645" s="11"/>
      <c r="CA645" s="11"/>
      <c r="CB645" s="11"/>
      <c r="CC645" s="11"/>
      <c r="CD645" s="11"/>
      <c r="CE645" s="11"/>
      <c r="CF645" s="11"/>
    </row>
    <row r="646" spans="1:84" ht="15.75" customHeight="1" x14ac:dyDescent="0.2">
      <c r="A646" s="11"/>
      <c r="B646" s="11"/>
      <c r="C646" s="11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Y646" s="11"/>
      <c r="BZ646" s="11"/>
      <c r="CA646" s="11"/>
      <c r="CB646" s="11"/>
      <c r="CC646" s="11"/>
      <c r="CD646" s="11"/>
      <c r="CE646" s="11"/>
      <c r="CF646" s="11"/>
    </row>
    <row r="647" spans="1:84" ht="15.75" customHeight="1" x14ac:dyDescent="0.2">
      <c r="A647" s="11"/>
      <c r="B647" s="11"/>
      <c r="C647" s="11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Y647" s="11"/>
      <c r="BZ647" s="11"/>
      <c r="CA647" s="11"/>
      <c r="CB647" s="11"/>
      <c r="CC647" s="11"/>
      <c r="CD647" s="11"/>
      <c r="CE647" s="11"/>
      <c r="CF647" s="11"/>
    </row>
    <row r="648" spans="1:84" ht="15.75" customHeight="1" x14ac:dyDescent="0.2">
      <c r="A648" s="11"/>
      <c r="B648" s="11"/>
      <c r="C648" s="11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Y648" s="11"/>
      <c r="BZ648" s="11"/>
      <c r="CA648" s="11"/>
      <c r="CB648" s="11"/>
      <c r="CC648" s="11"/>
      <c r="CD648" s="11"/>
      <c r="CE648" s="11"/>
      <c r="CF648" s="11"/>
    </row>
    <row r="649" spans="1:84" ht="15.75" customHeight="1" x14ac:dyDescent="0.2">
      <c r="A649" s="11"/>
      <c r="B649" s="11"/>
      <c r="C649" s="11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Y649" s="11"/>
      <c r="BZ649" s="11"/>
      <c r="CA649" s="11"/>
      <c r="CB649" s="11"/>
      <c r="CC649" s="11"/>
      <c r="CD649" s="11"/>
      <c r="CE649" s="11"/>
      <c r="CF649" s="11"/>
    </row>
    <row r="650" spans="1:84" ht="15.75" customHeight="1" x14ac:dyDescent="0.2">
      <c r="A650" s="11"/>
      <c r="B650" s="11"/>
      <c r="C650" s="11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Y650" s="11"/>
      <c r="BZ650" s="11"/>
      <c r="CA650" s="11"/>
      <c r="CB650" s="11"/>
      <c r="CC650" s="11"/>
      <c r="CD650" s="11"/>
      <c r="CE650" s="11"/>
      <c r="CF650" s="11"/>
    </row>
    <row r="651" spans="1:84" ht="15.75" customHeight="1" x14ac:dyDescent="0.2">
      <c r="A651" s="11"/>
      <c r="B651" s="11"/>
      <c r="C651" s="11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Y651" s="11"/>
      <c r="BZ651" s="11"/>
      <c r="CA651" s="11"/>
      <c r="CB651" s="11"/>
      <c r="CC651" s="11"/>
      <c r="CD651" s="11"/>
      <c r="CE651" s="11"/>
      <c r="CF651" s="11"/>
    </row>
    <row r="652" spans="1:84" ht="15.75" customHeight="1" x14ac:dyDescent="0.2">
      <c r="A652" s="11"/>
      <c r="B652" s="11"/>
      <c r="C652" s="11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Y652" s="11"/>
      <c r="BZ652" s="11"/>
      <c r="CA652" s="11"/>
      <c r="CB652" s="11"/>
      <c r="CC652" s="11"/>
      <c r="CD652" s="11"/>
      <c r="CE652" s="11"/>
      <c r="CF652" s="11"/>
    </row>
    <row r="653" spans="1:84" ht="15.75" customHeight="1" x14ac:dyDescent="0.2">
      <c r="A653" s="11"/>
      <c r="B653" s="11"/>
      <c r="C653" s="11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Y653" s="11"/>
      <c r="BZ653" s="11"/>
      <c r="CA653" s="11"/>
      <c r="CB653" s="11"/>
      <c r="CC653" s="11"/>
      <c r="CD653" s="11"/>
      <c r="CE653" s="11"/>
      <c r="CF653" s="11"/>
    </row>
    <row r="654" spans="1:84" ht="15.75" customHeight="1" x14ac:dyDescent="0.2">
      <c r="A654" s="11"/>
      <c r="B654" s="11"/>
      <c r="C654" s="11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Y654" s="11"/>
      <c r="BZ654" s="11"/>
      <c r="CA654" s="11"/>
      <c r="CB654" s="11"/>
      <c r="CC654" s="11"/>
      <c r="CD654" s="11"/>
      <c r="CE654" s="11"/>
      <c r="CF654" s="11"/>
    </row>
    <row r="655" spans="1:84" ht="15.75" customHeight="1" x14ac:dyDescent="0.2">
      <c r="A655" s="11"/>
      <c r="B655" s="11"/>
      <c r="C655" s="11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Y655" s="11"/>
      <c r="BZ655" s="11"/>
      <c r="CA655" s="11"/>
      <c r="CB655" s="11"/>
      <c r="CC655" s="11"/>
      <c r="CD655" s="11"/>
      <c r="CE655" s="11"/>
      <c r="CF655" s="11"/>
    </row>
    <row r="656" spans="1:84" ht="15.75" customHeight="1" x14ac:dyDescent="0.2">
      <c r="A656" s="11"/>
      <c r="B656" s="11"/>
      <c r="C656" s="11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Y656" s="11"/>
      <c r="BZ656" s="11"/>
      <c r="CA656" s="11"/>
      <c r="CB656" s="11"/>
      <c r="CC656" s="11"/>
      <c r="CD656" s="11"/>
      <c r="CE656" s="11"/>
      <c r="CF656" s="11"/>
    </row>
    <row r="657" spans="1:84" ht="15.75" customHeight="1" x14ac:dyDescent="0.2">
      <c r="A657" s="11"/>
      <c r="B657" s="11"/>
      <c r="C657" s="11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Y657" s="11"/>
      <c r="BZ657" s="11"/>
      <c r="CA657" s="11"/>
      <c r="CB657" s="11"/>
      <c r="CC657" s="11"/>
      <c r="CD657" s="11"/>
      <c r="CE657" s="11"/>
      <c r="CF657" s="11"/>
    </row>
    <row r="658" spans="1:84" ht="15.75" customHeight="1" x14ac:dyDescent="0.2">
      <c r="A658" s="11"/>
      <c r="B658" s="11"/>
      <c r="C658" s="11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Y658" s="11"/>
      <c r="BZ658" s="11"/>
      <c r="CA658" s="11"/>
      <c r="CB658" s="11"/>
      <c r="CC658" s="11"/>
      <c r="CD658" s="11"/>
      <c r="CE658" s="11"/>
      <c r="CF658" s="11"/>
    </row>
    <row r="659" spans="1:84" ht="15.75" customHeight="1" x14ac:dyDescent="0.2">
      <c r="A659" s="11"/>
      <c r="B659" s="11"/>
      <c r="C659" s="11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Y659" s="11"/>
      <c r="BZ659" s="11"/>
      <c r="CA659" s="11"/>
      <c r="CB659" s="11"/>
      <c r="CC659" s="11"/>
      <c r="CD659" s="11"/>
      <c r="CE659" s="11"/>
      <c r="CF659" s="11"/>
    </row>
    <row r="660" spans="1:84" ht="15.75" customHeight="1" x14ac:dyDescent="0.2">
      <c r="A660" s="11"/>
      <c r="B660" s="11"/>
      <c r="C660" s="11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Y660" s="11"/>
      <c r="BZ660" s="11"/>
      <c r="CA660" s="11"/>
      <c r="CB660" s="11"/>
      <c r="CC660" s="11"/>
      <c r="CD660" s="11"/>
      <c r="CE660" s="11"/>
      <c r="CF660" s="11"/>
    </row>
    <row r="661" spans="1:84" ht="15.75" customHeight="1" x14ac:dyDescent="0.2">
      <c r="A661" s="11"/>
      <c r="B661" s="11"/>
      <c r="C661" s="11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Y661" s="11"/>
      <c r="BZ661" s="11"/>
      <c r="CA661" s="11"/>
      <c r="CB661" s="11"/>
      <c r="CC661" s="11"/>
      <c r="CD661" s="11"/>
      <c r="CE661" s="11"/>
      <c r="CF661" s="11"/>
    </row>
    <row r="662" spans="1:84" ht="15.75" customHeight="1" x14ac:dyDescent="0.2">
      <c r="A662" s="11"/>
      <c r="B662" s="11"/>
      <c r="C662" s="11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Y662" s="11"/>
      <c r="BZ662" s="11"/>
      <c r="CA662" s="11"/>
      <c r="CB662" s="11"/>
      <c r="CC662" s="11"/>
      <c r="CD662" s="11"/>
      <c r="CE662" s="11"/>
      <c r="CF662" s="11"/>
    </row>
    <row r="663" spans="1:84" ht="15.75" customHeight="1" x14ac:dyDescent="0.2">
      <c r="A663" s="11"/>
      <c r="B663" s="11"/>
      <c r="C663" s="11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Y663" s="11"/>
      <c r="BZ663" s="11"/>
      <c r="CA663" s="11"/>
      <c r="CB663" s="11"/>
      <c r="CC663" s="11"/>
      <c r="CD663" s="11"/>
      <c r="CE663" s="11"/>
      <c r="CF663" s="11"/>
    </row>
    <row r="664" spans="1:84" ht="15.75" customHeight="1" x14ac:dyDescent="0.2">
      <c r="A664" s="11"/>
      <c r="B664" s="11"/>
      <c r="C664" s="11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Y664" s="11"/>
      <c r="BZ664" s="11"/>
      <c r="CA664" s="11"/>
      <c r="CB664" s="11"/>
      <c r="CC664" s="11"/>
      <c r="CD664" s="11"/>
      <c r="CE664" s="11"/>
      <c r="CF664" s="11"/>
    </row>
    <row r="665" spans="1:84" ht="15.75" customHeight="1" x14ac:dyDescent="0.2">
      <c r="A665" s="11"/>
      <c r="B665" s="11"/>
      <c r="C665" s="11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Y665" s="11"/>
      <c r="BZ665" s="11"/>
      <c r="CA665" s="11"/>
      <c r="CB665" s="11"/>
      <c r="CC665" s="11"/>
      <c r="CD665" s="11"/>
      <c r="CE665" s="11"/>
      <c r="CF665" s="11"/>
    </row>
    <row r="666" spans="1:84" ht="15.75" customHeight="1" x14ac:dyDescent="0.2">
      <c r="A666" s="11"/>
      <c r="B666" s="11"/>
      <c r="C666" s="11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Y666" s="11"/>
      <c r="BZ666" s="11"/>
      <c r="CA666" s="11"/>
      <c r="CB666" s="11"/>
      <c r="CC666" s="11"/>
      <c r="CD666" s="11"/>
      <c r="CE666" s="11"/>
      <c r="CF666" s="11"/>
    </row>
    <row r="667" spans="1:84" ht="15.75" customHeight="1" x14ac:dyDescent="0.2">
      <c r="A667" s="11"/>
      <c r="B667" s="11"/>
      <c r="C667" s="11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Y667" s="11"/>
      <c r="BZ667" s="11"/>
      <c r="CA667" s="11"/>
      <c r="CB667" s="11"/>
      <c r="CC667" s="11"/>
      <c r="CD667" s="11"/>
      <c r="CE667" s="11"/>
      <c r="CF667" s="11"/>
    </row>
    <row r="668" spans="1:84" ht="15.75" customHeight="1" x14ac:dyDescent="0.2">
      <c r="A668" s="11"/>
      <c r="B668" s="11"/>
      <c r="C668" s="11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Y668" s="11"/>
      <c r="BZ668" s="11"/>
      <c r="CA668" s="11"/>
      <c r="CB668" s="11"/>
      <c r="CC668" s="11"/>
      <c r="CD668" s="11"/>
      <c r="CE668" s="11"/>
      <c r="CF668" s="11"/>
    </row>
    <row r="669" spans="1:84" ht="15.75" customHeight="1" x14ac:dyDescent="0.2">
      <c r="A669" s="11"/>
      <c r="B669" s="11"/>
      <c r="C669" s="11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Y669" s="11"/>
      <c r="BZ669" s="11"/>
      <c r="CA669" s="11"/>
      <c r="CB669" s="11"/>
      <c r="CC669" s="11"/>
      <c r="CD669" s="11"/>
      <c r="CE669" s="11"/>
      <c r="CF669" s="11"/>
    </row>
    <row r="670" spans="1:84" ht="15.75" customHeight="1" x14ac:dyDescent="0.2">
      <c r="A670" s="11"/>
      <c r="B670" s="11"/>
      <c r="C670" s="11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Y670" s="11"/>
      <c r="BZ670" s="11"/>
      <c r="CA670" s="11"/>
      <c r="CB670" s="11"/>
      <c r="CC670" s="11"/>
      <c r="CD670" s="11"/>
      <c r="CE670" s="11"/>
      <c r="CF670" s="11"/>
    </row>
    <row r="671" spans="1:84" ht="15.75" customHeight="1" x14ac:dyDescent="0.2">
      <c r="A671" s="11"/>
      <c r="B671" s="11"/>
      <c r="C671" s="11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Y671" s="11"/>
      <c r="BZ671" s="11"/>
      <c r="CA671" s="11"/>
      <c r="CB671" s="11"/>
      <c r="CC671" s="11"/>
      <c r="CD671" s="11"/>
      <c r="CE671" s="11"/>
      <c r="CF671" s="11"/>
    </row>
    <row r="672" spans="1:84" ht="15.75" customHeight="1" x14ac:dyDescent="0.2">
      <c r="A672" s="11"/>
      <c r="B672" s="11"/>
      <c r="C672" s="11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Y672" s="11"/>
      <c r="BZ672" s="11"/>
      <c r="CA672" s="11"/>
      <c r="CB672" s="11"/>
      <c r="CC672" s="11"/>
      <c r="CD672" s="11"/>
      <c r="CE672" s="11"/>
      <c r="CF672" s="11"/>
    </row>
    <row r="673" spans="1:84" ht="15.75" customHeight="1" x14ac:dyDescent="0.2">
      <c r="A673" s="11"/>
      <c r="B673" s="11"/>
      <c r="C673" s="11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Y673" s="11"/>
      <c r="BZ673" s="11"/>
      <c r="CA673" s="11"/>
      <c r="CB673" s="11"/>
      <c r="CC673" s="11"/>
      <c r="CD673" s="11"/>
      <c r="CE673" s="11"/>
      <c r="CF673" s="11"/>
    </row>
    <row r="674" spans="1:84" ht="15.75" customHeight="1" x14ac:dyDescent="0.2">
      <c r="A674" s="11"/>
      <c r="B674" s="11"/>
      <c r="C674" s="11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Y674" s="11"/>
      <c r="BZ674" s="11"/>
      <c r="CA674" s="11"/>
      <c r="CB674" s="11"/>
      <c r="CC674" s="11"/>
      <c r="CD674" s="11"/>
      <c r="CE674" s="11"/>
      <c r="CF674" s="11"/>
    </row>
    <row r="675" spans="1:84" ht="15.75" customHeight="1" x14ac:dyDescent="0.2">
      <c r="A675" s="11"/>
      <c r="B675" s="11"/>
      <c r="C675" s="11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Y675" s="11"/>
      <c r="BZ675" s="11"/>
      <c r="CA675" s="11"/>
      <c r="CB675" s="11"/>
      <c r="CC675" s="11"/>
      <c r="CD675" s="11"/>
      <c r="CE675" s="11"/>
      <c r="CF675" s="11"/>
    </row>
    <row r="676" spans="1:84" ht="15.75" customHeight="1" x14ac:dyDescent="0.2">
      <c r="A676" s="11"/>
      <c r="B676" s="11"/>
      <c r="C676" s="11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Y676" s="11"/>
      <c r="BZ676" s="11"/>
      <c r="CA676" s="11"/>
      <c r="CB676" s="11"/>
      <c r="CC676" s="11"/>
      <c r="CD676" s="11"/>
      <c r="CE676" s="11"/>
      <c r="CF676" s="11"/>
    </row>
    <row r="677" spans="1:84" ht="15.75" customHeight="1" x14ac:dyDescent="0.2">
      <c r="A677" s="11"/>
      <c r="B677" s="11"/>
      <c r="C677" s="11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Y677" s="11"/>
      <c r="BZ677" s="11"/>
      <c r="CA677" s="11"/>
      <c r="CB677" s="11"/>
      <c r="CC677" s="11"/>
      <c r="CD677" s="11"/>
      <c r="CE677" s="11"/>
      <c r="CF677" s="11"/>
    </row>
    <row r="678" spans="1:84" ht="15.75" customHeight="1" x14ac:dyDescent="0.2">
      <c r="A678" s="11"/>
      <c r="B678" s="11"/>
      <c r="C678" s="11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Y678" s="11"/>
      <c r="BZ678" s="11"/>
      <c r="CA678" s="11"/>
      <c r="CB678" s="11"/>
      <c r="CC678" s="11"/>
      <c r="CD678" s="11"/>
      <c r="CE678" s="11"/>
      <c r="CF678" s="11"/>
    </row>
    <row r="679" spans="1:84" ht="15.75" customHeight="1" x14ac:dyDescent="0.2">
      <c r="A679" s="11"/>
      <c r="B679" s="11"/>
      <c r="C679" s="11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Y679" s="11"/>
      <c r="BZ679" s="11"/>
      <c r="CA679" s="11"/>
      <c r="CB679" s="11"/>
      <c r="CC679" s="11"/>
      <c r="CD679" s="11"/>
      <c r="CE679" s="11"/>
      <c r="CF679" s="11"/>
    </row>
    <row r="680" spans="1:84" ht="15.75" customHeight="1" x14ac:dyDescent="0.2">
      <c r="A680" s="11"/>
      <c r="B680" s="11"/>
      <c r="C680" s="11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Y680" s="11"/>
      <c r="BZ680" s="11"/>
      <c r="CA680" s="11"/>
      <c r="CB680" s="11"/>
      <c r="CC680" s="11"/>
      <c r="CD680" s="11"/>
      <c r="CE680" s="11"/>
      <c r="CF680" s="11"/>
    </row>
    <row r="681" spans="1:84" ht="15.75" customHeight="1" x14ac:dyDescent="0.2">
      <c r="A681" s="11"/>
      <c r="B681" s="11"/>
      <c r="C681" s="11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Y681" s="11"/>
      <c r="BZ681" s="11"/>
      <c r="CA681" s="11"/>
      <c r="CB681" s="11"/>
      <c r="CC681" s="11"/>
      <c r="CD681" s="11"/>
      <c r="CE681" s="11"/>
      <c r="CF681" s="11"/>
    </row>
    <row r="682" spans="1:84" ht="15.75" customHeight="1" x14ac:dyDescent="0.2">
      <c r="A682" s="11"/>
      <c r="B682" s="11"/>
      <c r="C682" s="11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Y682" s="11"/>
      <c r="BZ682" s="11"/>
      <c r="CA682" s="11"/>
      <c r="CB682" s="11"/>
      <c r="CC682" s="11"/>
      <c r="CD682" s="11"/>
      <c r="CE682" s="11"/>
      <c r="CF682" s="11"/>
    </row>
    <row r="683" spans="1:84" ht="15.75" customHeight="1" x14ac:dyDescent="0.2">
      <c r="A683" s="11"/>
      <c r="B683" s="11"/>
      <c r="C683" s="11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Y683" s="11"/>
      <c r="BZ683" s="11"/>
      <c r="CA683" s="11"/>
      <c r="CB683" s="11"/>
      <c r="CC683" s="11"/>
      <c r="CD683" s="11"/>
      <c r="CE683" s="11"/>
      <c r="CF683" s="11"/>
    </row>
    <row r="684" spans="1:84" ht="15.75" customHeight="1" x14ac:dyDescent="0.2">
      <c r="A684" s="11"/>
      <c r="B684" s="11"/>
      <c r="C684" s="11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Y684" s="11"/>
      <c r="BZ684" s="11"/>
      <c r="CA684" s="11"/>
      <c r="CB684" s="11"/>
      <c r="CC684" s="11"/>
      <c r="CD684" s="11"/>
      <c r="CE684" s="11"/>
      <c r="CF684" s="11"/>
    </row>
    <row r="685" spans="1:84" ht="15.75" customHeight="1" x14ac:dyDescent="0.2">
      <c r="A685" s="11"/>
      <c r="B685" s="11"/>
      <c r="C685" s="11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Y685" s="11"/>
      <c r="BZ685" s="11"/>
      <c r="CA685" s="11"/>
      <c r="CB685" s="11"/>
      <c r="CC685" s="11"/>
      <c r="CD685" s="11"/>
      <c r="CE685" s="11"/>
      <c r="CF685" s="11"/>
    </row>
    <row r="686" spans="1:84" ht="15.75" customHeight="1" x14ac:dyDescent="0.2">
      <c r="A686" s="11"/>
      <c r="B686" s="11"/>
      <c r="C686" s="11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Y686" s="11"/>
      <c r="BZ686" s="11"/>
      <c r="CA686" s="11"/>
      <c r="CB686" s="11"/>
      <c r="CC686" s="11"/>
      <c r="CD686" s="11"/>
      <c r="CE686" s="11"/>
      <c r="CF686" s="11"/>
    </row>
    <row r="687" spans="1:84" ht="15.75" customHeight="1" x14ac:dyDescent="0.2">
      <c r="A687" s="11"/>
      <c r="B687" s="11"/>
      <c r="C687" s="11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Y687" s="11"/>
      <c r="BZ687" s="11"/>
      <c r="CA687" s="11"/>
      <c r="CB687" s="11"/>
      <c r="CC687" s="11"/>
      <c r="CD687" s="11"/>
      <c r="CE687" s="11"/>
      <c r="CF687" s="11"/>
    </row>
    <row r="688" spans="1:84" ht="15.75" customHeight="1" x14ac:dyDescent="0.2">
      <c r="A688" s="11"/>
      <c r="B688" s="11"/>
      <c r="C688" s="11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Y688" s="11"/>
      <c r="BZ688" s="11"/>
      <c r="CA688" s="11"/>
      <c r="CB688" s="11"/>
      <c r="CC688" s="11"/>
      <c r="CD688" s="11"/>
      <c r="CE688" s="11"/>
      <c r="CF688" s="11"/>
    </row>
    <row r="689" spans="1:84" ht="15.75" customHeight="1" x14ac:dyDescent="0.2">
      <c r="A689" s="11"/>
      <c r="B689" s="11"/>
      <c r="C689" s="11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Y689" s="11"/>
      <c r="BZ689" s="11"/>
      <c r="CA689" s="11"/>
      <c r="CB689" s="11"/>
      <c r="CC689" s="11"/>
      <c r="CD689" s="11"/>
      <c r="CE689" s="11"/>
      <c r="CF689" s="11"/>
    </row>
    <row r="690" spans="1:84" ht="15.75" customHeight="1" x14ac:dyDescent="0.2">
      <c r="A690" s="11"/>
      <c r="B690" s="11"/>
      <c r="C690" s="11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Y690" s="11"/>
      <c r="BZ690" s="11"/>
      <c r="CA690" s="11"/>
      <c r="CB690" s="11"/>
      <c r="CC690" s="11"/>
      <c r="CD690" s="11"/>
      <c r="CE690" s="11"/>
      <c r="CF690" s="11"/>
    </row>
    <row r="691" spans="1:84" ht="15.75" customHeight="1" x14ac:dyDescent="0.2">
      <c r="A691" s="11"/>
      <c r="B691" s="11"/>
      <c r="C691" s="11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Y691" s="11"/>
      <c r="BZ691" s="11"/>
      <c r="CA691" s="11"/>
      <c r="CB691" s="11"/>
      <c r="CC691" s="11"/>
      <c r="CD691" s="11"/>
      <c r="CE691" s="11"/>
      <c r="CF691" s="11"/>
    </row>
    <row r="692" spans="1:84" ht="15.75" customHeight="1" x14ac:dyDescent="0.2">
      <c r="A692" s="11"/>
      <c r="B692" s="11"/>
      <c r="C692" s="11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Y692" s="11"/>
      <c r="BZ692" s="11"/>
      <c r="CA692" s="11"/>
      <c r="CB692" s="11"/>
      <c r="CC692" s="11"/>
      <c r="CD692" s="11"/>
      <c r="CE692" s="11"/>
      <c r="CF692" s="11"/>
    </row>
    <row r="693" spans="1:84" ht="15.75" customHeight="1" x14ac:dyDescent="0.2">
      <c r="A693" s="11"/>
      <c r="B693" s="11"/>
      <c r="C693" s="11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Y693" s="11"/>
      <c r="BZ693" s="11"/>
      <c r="CA693" s="11"/>
      <c r="CB693" s="11"/>
      <c r="CC693" s="11"/>
      <c r="CD693" s="11"/>
      <c r="CE693" s="11"/>
      <c r="CF693" s="11"/>
    </row>
    <row r="694" spans="1:84" ht="15.75" customHeight="1" x14ac:dyDescent="0.2">
      <c r="A694" s="11"/>
      <c r="B694" s="11"/>
      <c r="C694" s="11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Y694" s="11"/>
      <c r="BZ694" s="11"/>
      <c r="CA694" s="11"/>
      <c r="CB694" s="11"/>
      <c r="CC694" s="11"/>
      <c r="CD694" s="11"/>
      <c r="CE694" s="11"/>
      <c r="CF694" s="11"/>
    </row>
    <row r="695" spans="1:84" ht="15.75" customHeight="1" x14ac:dyDescent="0.2">
      <c r="A695" s="11"/>
      <c r="B695" s="11"/>
      <c r="C695" s="11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Y695" s="11"/>
      <c r="BZ695" s="11"/>
      <c r="CA695" s="11"/>
      <c r="CB695" s="11"/>
      <c r="CC695" s="11"/>
      <c r="CD695" s="11"/>
      <c r="CE695" s="11"/>
      <c r="CF695" s="11"/>
    </row>
    <row r="696" spans="1:84" ht="15.75" customHeight="1" x14ac:dyDescent="0.2">
      <c r="A696" s="11"/>
      <c r="B696" s="11"/>
      <c r="C696" s="11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Y696" s="11"/>
      <c r="BZ696" s="11"/>
      <c r="CA696" s="11"/>
      <c r="CB696" s="11"/>
      <c r="CC696" s="11"/>
      <c r="CD696" s="11"/>
      <c r="CE696" s="11"/>
      <c r="CF696" s="11"/>
    </row>
    <row r="697" spans="1:84" ht="15.75" customHeight="1" x14ac:dyDescent="0.2">
      <c r="A697" s="11"/>
      <c r="B697" s="11"/>
      <c r="C697" s="11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Y697" s="11"/>
      <c r="BZ697" s="11"/>
      <c r="CA697" s="11"/>
      <c r="CB697" s="11"/>
      <c r="CC697" s="11"/>
      <c r="CD697" s="11"/>
      <c r="CE697" s="11"/>
      <c r="CF697" s="11"/>
    </row>
    <row r="698" spans="1:84" ht="15.75" customHeight="1" x14ac:dyDescent="0.2">
      <c r="A698" s="11"/>
      <c r="B698" s="11"/>
      <c r="C698" s="11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Y698" s="11"/>
      <c r="BZ698" s="11"/>
      <c r="CA698" s="11"/>
      <c r="CB698" s="11"/>
      <c r="CC698" s="11"/>
      <c r="CD698" s="11"/>
      <c r="CE698" s="11"/>
      <c r="CF698" s="11"/>
    </row>
    <row r="699" spans="1:84" ht="15.75" customHeight="1" x14ac:dyDescent="0.2">
      <c r="A699" s="11"/>
      <c r="B699" s="11"/>
      <c r="C699" s="11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Y699" s="11"/>
      <c r="BZ699" s="11"/>
      <c r="CA699" s="11"/>
      <c r="CB699" s="11"/>
      <c r="CC699" s="11"/>
      <c r="CD699" s="11"/>
      <c r="CE699" s="11"/>
      <c r="CF699" s="11"/>
    </row>
    <row r="700" spans="1:84" ht="15.75" customHeight="1" x14ac:dyDescent="0.2">
      <c r="A700" s="11"/>
      <c r="B700" s="11"/>
      <c r="C700" s="11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Y700" s="11"/>
      <c r="BZ700" s="11"/>
      <c r="CA700" s="11"/>
      <c r="CB700" s="11"/>
      <c r="CC700" s="11"/>
      <c r="CD700" s="11"/>
      <c r="CE700" s="11"/>
      <c r="CF700" s="11"/>
    </row>
    <row r="701" spans="1:84" ht="15.75" customHeight="1" x14ac:dyDescent="0.2">
      <c r="A701" s="11"/>
      <c r="B701" s="11"/>
      <c r="C701" s="11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Y701" s="11"/>
      <c r="BZ701" s="11"/>
      <c r="CA701" s="11"/>
      <c r="CB701" s="11"/>
      <c r="CC701" s="11"/>
      <c r="CD701" s="11"/>
      <c r="CE701" s="11"/>
      <c r="CF701" s="11"/>
    </row>
    <row r="702" spans="1:84" ht="15.75" customHeight="1" x14ac:dyDescent="0.2">
      <c r="A702" s="11"/>
      <c r="B702" s="11"/>
      <c r="C702" s="11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Y702" s="11"/>
      <c r="BZ702" s="11"/>
      <c r="CA702" s="11"/>
      <c r="CB702" s="11"/>
      <c r="CC702" s="11"/>
      <c r="CD702" s="11"/>
      <c r="CE702" s="11"/>
      <c r="CF702" s="11"/>
    </row>
    <row r="703" spans="1:84" ht="15.75" customHeight="1" x14ac:dyDescent="0.2">
      <c r="A703" s="11"/>
      <c r="B703" s="11"/>
      <c r="C703" s="11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Y703" s="11"/>
      <c r="BZ703" s="11"/>
      <c r="CA703" s="11"/>
      <c r="CB703" s="11"/>
      <c r="CC703" s="11"/>
      <c r="CD703" s="11"/>
      <c r="CE703" s="11"/>
      <c r="CF703" s="11"/>
    </row>
    <row r="704" spans="1:84" ht="15.75" customHeight="1" x14ac:dyDescent="0.2">
      <c r="A704" s="11"/>
      <c r="B704" s="11"/>
      <c r="C704" s="11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Y704" s="11"/>
      <c r="BZ704" s="11"/>
      <c r="CA704" s="11"/>
      <c r="CB704" s="11"/>
      <c r="CC704" s="11"/>
      <c r="CD704" s="11"/>
      <c r="CE704" s="11"/>
      <c r="CF704" s="11"/>
    </row>
    <row r="705" spans="1:84" ht="15.75" customHeight="1" x14ac:dyDescent="0.2">
      <c r="A705" s="11"/>
      <c r="B705" s="11"/>
      <c r="C705" s="11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Y705" s="11"/>
      <c r="BZ705" s="11"/>
      <c r="CA705" s="11"/>
      <c r="CB705" s="11"/>
      <c r="CC705" s="11"/>
      <c r="CD705" s="11"/>
      <c r="CE705" s="11"/>
      <c r="CF705" s="11"/>
    </row>
    <row r="706" spans="1:84" ht="15.75" customHeight="1" x14ac:dyDescent="0.2">
      <c r="A706" s="11"/>
      <c r="B706" s="11"/>
      <c r="C706" s="11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Y706" s="11"/>
      <c r="BZ706" s="11"/>
      <c r="CA706" s="11"/>
      <c r="CB706" s="11"/>
      <c r="CC706" s="11"/>
      <c r="CD706" s="11"/>
      <c r="CE706" s="11"/>
      <c r="CF706" s="11"/>
    </row>
    <row r="707" spans="1:84" ht="15.75" customHeight="1" x14ac:dyDescent="0.2">
      <c r="A707" s="11"/>
      <c r="B707" s="11"/>
      <c r="C707" s="11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Y707" s="11"/>
      <c r="BZ707" s="11"/>
      <c r="CA707" s="11"/>
      <c r="CB707" s="11"/>
      <c r="CC707" s="11"/>
      <c r="CD707" s="11"/>
      <c r="CE707" s="11"/>
      <c r="CF707" s="11"/>
    </row>
    <row r="708" spans="1:84" ht="15.75" customHeight="1" x14ac:dyDescent="0.2">
      <c r="A708" s="11"/>
      <c r="B708" s="11"/>
      <c r="C708" s="11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Y708" s="11"/>
      <c r="BZ708" s="11"/>
      <c r="CA708" s="11"/>
      <c r="CB708" s="11"/>
      <c r="CC708" s="11"/>
      <c r="CD708" s="11"/>
      <c r="CE708" s="11"/>
      <c r="CF708" s="11"/>
    </row>
    <row r="709" spans="1:84" ht="15.75" customHeight="1" x14ac:dyDescent="0.2">
      <c r="A709" s="11"/>
      <c r="B709" s="11"/>
      <c r="C709" s="11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Y709" s="11"/>
      <c r="BZ709" s="11"/>
      <c r="CA709" s="11"/>
      <c r="CB709" s="11"/>
      <c r="CC709" s="11"/>
      <c r="CD709" s="11"/>
      <c r="CE709" s="11"/>
      <c r="CF709" s="11"/>
    </row>
    <row r="710" spans="1:84" ht="15.75" customHeight="1" x14ac:dyDescent="0.2">
      <c r="A710" s="11"/>
      <c r="B710" s="11"/>
      <c r="C710" s="11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Y710" s="11"/>
      <c r="BZ710" s="11"/>
      <c r="CA710" s="11"/>
      <c r="CB710" s="11"/>
      <c r="CC710" s="11"/>
      <c r="CD710" s="11"/>
      <c r="CE710" s="11"/>
      <c r="CF710" s="11"/>
    </row>
    <row r="711" spans="1:84" ht="15.75" customHeight="1" x14ac:dyDescent="0.2">
      <c r="A711" s="11"/>
      <c r="B711" s="11"/>
      <c r="C711" s="11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Y711" s="11"/>
      <c r="BZ711" s="11"/>
      <c r="CA711" s="11"/>
      <c r="CB711" s="11"/>
      <c r="CC711" s="11"/>
      <c r="CD711" s="11"/>
      <c r="CE711" s="11"/>
      <c r="CF711" s="11"/>
    </row>
    <row r="712" spans="1:84" ht="15.75" customHeight="1" x14ac:dyDescent="0.2">
      <c r="A712" s="11"/>
      <c r="B712" s="11"/>
      <c r="C712" s="11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Y712" s="11"/>
      <c r="BZ712" s="11"/>
      <c r="CA712" s="11"/>
      <c r="CB712" s="11"/>
      <c r="CC712" s="11"/>
      <c r="CD712" s="11"/>
      <c r="CE712" s="11"/>
      <c r="CF712" s="11"/>
    </row>
    <row r="713" spans="1:84" ht="15.75" customHeight="1" x14ac:dyDescent="0.2">
      <c r="A713" s="11"/>
      <c r="B713" s="11"/>
      <c r="C713" s="11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Y713" s="11"/>
      <c r="BZ713" s="11"/>
      <c r="CA713" s="11"/>
      <c r="CB713" s="11"/>
      <c r="CC713" s="11"/>
      <c r="CD713" s="11"/>
      <c r="CE713" s="11"/>
      <c r="CF713" s="11"/>
    </row>
    <row r="714" spans="1:84" ht="15.75" customHeight="1" x14ac:dyDescent="0.2">
      <c r="A714" s="11"/>
      <c r="B714" s="11"/>
      <c r="C714" s="11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Y714" s="11"/>
      <c r="BZ714" s="11"/>
      <c r="CA714" s="11"/>
      <c r="CB714" s="11"/>
      <c r="CC714" s="11"/>
      <c r="CD714" s="11"/>
      <c r="CE714" s="11"/>
      <c r="CF714" s="11"/>
    </row>
    <row r="715" spans="1:84" ht="15.75" customHeight="1" x14ac:dyDescent="0.2">
      <c r="A715" s="11"/>
      <c r="B715" s="11"/>
      <c r="C715" s="11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Y715" s="11"/>
      <c r="BZ715" s="11"/>
      <c r="CA715" s="11"/>
      <c r="CB715" s="11"/>
      <c r="CC715" s="11"/>
      <c r="CD715" s="11"/>
      <c r="CE715" s="11"/>
      <c r="CF715" s="11"/>
    </row>
    <row r="716" spans="1:84" ht="15.75" customHeight="1" x14ac:dyDescent="0.2">
      <c r="A716" s="11"/>
      <c r="B716" s="11"/>
      <c r="C716" s="11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Y716" s="11"/>
      <c r="BZ716" s="11"/>
      <c r="CA716" s="11"/>
      <c r="CB716" s="11"/>
      <c r="CC716" s="11"/>
      <c r="CD716" s="11"/>
      <c r="CE716" s="11"/>
      <c r="CF716" s="11"/>
    </row>
    <row r="717" spans="1:84" ht="15.75" customHeight="1" x14ac:dyDescent="0.2">
      <c r="A717" s="11"/>
      <c r="B717" s="11"/>
      <c r="C717" s="11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Y717" s="11"/>
      <c r="BZ717" s="11"/>
      <c r="CA717" s="11"/>
      <c r="CB717" s="11"/>
      <c r="CC717" s="11"/>
      <c r="CD717" s="11"/>
      <c r="CE717" s="11"/>
      <c r="CF717" s="11"/>
    </row>
    <row r="718" spans="1:84" ht="15.75" customHeight="1" x14ac:dyDescent="0.2">
      <c r="A718" s="11"/>
      <c r="B718" s="11"/>
      <c r="C718" s="11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Y718" s="11"/>
      <c r="BZ718" s="11"/>
      <c r="CA718" s="11"/>
      <c r="CB718" s="11"/>
      <c r="CC718" s="11"/>
      <c r="CD718" s="11"/>
      <c r="CE718" s="11"/>
      <c r="CF718" s="11"/>
    </row>
    <row r="719" spans="1:84" ht="15.75" customHeight="1" x14ac:dyDescent="0.2">
      <c r="A719" s="11"/>
      <c r="B719" s="11"/>
      <c r="C719" s="11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Y719" s="11"/>
      <c r="BZ719" s="11"/>
      <c r="CA719" s="11"/>
      <c r="CB719" s="11"/>
      <c r="CC719" s="11"/>
      <c r="CD719" s="11"/>
      <c r="CE719" s="11"/>
      <c r="CF719" s="11"/>
    </row>
    <row r="720" spans="1:84" ht="15.75" customHeight="1" x14ac:dyDescent="0.2">
      <c r="A720" s="11"/>
      <c r="B720" s="11"/>
      <c r="C720" s="11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Y720" s="11"/>
      <c r="BZ720" s="11"/>
      <c r="CA720" s="11"/>
      <c r="CB720" s="11"/>
      <c r="CC720" s="11"/>
      <c r="CD720" s="11"/>
      <c r="CE720" s="11"/>
      <c r="CF720" s="11"/>
    </row>
    <row r="721" spans="1:84" ht="15.75" customHeight="1" x14ac:dyDescent="0.2">
      <c r="A721" s="11"/>
      <c r="B721" s="11"/>
      <c r="C721" s="11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Y721" s="11"/>
      <c r="BZ721" s="11"/>
      <c r="CA721" s="11"/>
      <c r="CB721" s="11"/>
      <c r="CC721" s="11"/>
      <c r="CD721" s="11"/>
      <c r="CE721" s="11"/>
      <c r="CF721" s="11"/>
    </row>
    <row r="722" spans="1:84" ht="15.75" customHeight="1" x14ac:dyDescent="0.2">
      <c r="A722" s="11"/>
      <c r="B722" s="11"/>
      <c r="C722" s="11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Y722" s="11"/>
      <c r="BZ722" s="11"/>
      <c r="CA722" s="11"/>
      <c r="CB722" s="11"/>
      <c r="CC722" s="11"/>
      <c r="CD722" s="11"/>
      <c r="CE722" s="11"/>
      <c r="CF722" s="11"/>
    </row>
    <row r="723" spans="1:84" ht="15.75" customHeight="1" x14ac:dyDescent="0.2">
      <c r="A723" s="11"/>
      <c r="B723" s="11"/>
      <c r="C723" s="11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Y723" s="11"/>
      <c r="BZ723" s="11"/>
      <c r="CA723" s="11"/>
      <c r="CB723" s="11"/>
      <c r="CC723" s="11"/>
      <c r="CD723" s="11"/>
      <c r="CE723" s="11"/>
      <c r="CF723" s="11"/>
    </row>
    <row r="724" spans="1:84" ht="15.75" customHeight="1" x14ac:dyDescent="0.2">
      <c r="A724" s="11"/>
      <c r="B724" s="11"/>
      <c r="C724" s="11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Y724" s="11"/>
      <c r="BZ724" s="11"/>
      <c r="CA724" s="11"/>
      <c r="CB724" s="11"/>
      <c r="CC724" s="11"/>
      <c r="CD724" s="11"/>
      <c r="CE724" s="11"/>
      <c r="CF724" s="11"/>
    </row>
    <row r="725" spans="1:84" ht="15.75" customHeight="1" x14ac:dyDescent="0.2">
      <c r="A725" s="11"/>
      <c r="B725" s="11"/>
      <c r="C725" s="11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Y725" s="11"/>
      <c r="BZ725" s="11"/>
      <c r="CA725" s="11"/>
      <c r="CB725" s="11"/>
      <c r="CC725" s="11"/>
      <c r="CD725" s="11"/>
      <c r="CE725" s="11"/>
      <c r="CF725" s="11"/>
    </row>
    <row r="726" spans="1:84" ht="15.75" customHeight="1" x14ac:dyDescent="0.2">
      <c r="A726" s="11"/>
      <c r="B726" s="11"/>
      <c r="C726" s="11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Y726" s="11"/>
      <c r="BZ726" s="11"/>
      <c r="CA726" s="11"/>
      <c r="CB726" s="11"/>
      <c r="CC726" s="11"/>
      <c r="CD726" s="11"/>
      <c r="CE726" s="11"/>
      <c r="CF726" s="11"/>
    </row>
    <row r="727" spans="1:84" ht="15.75" customHeight="1" x14ac:dyDescent="0.2">
      <c r="A727" s="11"/>
      <c r="B727" s="11"/>
      <c r="C727" s="11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Y727" s="11"/>
      <c r="BZ727" s="11"/>
      <c r="CA727" s="11"/>
      <c r="CB727" s="11"/>
      <c r="CC727" s="11"/>
      <c r="CD727" s="11"/>
      <c r="CE727" s="11"/>
      <c r="CF727" s="11"/>
    </row>
    <row r="728" spans="1:84" ht="15.75" customHeight="1" x14ac:dyDescent="0.2">
      <c r="A728" s="11"/>
      <c r="B728" s="11"/>
      <c r="C728" s="11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Y728" s="11"/>
      <c r="BZ728" s="11"/>
      <c r="CA728" s="11"/>
      <c r="CB728" s="11"/>
      <c r="CC728" s="11"/>
      <c r="CD728" s="11"/>
      <c r="CE728" s="11"/>
      <c r="CF728" s="11"/>
    </row>
    <row r="729" spans="1:84" ht="15.75" customHeight="1" x14ac:dyDescent="0.2">
      <c r="A729" s="11"/>
      <c r="B729" s="11"/>
      <c r="C729" s="11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Y729" s="11"/>
      <c r="BZ729" s="11"/>
      <c r="CA729" s="11"/>
      <c r="CB729" s="11"/>
      <c r="CC729" s="11"/>
      <c r="CD729" s="11"/>
      <c r="CE729" s="11"/>
      <c r="CF729" s="11"/>
    </row>
    <row r="730" spans="1:84" ht="15.75" customHeight="1" x14ac:dyDescent="0.2">
      <c r="A730" s="11"/>
      <c r="B730" s="11"/>
      <c r="C730" s="11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Y730" s="11"/>
      <c r="BZ730" s="11"/>
      <c r="CA730" s="11"/>
      <c r="CB730" s="11"/>
      <c r="CC730" s="11"/>
      <c r="CD730" s="11"/>
      <c r="CE730" s="11"/>
      <c r="CF730" s="11"/>
    </row>
    <row r="731" spans="1:84" ht="15.75" customHeight="1" x14ac:dyDescent="0.2">
      <c r="A731" s="11"/>
      <c r="B731" s="11"/>
      <c r="C731" s="11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Y731" s="11"/>
      <c r="BZ731" s="11"/>
      <c r="CA731" s="11"/>
      <c r="CB731" s="11"/>
      <c r="CC731" s="11"/>
      <c r="CD731" s="11"/>
      <c r="CE731" s="11"/>
      <c r="CF731" s="11"/>
    </row>
    <row r="732" spans="1:84" ht="15.75" customHeight="1" x14ac:dyDescent="0.2">
      <c r="A732" s="11"/>
      <c r="B732" s="11"/>
      <c r="C732" s="11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Y732" s="11"/>
      <c r="BZ732" s="11"/>
      <c r="CA732" s="11"/>
      <c r="CB732" s="11"/>
      <c r="CC732" s="11"/>
      <c r="CD732" s="11"/>
      <c r="CE732" s="11"/>
      <c r="CF732" s="11"/>
    </row>
    <row r="733" spans="1:84" ht="15.75" customHeight="1" x14ac:dyDescent="0.2">
      <c r="A733" s="11"/>
      <c r="B733" s="11"/>
      <c r="C733" s="11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Y733" s="11"/>
      <c r="BZ733" s="11"/>
      <c r="CA733" s="11"/>
      <c r="CB733" s="11"/>
      <c r="CC733" s="11"/>
      <c r="CD733" s="11"/>
      <c r="CE733" s="11"/>
      <c r="CF733" s="11"/>
    </row>
    <row r="734" spans="1:84" ht="15.75" customHeight="1" x14ac:dyDescent="0.2">
      <c r="A734" s="11"/>
      <c r="B734" s="11"/>
      <c r="C734" s="11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Y734" s="11"/>
      <c r="BZ734" s="11"/>
      <c r="CA734" s="11"/>
      <c r="CB734" s="11"/>
      <c r="CC734" s="11"/>
      <c r="CD734" s="11"/>
      <c r="CE734" s="11"/>
      <c r="CF734" s="11"/>
    </row>
    <row r="735" spans="1:84" ht="15.75" customHeight="1" x14ac:dyDescent="0.2">
      <c r="A735" s="11"/>
      <c r="B735" s="11"/>
      <c r="C735" s="11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Y735" s="11"/>
      <c r="BZ735" s="11"/>
      <c r="CA735" s="11"/>
      <c r="CB735" s="11"/>
      <c r="CC735" s="11"/>
      <c r="CD735" s="11"/>
      <c r="CE735" s="11"/>
      <c r="CF735" s="11"/>
    </row>
    <row r="736" spans="1:84" ht="15.75" customHeight="1" x14ac:dyDescent="0.2">
      <c r="A736" s="11"/>
      <c r="B736" s="11"/>
      <c r="C736" s="11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Y736" s="11"/>
      <c r="BZ736" s="11"/>
      <c r="CA736" s="11"/>
      <c r="CB736" s="11"/>
      <c r="CC736" s="11"/>
      <c r="CD736" s="11"/>
      <c r="CE736" s="11"/>
      <c r="CF736" s="11"/>
    </row>
    <row r="737" spans="1:84" ht="15.75" customHeight="1" x14ac:dyDescent="0.2">
      <c r="A737" s="11"/>
      <c r="B737" s="11"/>
      <c r="C737" s="11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Y737" s="11"/>
      <c r="BZ737" s="11"/>
      <c r="CA737" s="11"/>
      <c r="CB737" s="11"/>
      <c r="CC737" s="11"/>
      <c r="CD737" s="11"/>
      <c r="CE737" s="11"/>
      <c r="CF737" s="11"/>
    </row>
    <row r="738" spans="1:84" ht="15.75" customHeight="1" x14ac:dyDescent="0.2">
      <c r="A738" s="11"/>
      <c r="B738" s="11"/>
      <c r="C738" s="11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Y738" s="11"/>
      <c r="BZ738" s="11"/>
      <c r="CA738" s="11"/>
      <c r="CB738" s="11"/>
      <c r="CC738" s="11"/>
      <c r="CD738" s="11"/>
      <c r="CE738" s="11"/>
      <c r="CF738" s="11"/>
    </row>
    <row r="739" spans="1:84" ht="15.75" customHeight="1" x14ac:dyDescent="0.2">
      <c r="A739" s="11"/>
      <c r="B739" s="11"/>
      <c r="C739" s="11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Y739" s="11"/>
      <c r="BZ739" s="11"/>
      <c r="CA739" s="11"/>
      <c r="CB739" s="11"/>
      <c r="CC739" s="11"/>
      <c r="CD739" s="11"/>
      <c r="CE739" s="11"/>
      <c r="CF739" s="11"/>
    </row>
    <row r="740" spans="1:84" ht="15.75" customHeight="1" x14ac:dyDescent="0.2">
      <c r="A740" s="11"/>
      <c r="B740" s="11"/>
      <c r="C740" s="11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Y740" s="11"/>
      <c r="BZ740" s="11"/>
      <c r="CA740" s="11"/>
      <c r="CB740" s="11"/>
      <c r="CC740" s="11"/>
      <c r="CD740" s="11"/>
      <c r="CE740" s="11"/>
      <c r="CF740" s="11"/>
    </row>
    <row r="741" spans="1:84" ht="15.75" customHeight="1" x14ac:dyDescent="0.2">
      <c r="A741" s="11"/>
      <c r="B741" s="11"/>
      <c r="C741" s="11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Y741" s="11"/>
      <c r="BZ741" s="11"/>
      <c r="CA741" s="11"/>
      <c r="CB741" s="11"/>
      <c r="CC741" s="11"/>
      <c r="CD741" s="11"/>
      <c r="CE741" s="11"/>
      <c r="CF741" s="11"/>
    </row>
    <row r="742" spans="1:84" ht="15.75" customHeight="1" x14ac:dyDescent="0.2">
      <c r="A742" s="11"/>
      <c r="B742" s="11"/>
      <c r="C742" s="11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Y742" s="11"/>
      <c r="BZ742" s="11"/>
      <c r="CA742" s="11"/>
      <c r="CB742" s="11"/>
      <c r="CC742" s="11"/>
      <c r="CD742" s="11"/>
      <c r="CE742" s="11"/>
      <c r="CF742" s="11"/>
    </row>
    <row r="743" spans="1:84" ht="15.75" customHeight="1" x14ac:dyDescent="0.2">
      <c r="A743" s="11"/>
      <c r="B743" s="11"/>
      <c r="C743" s="11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Y743" s="11"/>
      <c r="BZ743" s="11"/>
      <c r="CA743" s="11"/>
      <c r="CB743" s="11"/>
      <c r="CC743" s="11"/>
      <c r="CD743" s="11"/>
      <c r="CE743" s="11"/>
      <c r="CF743" s="11"/>
    </row>
    <row r="744" spans="1:84" ht="15.75" customHeight="1" x14ac:dyDescent="0.2">
      <c r="A744" s="11"/>
      <c r="B744" s="11"/>
      <c r="C744" s="11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Y744" s="11"/>
      <c r="BZ744" s="11"/>
      <c r="CA744" s="11"/>
      <c r="CB744" s="11"/>
      <c r="CC744" s="11"/>
      <c r="CD744" s="11"/>
      <c r="CE744" s="11"/>
      <c r="CF744" s="11"/>
    </row>
    <row r="745" spans="1:84" ht="15.75" customHeight="1" x14ac:dyDescent="0.2">
      <c r="A745" s="11"/>
      <c r="B745" s="11"/>
      <c r="C745" s="11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Y745" s="11"/>
      <c r="BZ745" s="11"/>
      <c r="CA745" s="11"/>
      <c r="CB745" s="11"/>
      <c r="CC745" s="11"/>
      <c r="CD745" s="11"/>
      <c r="CE745" s="11"/>
      <c r="CF745" s="11"/>
    </row>
    <row r="746" spans="1:84" ht="15.75" customHeight="1" x14ac:dyDescent="0.2">
      <c r="A746" s="11"/>
      <c r="B746" s="11"/>
      <c r="C746" s="11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Y746" s="11"/>
      <c r="BZ746" s="11"/>
      <c r="CA746" s="11"/>
      <c r="CB746" s="11"/>
      <c r="CC746" s="11"/>
      <c r="CD746" s="11"/>
      <c r="CE746" s="11"/>
      <c r="CF746" s="11"/>
    </row>
    <row r="747" spans="1:84" ht="15.75" customHeight="1" x14ac:dyDescent="0.2">
      <c r="A747" s="11"/>
      <c r="B747" s="11"/>
      <c r="C747" s="11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Y747" s="11"/>
      <c r="BZ747" s="11"/>
      <c r="CA747" s="11"/>
      <c r="CB747" s="11"/>
      <c r="CC747" s="11"/>
      <c r="CD747" s="11"/>
      <c r="CE747" s="11"/>
      <c r="CF747" s="11"/>
    </row>
    <row r="748" spans="1:84" ht="15.75" customHeight="1" x14ac:dyDescent="0.2">
      <c r="A748" s="11"/>
      <c r="B748" s="11"/>
      <c r="C748" s="11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Y748" s="11"/>
      <c r="BZ748" s="11"/>
      <c r="CA748" s="11"/>
      <c r="CB748" s="11"/>
      <c r="CC748" s="11"/>
      <c r="CD748" s="11"/>
      <c r="CE748" s="11"/>
      <c r="CF748" s="11"/>
    </row>
    <row r="749" spans="1:84" ht="15.75" customHeight="1" x14ac:dyDescent="0.2">
      <c r="A749" s="11"/>
      <c r="B749" s="11"/>
      <c r="C749" s="11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Y749" s="11"/>
      <c r="BZ749" s="11"/>
      <c r="CA749" s="11"/>
      <c r="CB749" s="11"/>
      <c r="CC749" s="11"/>
      <c r="CD749" s="11"/>
      <c r="CE749" s="11"/>
      <c r="CF749" s="11"/>
    </row>
    <row r="750" spans="1:84" ht="15.75" customHeight="1" x14ac:dyDescent="0.2">
      <c r="A750" s="11"/>
      <c r="B750" s="11"/>
      <c r="C750" s="11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Y750" s="11"/>
      <c r="BZ750" s="11"/>
      <c r="CA750" s="11"/>
      <c r="CB750" s="11"/>
      <c r="CC750" s="11"/>
      <c r="CD750" s="11"/>
      <c r="CE750" s="11"/>
      <c r="CF750" s="11"/>
    </row>
    <row r="751" spans="1:84" ht="15.75" customHeight="1" x14ac:dyDescent="0.2">
      <c r="A751" s="11"/>
      <c r="B751" s="11"/>
      <c r="C751" s="11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Y751" s="11"/>
      <c r="BZ751" s="11"/>
      <c r="CA751" s="11"/>
      <c r="CB751" s="11"/>
      <c r="CC751" s="11"/>
      <c r="CD751" s="11"/>
      <c r="CE751" s="11"/>
      <c r="CF751" s="11"/>
    </row>
    <row r="752" spans="1:84" ht="15.75" customHeight="1" x14ac:dyDescent="0.2">
      <c r="A752" s="11"/>
      <c r="B752" s="11"/>
      <c r="C752" s="11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Y752" s="11"/>
      <c r="BZ752" s="11"/>
      <c r="CA752" s="11"/>
      <c r="CB752" s="11"/>
      <c r="CC752" s="11"/>
      <c r="CD752" s="11"/>
      <c r="CE752" s="11"/>
      <c r="CF752" s="11"/>
    </row>
    <row r="753" spans="1:84" ht="15.75" customHeight="1" x14ac:dyDescent="0.2">
      <c r="A753" s="11"/>
      <c r="B753" s="11"/>
      <c r="C753" s="11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Y753" s="11"/>
      <c r="BZ753" s="11"/>
      <c r="CA753" s="11"/>
      <c r="CB753" s="11"/>
      <c r="CC753" s="11"/>
      <c r="CD753" s="11"/>
      <c r="CE753" s="11"/>
      <c r="CF753" s="11"/>
    </row>
    <row r="754" spans="1:84" ht="15.75" customHeight="1" x14ac:dyDescent="0.2">
      <c r="A754" s="11"/>
      <c r="B754" s="11"/>
      <c r="C754" s="11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Y754" s="11"/>
      <c r="BZ754" s="11"/>
      <c r="CA754" s="11"/>
      <c r="CB754" s="11"/>
      <c r="CC754" s="11"/>
      <c r="CD754" s="11"/>
      <c r="CE754" s="11"/>
      <c r="CF754" s="11"/>
    </row>
    <row r="755" spans="1:84" ht="15.75" customHeight="1" x14ac:dyDescent="0.2">
      <c r="A755" s="11"/>
      <c r="B755" s="11"/>
      <c r="C755" s="11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Y755" s="11"/>
      <c r="BZ755" s="11"/>
      <c r="CA755" s="11"/>
      <c r="CB755" s="11"/>
      <c r="CC755" s="11"/>
      <c r="CD755" s="11"/>
      <c r="CE755" s="11"/>
      <c r="CF755" s="11"/>
    </row>
    <row r="756" spans="1:84" ht="15.75" customHeight="1" x14ac:dyDescent="0.2">
      <c r="A756" s="11"/>
      <c r="B756" s="11"/>
      <c r="C756" s="11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Y756" s="11"/>
      <c r="BZ756" s="11"/>
      <c r="CA756" s="11"/>
      <c r="CB756" s="11"/>
      <c r="CC756" s="11"/>
      <c r="CD756" s="11"/>
      <c r="CE756" s="11"/>
      <c r="CF756" s="11"/>
    </row>
    <row r="757" spans="1:84" ht="15.75" customHeight="1" x14ac:dyDescent="0.2">
      <c r="A757" s="11"/>
      <c r="B757" s="11"/>
      <c r="C757" s="11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Y757" s="11"/>
      <c r="BZ757" s="11"/>
      <c r="CA757" s="11"/>
      <c r="CB757" s="11"/>
      <c r="CC757" s="11"/>
      <c r="CD757" s="11"/>
      <c r="CE757" s="11"/>
      <c r="CF757" s="11"/>
    </row>
    <row r="758" spans="1:84" ht="15.75" customHeight="1" x14ac:dyDescent="0.2">
      <c r="A758" s="11"/>
      <c r="B758" s="11"/>
      <c r="C758" s="11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Y758" s="11"/>
      <c r="BZ758" s="11"/>
      <c r="CA758" s="11"/>
      <c r="CB758" s="11"/>
      <c r="CC758" s="11"/>
      <c r="CD758" s="11"/>
      <c r="CE758" s="11"/>
      <c r="CF758" s="11"/>
    </row>
    <row r="759" spans="1:84" ht="15.75" customHeight="1" x14ac:dyDescent="0.2">
      <c r="A759" s="11"/>
      <c r="B759" s="11"/>
      <c r="C759" s="11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Y759" s="11"/>
      <c r="BZ759" s="11"/>
      <c r="CA759" s="11"/>
      <c r="CB759" s="11"/>
      <c r="CC759" s="11"/>
      <c r="CD759" s="11"/>
      <c r="CE759" s="11"/>
      <c r="CF759" s="11"/>
    </row>
    <row r="760" spans="1:84" ht="15.75" customHeight="1" x14ac:dyDescent="0.2">
      <c r="A760" s="11"/>
      <c r="B760" s="11"/>
      <c r="C760" s="11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Y760" s="11"/>
      <c r="BZ760" s="11"/>
      <c r="CA760" s="11"/>
      <c r="CB760" s="11"/>
      <c r="CC760" s="11"/>
      <c r="CD760" s="11"/>
      <c r="CE760" s="11"/>
      <c r="CF760" s="11"/>
    </row>
    <row r="761" spans="1:84" ht="15.75" customHeight="1" x14ac:dyDescent="0.2">
      <c r="A761" s="11"/>
      <c r="B761" s="11"/>
      <c r="C761" s="11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Y761" s="11"/>
      <c r="BZ761" s="11"/>
      <c r="CA761" s="11"/>
      <c r="CB761" s="11"/>
      <c r="CC761" s="11"/>
      <c r="CD761" s="11"/>
      <c r="CE761" s="11"/>
      <c r="CF761" s="11"/>
    </row>
    <row r="762" spans="1:84" ht="15.75" customHeight="1" x14ac:dyDescent="0.2">
      <c r="A762" s="11"/>
      <c r="B762" s="11"/>
      <c r="C762" s="11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Y762" s="11"/>
      <c r="BZ762" s="11"/>
      <c r="CA762" s="11"/>
      <c r="CB762" s="11"/>
      <c r="CC762" s="11"/>
      <c r="CD762" s="11"/>
      <c r="CE762" s="11"/>
      <c r="CF762" s="11"/>
    </row>
    <row r="763" spans="1:84" ht="15.75" customHeight="1" x14ac:dyDescent="0.2">
      <c r="A763" s="11"/>
      <c r="B763" s="11"/>
      <c r="C763" s="11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Y763" s="11"/>
      <c r="BZ763" s="11"/>
      <c r="CA763" s="11"/>
      <c r="CB763" s="11"/>
      <c r="CC763" s="11"/>
      <c r="CD763" s="11"/>
      <c r="CE763" s="11"/>
      <c r="CF763" s="11"/>
    </row>
    <row r="764" spans="1:84" ht="15.75" customHeight="1" x14ac:dyDescent="0.2">
      <c r="A764" s="11"/>
      <c r="B764" s="11"/>
      <c r="C764" s="11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Y764" s="11"/>
      <c r="BZ764" s="11"/>
      <c r="CA764" s="11"/>
      <c r="CB764" s="11"/>
      <c r="CC764" s="11"/>
      <c r="CD764" s="11"/>
      <c r="CE764" s="11"/>
      <c r="CF764" s="11"/>
    </row>
    <row r="765" spans="1:84" ht="15.75" customHeight="1" x14ac:dyDescent="0.2">
      <c r="A765" s="11"/>
      <c r="B765" s="11"/>
      <c r="C765" s="11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Y765" s="11"/>
      <c r="BZ765" s="11"/>
      <c r="CA765" s="11"/>
      <c r="CB765" s="11"/>
      <c r="CC765" s="11"/>
      <c r="CD765" s="11"/>
      <c r="CE765" s="11"/>
      <c r="CF765" s="11"/>
    </row>
    <row r="766" spans="1:84" ht="15.75" customHeight="1" x14ac:dyDescent="0.2">
      <c r="A766" s="11"/>
      <c r="B766" s="11"/>
      <c r="C766" s="11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Y766" s="11"/>
      <c r="BZ766" s="11"/>
      <c r="CA766" s="11"/>
      <c r="CB766" s="11"/>
      <c r="CC766" s="11"/>
      <c r="CD766" s="11"/>
      <c r="CE766" s="11"/>
      <c r="CF766" s="11"/>
    </row>
    <row r="767" spans="1:84" ht="15.75" customHeight="1" x14ac:dyDescent="0.2">
      <c r="A767" s="11"/>
      <c r="B767" s="11"/>
      <c r="C767" s="11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Y767" s="11"/>
      <c r="BZ767" s="11"/>
      <c r="CA767" s="11"/>
      <c r="CB767" s="11"/>
      <c r="CC767" s="11"/>
      <c r="CD767" s="11"/>
      <c r="CE767" s="11"/>
      <c r="CF767" s="11"/>
    </row>
    <row r="768" spans="1:84" ht="15.75" customHeight="1" x14ac:dyDescent="0.2">
      <c r="A768" s="11"/>
      <c r="B768" s="11"/>
      <c r="C768" s="11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Y768" s="11"/>
      <c r="BZ768" s="11"/>
      <c r="CA768" s="11"/>
      <c r="CB768" s="11"/>
      <c r="CC768" s="11"/>
      <c r="CD768" s="11"/>
      <c r="CE768" s="11"/>
      <c r="CF768" s="11"/>
    </row>
    <row r="769" spans="1:84" ht="15.75" customHeight="1" x14ac:dyDescent="0.2">
      <c r="A769" s="11"/>
      <c r="B769" s="11"/>
      <c r="C769" s="11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Y769" s="11"/>
      <c r="BZ769" s="11"/>
      <c r="CA769" s="11"/>
      <c r="CB769" s="11"/>
      <c r="CC769" s="11"/>
      <c r="CD769" s="11"/>
      <c r="CE769" s="11"/>
      <c r="CF769" s="11"/>
    </row>
    <row r="770" spans="1:84" ht="15.75" customHeight="1" x14ac:dyDescent="0.2">
      <c r="A770" s="11"/>
      <c r="B770" s="11"/>
      <c r="C770" s="11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Y770" s="11"/>
      <c r="BZ770" s="11"/>
      <c r="CA770" s="11"/>
      <c r="CB770" s="11"/>
      <c r="CC770" s="11"/>
      <c r="CD770" s="11"/>
      <c r="CE770" s="11"/>
      <c r="CF770" s="11"/>
    </row>
    <row r="771" spans="1:84" ht="15.75" customHeight="1" x14ac:dyDescent="0.2">
      <c r="A771" s="11"/>
      <c r="B771" s="11"/>
      <c r="C771" s="11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Y771" s="11"/>
      <c r="BZ771" s="11"/>
      <c r="CA771" s="11"/>
      <c r="CB771" s="11"/>
      <c r="CC771" s="11"/>
      <c r="CD771" s="11"/>
      <c r="CE771" s="11"/>
      <c r="CF771" s="11"/>
    </row>
    <row r="772" spans="1:84" ht="15.75" customHeight="1" x14ac:dyDescent="0.2">
      <c r="A772" s="11"/>
      <c r="B772" s="11"/>
      <c r="C772" s="11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Y772" s="11"/>
      <c r="BZ772" s="11"/>
      <c r="CA772" s="11"/>
      <c r="CB772" s="11"/>
      <c r="CC772" s="11"/>
      <c r="CD772" s="11"/>
      <c r="CE772" s="11"/>
      <c r="CF772" s="11"/>
    </row>
    <row r="773" spans="1:84" ht="15.75" customHeight="1" x14ac:dyDescent="0.2">
      <c r="A773" s="11"/>
      <c r="B773" s="11"/>
      <c r="C773" s="11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Y773" s="11"/>
      <c r="BZ773" s="11"/>
      <c r="CA773" s="11"/>
      <c r="CB773" s="11"/>
      <c r="CC773" s="11"/>
      <c r="CD773" s="11"/>
      <c r="CE773" s="11"/>
      <c r="CF773" s="11"/>
    </row>
    <row r="774" spans="1:84" ht="15.75" customHeight="1" x14ac:dyDescent="0.2">
      <c r="A774" s="11"/>
      <c r="B774" s="11"/>
      <c r="C774" s="11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Y774" s="11"/>
      <c r="BZ774" s="11"/>
      <c r="CA774" s="11"/>
      <c r="CB774" s="11"/>
      <c r="CC774" s="11"/>
      <c r="CD774" s="11"/>
      <c r="CE774" s="11"/>
      <c r="CF774" s="11"/>
    </row>
    <row r="775" spans="1:84" ht="15.75" customHeight="1" x14ac:dyDescent="0.2">
      <c r="A775" s="11"/>
      <c r="B775" s="11"/>
      <c r="C775" s="11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Y775" s="11"/>
      <c r="BZ775" s="11"/>
      <c r="CA775" s="11"/>
      <c r="CB775" s="11"/>
      <c r="CC775" s="11"/>
      <c r="CD775" s="11"/>
      <c r="CE775" s="11"/>
      <c r="CF775" s="11"/>
    </row>
    <row r="776" spans="1:84" ht="15.75" customHeight="1" x14ac:dyDescent="0.2">
      <c r="A776" s="11"/>
      <c r="B776" s="11"/>
      <c r="C776" s="11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Y776" s="11"/>
      <c r="BZ776" s="11"/>
      <c r="CA776" s="11"/>
      <c r="CB776" s="11"/>
      <c r="CC776" s="11"/>
      <c r="CD776" s="11"/>
      <c r="CE776" s="11"/>
      <c r="CF776" s="11"/>
    </row>
    <row r="777" spans="1:84" ht="15.75" customHeight="1" x14ac:dyDescent="0.2">
      <c r="A777" s="11"/>
      <c r="B777" s="11"/>
      <c r="C777" s="11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Y777" s="11"/>
      <c r="BZ777" s="11"/>
      <c r="CA777" s="11"/>
      <c r="CB777" s="11"/>
      <c r="CC777" s="11"/>
      <c r="CD777" s="11"/>
      <c r="CE777" s="11"/>
      <c r="CF777" s="11"/>
    </row>
    <row r="778" spans="1:84" ht="15.75" customHeight="1" x14ac:dyDescent="0.2">
      <c r="A778" s="11"/>
      <c r="B778" s="11"/>
      <c r="C778" s="11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Y778" s="11"/>
      <c r="BZ778" s="11"/>
      <c r="CA778" s="11"/>
      <c r="CB778" s="11"/>
      <c r="CC778" s="11"/>
      <c r="CD778" s="11"/>
      <c r="CE778" s="11"/>
      <c r="CF778" s="11"/>
    </row>
    <row r="779" spans="1:84" ht="15.75" customHeight="1" x14ac:dyDescent="0.2">
      <c r="A779" s="11"/>
      <c r="B779" s="11"/>
      <c r="C779" s="11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Y779" s="11"/>
      <c r="BZ779" s="11"/>
      <c r="CA779" s="11"/>
      <c r="CB779" s="11"/>
      <c r="CC779" s="11"/>
      <c r="CD779" s="11"/>
      <c r="CE779" s="11"/>
      <c r="CF779" s="11"/>
    </row>
    <row r="780" spans="1:84" ht="15.75" customHeight="1" x14ac:dyDescent="0.2">
      <c r="A780" s="11"/>
      <c r="B780" s="11"/>
      <c r="C780" s="11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Y780" s="11"/>
      <c r="BZ780" s="11"/>
      <c r="CA780" s="11"/>
      <c r="CB780" s="11"/>
      <c r="CC780" s="11"/>
      <c r="CD780" s="11"/>
      <c r="CE780" s="11"/>
      <c r="CF780" s="11"/>
    </row>
    <row r="781" spans="1:84" ht="15.75" customHeight="1" x14ac:dyDescent="0.2">
      <c r="A781" s="11"/>
      <c r="B781" s="11"/>
      <c r="C781" s="11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Y781" s="11"/>
      <c r="BZ781" s="11"/>
      <c r="CA781" s="11"/>
      <c r="CB781" s="11"/>
      <c r="CC781" s="11"/>
      <c r="CD781" s="11"/>
      <c r="CE781" s="11"/>
      <c r="CF781" s="11"/>
    </row>
    <row r="782" spans="1:84" ht="15.75" customHeight="1" x14ac:dyDescent="0.2">
      <c r="A782" s="11"/>
      <c r="B782" s="11"/>
      <c r="C782" s="11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Y782" s="11"/>
      <c r="BZ782" s="11"/>
      <c r="CA782" s="11"/>
      <c r="CB782" s="11"/>
      <c r="CC782" s="11"/>
      <c r="CD782" s="11"/>
      <c r="CE782" s="11"/>
      <c r="CF782" s="11"/>
    </row>
    <row r="783" spans="1:84" ht="15.75" customHeight="1" x14ac:dyDescent="0.2">
      <c r="A783" s="11"/>
      <c r="B783" s="11"/>
      <c r="C783" s="11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Y783" s="11"/>
      <c r="BZ783" s="11"/>
      <c r="CA783" s="11"/>
      <c r="CB783" s="11"/>
      <c r="CC783" s="11"/>
      <c r="CD783" s="11"/>
      <c r="CE783" s="11"/>
      <c r="CF783" s="11"/>
    </row>
    <row r="784" spans="1:84" ht="15.75" customHeight="1" x14ac:dyDescent="0.2">
      <c r="A784" s="11"/>
      <c r="B784" s="11"/>
      <c r="C784" s="11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Y784" s="11"/>
      <c r="BZ784" s="11"/>
      <c r="CA784" s="11"/>
      <c r="CB784" s="11"/>
      <c r="CC784" s="11"/>
      <c r="CD784" s="11"/>
      <c r="CE784" s="11"/>
      <c r="CF784" s="11"/>
    </row>
    <row r="785" spans="1:84" ht="15.75" customHeight="1" x14ac:dyDescent="0.2">
      <c r="A785" s="11"/>
      <c r="B785" s="11"/>
      <c r="C785" s="11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Y785" s="11"/>
      <c r="BZ785" s="11"/>
      <c r="CA785" s="11"/>
      <c r="CB785" s="11"/>
      <c r="CC785" s="11"/>
      <c r="CD785" s="11"/>
      <c r="CE785" s="11"/>
      <c r="CF785" s="11"/>
    </row>
    <row r="786" spans="1:84" ht="15.75" customHeight="1" x14ac:dyDescent="0.2">
      <c r="A786" s="11"/>
      <c r="B786" s="11"/>
      <c r="C786" s="11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Y786" s="11"/>
      <c r="BZ786" s="11"/>
      <c r="CA786" s="11"/>
      <c r="CB786" s="11"/>
      <c r="CC786" s="11"/>
      <c r="CD786" s="11"/>
      <c r="CE786" s="11"/>
      <c r="CF786" s="11"/>
    </row>
    <row r="787" spans="1:84" ht="15.75" customHeight="1" x14ac:dyDescent="0.2">
      <c r="A787" s="11"/>
      <c r="B787" s="11"/>
      <c r="C787" s="11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Y787" s="11"/>
      <c r="BZ787" s="11"/>
      <c r="CA787" s="11"/>
      <c r="CB787" s="11"/>
      <c r="CC787" s="11"/>
      <c r="CD787" s="11"/>
      <c r="CE787" s="11"/>
      <c r="CF787" s="11"/>
    </row>
    <row r="788" spans="1:84" ht="15.75" customHeight="1" x14ac:dyDescent="0.2">
      <c r="A788" s="11"/>
      <c r="B788" s="11"/>
      <c r="C788" s="11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Y788" s="11"/>
      <c r="BZ788" s="11"/>
      <c r="CA788" s="11"/>
      <c r="CB788" s="11"/>
      <c r="CC788" s="11"/>
      <c r="CD788" s="11"/>
      <c r="CE788" s="11"/>
      <c r="CF788" s="11"/>
    </row>
    <row r="789" spans="1:84" ht="15.75" customHeight="1" x14ac:dyDescent="0.2">
      <c r="A789" s="11"/>
      <c r="B789" s="11"/>
      <c r="C789" s="11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Y789" s="11"/>
      <c r="BZ789" s="11"/>
      <c r="CA789" s="11"/>
      <c r="CB789" s="11"/>
      <c r="CC789" s="11"/>
      <c r="CD789" s="11"/>
      <c r="CE789" s="11"/>
      <c r="CF789" s="11"/>
    </row>
    <row r="790" spans="1:84" ht="15.75" customHeight="1" x14ac:dyDescent="0.2">
      <c r="A790" s="11"/>
      <c r="B790" s="11"/>
      <c r="C790" s="11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Y790" s="11"/>
      <c r="BZ790" s="11"/>
      <c r="CA790" s="11"/>
      <c r="CB790" s="11"/>
      <c r="CC790" s="11"/>
      <c r="CD790" s="11"/>
      <c r="CE790" s="11"/>
      <c r="CF790" s="11"/>
    </row>
    <row r="791" spans="1:84" ht="15.75" customHeight="1" x14ac:dyDescent="0.2">
      <c r="A791" s="11"/>
      <c r="B791" s="11"/>
      <c r="C791" s="11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Y791" s="11"/>
      <c r="BZ791" s="11"/>
      <c r="CA791" s="11"/>
      <c r="CB791" s="11"/>
      <c r="CC791" s="11"/>
      <c r="CD791" s="11"/>
      <c r="CE791" s="11"/>
      <c r="CF791" s="11"/>
    </row>
    <row r="792" spans="1:84" ht="15.75" customHeight="1" x14ac:dyDescent="0.2">
      <c r="A792" s="11"/>
      <c r="B792" s="11"/>
      <c r="C792" s="11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Y792" s="11"/>
      <c r="BZ792" s="11"/>
      <c r="CA792" s="11"/>
      <c r="CB792" s="11"/>
      <c r="CC792" s="11"/>
      <c r="CD792" s="11"/>
      <c r="CE792" s="11"/>
      <c r="CF792" s="11"/>
    </row>
    <row r="793" spans="1:84" ht="15.75" customHeight="1" x14ac:dyDescent="0.2">
      <c r="A793" s="11"/>
      <c r="B793" s="11"/>
      <c r="C793" s="11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Y793" s="11"/>
      <c r="BZ793" s="11"/>
      <c r="CA793" s="11"/>
      <c r="CB793" s="11"/>
      <c r="CC793" s="11"/>
      <c r="CD793" s="11"/>
      <c r="CE793" s="11"/>
      <c r="CF793" s="11"/>
    </row>
    <row r="794" spans="1:84" ht="15.75" customHeight="1" x14ac:dyDescent="0.2">
      <c r="A794" s="11"/>
      <c r="B794" s="11"/>
      <c r="C794" s="11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Y794" s="11"/>
      <c r="BZ794" s="11"/>
      <c r="CA794" s="11"/>
      <c r="CB794" s="11"/>
      <c r="CC794" s="11"/>
      <c r="CD794" s="11"/>
      <c r="CE794" s="11"/>
      <c r="CF794" s="11"/>
    </row>
    <row r="795" spans="1:84" ht="15.75" customHeight="1" x14ac:dyDescent="0.2">
      <c r="A795" s="11"/>
      <c r="B795" s="11"/>
      <c r="C795" s="11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Y795" s="11"/>
      <c r="BZ795" s="11"/>
      <c r="CA795" s="11"/>
      <c r="CB795" s="11"/>
      <c r="CC795" s="11"/>
      <c r="CD795" s="11"/>
      <c r="CE795" s="11"/>
      <c r="CF795" s="11"/>
    </row>
    <row r="796" spans="1:84" ht="15.75" customHeight="1" x14ac:dyDescent="0.2">
      <c r="A796" s="11"/>
      <c r="B796" s="11"/>
      <c r="C796" s="11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Y796" s="11"/>
      <c r="BZ796" s="11"/>
      <c r="CA796" s="11"/>
      <c r="CB796" s="11"/>
      <c r="CC796" s="11"/>
      <c r="CD796" s="11"/>
      <c r="CE796" s="11"/>
      <c r="CF796" s="11"/>
    </row>
    <row r="797" spans="1:84" ht="15.75" customHeight="1" x14ac:dyDescent="0.2">
      <c r="A797" s="11"/>
      <c r="B797" s="11"/>
      <c r="C797" s="11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Y797" s="11"/>
      <c r="BZ797" s="11"/>
      <c r="CA797" s="11"/>
      <c r="CB797" s="11"/>
      <c r="CC797" s="11"/>
      <c r="CD797" s="11"/>
      <c r="CE797" s="11"/>
      <c r="CF797" s="11"/>
    </row>
    <row r="798" spans="1:84" ht="15.75" customHeight="1" x14ac:dyDescent="0.2">
      <c r="A798" s="11"/>
      <c r="B798" s="11"/>
      <c r="C798" s="11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Y798" s="11"/>
      <c r="BZ798" s="11"/>
      <c r="CA798" s="11"/>
      <c r="CB798" s="11"/>
      <c r="CC798" s="11"/>
      <c r="CD798" s="11"/>
      <c r="CE798" s="11"/>
      <c r="CF798" s="11"/>
    </row>
    <row r="799" spans="1:84" ht="15.75" customHeight="1" x14ac:dyDescent="0.2">
      <c r="A799" s="11"/>
      <c r="B799" s="11"/>
      <c r="C799" s="11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Y799" s="11"/>
      <c r="BZ799" s="11"/>
      <c r="CA799" s="11"/>
      <c r="CB799" s="11"/>
      <c r="CC799" s="11"/>
      <c r="CD799" s="11"/>
      <c r="CE799" s="11"/>
      <c r="CF799" s="11"/>
    </row>
    <row r="800" spans="1:84" ht="15.75" customHeight="1" x14ac:dyDescent="0.2">
      <c r="A800" s="11"/>
      <c r="B800" s="11"/>
      <c r="C800" s="11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Y800" s="11"/>
      <c r="BZ800" s="11"/>
      <c r="CA800" s="11"/>
      <c r="CB800" s="11"/>
      <c r="CC800" s="11"/>
      <c r="CD800" s="11"/>
      <c r="CE800" s="11"/>
      <c r="CF800" s="11"/>
    </row>
    <row r="801" spans="1:84" ht="15.75" customHeight="1" x14ac:dyDescent="0.2">
      <c r="A801" s="11"/>
      <c r="B801" s="11"/>
      <c r="C801" s="11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Y801" s="11"/>
      <c r="BZ801" s="11"/>
      <c r="CA801" s="11"/>
      <c r="CB801" s="11"/>
      <c r="CC801" s="11"/>
      <c r="CD801" s="11"/>
      <c r="CE801" s="11"/>
      <c r="CF801" s="11"/>
    </row>
    <row r="802" spans="1:84" ht="15.75" customHeight="1" x14ac:dyDescent="0.2">
      <c r="A802" s="11"/>
      <c r="B802" s="11"/>
      <c r="C802" s="11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Y802" s="11"/>
      <c r="BZ802" s="11"/>
      <c r="CA802" s="11"/>
      <c r="CB802" s="11"/>
      <c r="CC802" s="11"/>
      <c r="CD802" s="11"/>
      <c r="CE802" s="11"/>
      <c r="CF802" s="11"/>
    </row>
    <row r="803" spans="1:84" ht="15.75" customHeight="1" x14ac:dyDescent="0.2">
      <c r="A803" s="11"/>
      <c r="B803" s="11"/>
      <c r="C803" s="11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Y803" s="11"/>
      <c r="BZ803" s="11"/>
      <c r="CA803" s="11"/>
      <c r="CB803" s="11"/>
      <c r="CC803" s="11"/>
      <c r="CD803" s="11"/>
      <c r="CE803" s="11"/>
      <c r="CF803" s="11"/>
    </row>
    <row r="804" spans="1:84" ht="15.75" customHeight="1" x14ac:dyDescent="0.2">
      <c r="A804" s="11"/>
      <c r="B804" s="11"/>
      <c r="C804" s="11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Y804" s="11"/>
      <c r="BZ804" s="11"/>
      <c r="CA804" s="11"/>
      <c r="CB804" s="11"/>
      <c r="CC804" s="11"/>
      <c r="CD804" s="11"/>
      <c r="CE804" s="11"/>
      <c r="CF804" s="11"/>
    </row>
    <row r="805" spans="1:84" ht="15.75" customHeight="1" x14ac:dyDescent="0.2">
      <c r="A805" s="11"/>
      <c r="B805" s="11"/>
      <c r="C805" s="11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Y805" s="11"/>
      <c r="BZ805" s="11"/>
      <c r="CA805" s="11"/>
      <c r="CB805" s="11"/>
      <c r="CC805" s="11"/>
      <c r="CD805" s="11"/>
      <c r="CE805" s="11"/>
      <c r="CF805" s="11"/>
    </row>
    <row r="806" spans="1:84" ht="15.75" customHeight="1" x14ac:dyDescent="0.2">
      <c r="A806" s="11"/>
      <c r="B806" s="11"/>
      <c r="C806" s="11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Y806" s="11"/>
      <c r="BZ806" s="11"/>
      <c r="CA806" s="11"/>
      <c r="CB806" s="11"/>
      <c r="CC806" s="11"/>
      <c r="CD806" s="11"/>
      <c r="CE806" s="11"/>
      <c r="CF806" s="11"/>
    </row>
    <row r="807" spans="1:84" ht="15.75" customHeight="1" x14ac:dyDescent="0.2">
      <c r="A807" s="11"/>
      <c r="B807" s="11"/>
      <c r="C807" s="11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Y807" s="11"/>
      <c r="BZ807" s="11"/>
      <c r="CA807" s="11"/>
      <c r="CB807" s="11"/>
      <c r="CC807" s="11"/>
      <c r="CD807" s="11"/>
      <c r="CE807" s="11"/>
      <c r="CF807" s="11"/>
    </row>
    <row r="808" spans="1:84" ht="15.75" customHeight="1" x14ac:dyDescent="0.2">
      <c r="A808" s="11"/>
      <c r="B808" s="11"/>
      <c r="C808" s="11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Y808" s="11"/>
      <c r="BZ808" s="11"/>
      <c r="CA808" s="11"/>
      <c r="CB808" s="11"/>
      <c r="CC808" s="11"/>
      <c r="CD808" s="11"/>
      <c r="CE808" s="11"/>
      <c r="CF808" s="11"/>
    </row>
    <row r="809" spans="1:84" ht="15.75" customHeight="1" x14ac:dyDescent="0.2">
      <c r="A809" s="11"/>
      <c r="B809" s="11"/>
      <c r="C809" s="11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Y809" s="11"/>
      <c r="BZ809" s="11"/>
      <c r="CA809" s="11"/>
      <c r="CB809" s="11"/>
      <c r="CC809" s="11"/>
      <c r="CD809" s="11"/>
      <c r="CE809" s="11"/>
      <c r="CF809" s="11"/>
    </row>
    <row r="810" spans="1:84" ht="15.75" customHeight="1" x14ac:dyDescent="0.2">
      <c r="A810" s="11"/>
      <c r="B810" s="11"/>
      <c r="C810" s="11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Y810" s="11"/>
      <c r="BZ810" s="11"/>
      <c r="CA810" s="11"/>
      <c r="CB810" s="11"/>
      <c r="CC810" s="11"/>
      <c r="CD810" s="11"/>
      <c r="CE810" s="11"/>
      <c r="CF810" s="11"/>
    </row>
    <row r="811" spans="1:84" ht="15.75" customHeight="1" x14ac:dyDescent="0.2">
      <c r="A811" s="11"/>
      <c r="B811" s="11"/>
      <c r="C811" s="11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Y811" s="11"/>
      <c r="BZ811" s="11"/>
      <c r="CA811" s="11"/>
      <c r="CB811" s="11"/>
      <c r="CC811" s="11"/>
      <c r="CD811" s="11"/>
      <c r="CE811" s="11"/>
      <c r="CF811" s="11"/>
    </row>
    <row r="812" spans="1:84" ht="15.75" customHeight="1" x14ac:dyDescent="0.2">
      <c r="A812" s="11"/>
      <c r="B812" s="11"/>
      <c r="C812" s="11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Y812" s="11"/>
      <c r="BZ812" s="11"/>
      <c r="CA812" s="11"/>
      <c r="CB812" s="11"/>
      <c r="CC812" s="11"/>
      <c r="CD812" s="11"/>
      <c r="CE812" s="11"/>
      <c r="CF812" s="11"/>
    </row>
    <row r="813" spans="1:84" ht="15.75" customHeight="1" x14ac:dyDescent="0.2">
      <c r="A813" s="11"/>
      <c r="B813" s="11"/>
      <c r="C813" s="11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Y813" s="11"/>
      <c r="BZ813" s="11"/>
      <c r="CA813" s="11"/>
      <c r="CB813" s="11"/>
      <c r="CC813" s="11"/>
      <c r="CD813" s="11"/>
      <c r="CE813" s="11"/>
      <c r="CF813" s="11"/>
    </row>
    <row r="814" spans="1:84" ht="15.75" customHeight="1" x14ac:dyDescent="0.2">
      <c r="A814" s="11"/>
      <c r="B814" s="11"/>
      <c r="C814" s="11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Y814" s="11"/>
      <c r="BZ814" s="11"/>
      <c r="CA814" s="11"/>
      <c r="CB814" s="11"/>
      <c r="CC814" s="11"/>
      <c r="CD814" s="11"/>
      <c r="CE814" s="11"/>
      <c r="CF814" s="11"/>
    </row>
    <row r="815" spans="1:84" ht="15.75" customHeight="1" x14ac:dyDescent="0.2">
      <c r="A815" s="11"/>
      <c r="B815" s="11"/>
      <c r="C815" s="11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Y815" s="11"/>
      <c r="BZ815" s="11"/>
      <c r="CA815" s="11"/>
      <c r="CB815" s="11"/>
      <c r="CC815" s="11"/>
      <c r="CD815" s="11"/>
      <c r="CE815" s="11"/>
      <c r="CF815" s="11"/>
    </row>
    <row r="816" spans="1:84" ht="15.75" customHeight="1" x14ac:dyDescent="0.2">
      <c r="A816" s="11"/>
      <c r="B816" s="11"/>
      <c r="C816" s="11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Y816" s="11"/>
      <c r="BZ816" s="11"/>
      <c r="CA816" s="11"/>
      <c r="CB816" s="11"/>
      <c r="CC816" s="11"/>
      <c r="CD816" s="11"/>
      <c r="CE816" s="11"/>
      <c r="CF816" s="11"/>
    </row>
    <row r="817" spans="1:84" ht="15.75" customHeight="1" x14ac:dyDescent="0.2">
      <c r="A817" s="11"/>
      <c r="B817" s="11"/>
      <c r="C817" s="11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Y817" s="11"/>
      <c r="BZ817" s="11"/>
      <c r="CA817" s="11"/>
      <c r="CB817" s="11"/>
      <c r="CC817" s="11"/>
      <c r="CD817" s="11"/>
      <c r="CE817" s="11"/>
      <c r="CF817" s="11"/>
    </row>
    <row r="818" spans="1:84" ht="15.75" customHeight="1" x14ac:dyDescent="0.2">
      <c r="A818" s="11"/>
      <c r="B818" s="11"/>
      <c r="C818" s="11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Y818" s="11"/>
      <c r="BZ818" s="11"/>
      <c r="CA818" s="11"/>
      <c r="CB818" s="11"/>
      <c r="CC818" s="11"/>
      <c r="CD818" s="11"/>
      <c r="CE818" s="11"/>
      <c r="CF818" s="11"/>
    </row>
    <row r="819" spans="1:84" ht="15.75" customHeight="1" x14ac:dyDescent="0.2">
      <c r="A819" s="11"/>
      <c r="B819" s="11"/>
      <c r="C819" s="11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Y819" s="11"/>
      <c r="BZ819" s="11"/>
      <c r="CA819" s="11"/>
      <c r="CB819" s="11"/>
      <c r="CC819" s="11"/>
      <c r="CD819" s="11"/>
      <c r="CE819" s="11"/>
      <c r="CF819" s="11"/>
    </row>
    <row r="820" spans="1:84" ht="15.75" customHeight="1" x14ac:dyDescent="0.2">
      <c r="A820" s="11"/>
      <c r="B820" s="11"/>
      <c r="C820" s="11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Y820" s="11"/>
      <c r="BZ820" s="11"/>
      <c r="CA820" s="11"/>
      <c r="CB820" s="11"/>
      <c r="CC820" s="11"/>
      <c r="CD820" s="11"/>
      <c r="CE820" s="11"/>
      <c r="CF820" s="11"/>
    </row>
    <row r="821" spans="1:84" ht="15.75" customHeight="1" x14ac:dyDescent="0.2">
      <c r="A821" s="11"/>
      <c r="B821" s="11"/>
      <c r="C821" s="11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Y821" s="11"/>
      <c r="BZ821" s="11"/>
      <c r="CA821" s="11"/>
      <c r="CB821" s="11"/>
      <c r="CC821" s="11"/>
      <c r="CD821" s="11"/>
      <c r="CE821" s="11"/>
      <c r="CF821" s="11"/>
    </row>
    <row r="822" spans="1:84" ht="15.75" customHeight="1" x14ac:dyDescent="0.2">
      <c r="A822" s="11"/>
      <c r="B822" s="11"/>
      <c r="C822" s="11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Y822" s="11"/>
      <c r="BZ822" s="11"/>
      <c r="CA822" s="11"/>
      <c r="CB822" s="11"/>
      <c r="CC822" s="11"/>
      <c r="CD822" s="11"/>
      <c r="CE822" s="11"/>
      <c r="CF822" s="11"/>
    </row>
    <row r="823" spans="1:84" ht="15.75" customHeight="1" x14ac:dyDescent="0.2">
      <c r="A823" s="11"/>
      <c r="B823" s="11"/>
      <c r="C823" s="11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Y823" s="11"/>
      <c r="BZ823" s="11"/>
      <c r="CA823" s="11"/>
      <c r="CB823" s="11"/>
      <c r="CC823" s="11"/>
      <c r="CD823" s="11"/>
      <c r="CE823" s="11"/>
      <c r="CF823" s="11"/>
    </row>
    <row r="824" spans="1:84" ht="15.75" customHeight="1" x14ac:dyDescent="0.2">
      <c r="A824" s="11"/>
      <c r="B824" s="11"/>
      <c r="C824" s="11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Y824" s="11"/>
      <c r="BZ824" s="11"/>
      <c r="CA824" s="11"/>
      <c r="CB824" s="11"/>
      <c r="CC824" s="11"/>
      <c r="CD824" s="11"/>
      <c r="CE824" s="11"/>
      <c r="CF824" s="11"/>
    </row>
    <row r="825" spans="1:84" ht="15.75" customHeight="1" x14ac:dyDescent="0.2">
      <c r="A825" s="11"/>
      <c r="B825" s="11"/>
      <c r="C825" s="11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Y825" s="11"/>
      <c r="BZ825" s="11"/>
      <c r="CA825" s="11"/>
      <c r="CB825" s="11"/>
      <c r="CC825" s="11"/>
      <c r="CD825" s="11"/>
      <c r="CE825" s="11"/>
      <c r="CF825" s="11"/>
    </row>
    <row r="826" spans="1:84" ht="15.75" customHeight="1" x14ac:dyDescent="0.2">
      <c r="A826" s="11"/>
      <c r="B826" s="11"/>
      <c r="C826" s="11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Y826" s="11"/>
      <c r="BZ826" s="11"/>
      <c r="CA826" s="11"/>
      <c r="CB826" s="11"/>
      <c r="CC826" s="11"/>
      <c r="CD826" s="11"/>
      <c r="CE826" s="11"/>
      <c r="CF826" s="11"/>
    </row>
    <row r="827" spans="1:84" ht="15.75" customHeight="1" x14ac:dyDescent="0.2">
      <c r="A827" s="11"/>
      <c r="B827" s="11"/>
      <c r="C827" s="11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Y827" s="11"/>
      <c r="BZ827" s="11"/>
      <c r="CA827" s="11"/>
      <c r="CB827" s="11"/>
      <c r="CC827" s="11"/>
      <c r="CD827" s="11"/>
      <c r="CE827" s="11"/>
      <c r="CF827" s="11"/>
    </row>
    <row r="828" spans="1:84" ht="15.75" customHeight="1" x14ac:dyDescent="0.2">
      <c r="A828" s="11"/>
      <c r="B828" s="11"/>
      <c r="C828" s="11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Y828" s="11"/>
      <c r="BZ828" s="11"/>
      <c r="CA828" s="11"/>
      <c r="CB828" s="11"/>
      <c r="CC828" s="11"/>
      <c r="CD828" s="11"/>
      <c r="CE828" s="11"/>
      <c r="CF828" s="11"/>
    </row>
    <row r="829" spans="1:84" ht="15.75" customHeight="1" x14ac:dyDescent="0.2">
      <c r="A829" s="11"/>
      <c r="B829" s="11"/>
      <c r="C829" s="11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Y829" s="11"/>
      <c r="BZ829" s="11"/>
      <c r="CA829" s="11"/>
      <c r="CB829" s="11"/>
      <c r="CC829" s="11"/>
      <c r="CD829" s="11"/>
      <c r="CE829" s="11"/>
      <c r="CF829" s="11"/>
    </row>
    <row r="830" spans="1:84" ht="15.75" customHeight="1" x14ac:dyDescent="0.2">
      <c r="A830" s="11"/>
      <c r="B830" s="11"/>
      <c r="C830" s="11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Y830" s="11"/>
      <c r="BZ830" s="11"/>
      <c r="CA830" s="11"/>
      <c r="CB830" s="11"/>
      <c r="CC830" s="11"/>
      <c r="CD830" s="11"/>
      <c r="CE830" s="11"/>
      <c r="CF830" s="11"/>
    </row>
    <row r="831" spans="1:84" ht="15.75" customHeight="1" x14ac:dyDescent="0.2">
      <c r="A831" s="11"/>
      <c r="B831" s="11"/>
      <c r="C831" s="11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Y831" s="11"/>
      <c r="BZ831" s="11"/>
      <c r="CA831" s="11"/>
      <c r="CB831" s="11"/>
      <c r="CC831" s="11"/>
      <c r="CD831" s="11"/>
      <c r="CE831" s="11"/>
      <c r="CF831" s="11"/>
    </row>
    <row r="832" spans="1:84" ht="15.75" customHeight="1" x14ac:dyDescent="0.2">
      <c r="A832" s="11"/>
      <c r="B832" s="11"/>
      <c r="C832" s="11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Y832" s="11"/>
      <c r="BZ832" s="11"/>
      <c r="CA832" s="11"/>
      <c r="CB832" s="11"/>
      <c r="CC832" s="11"/>
      <c r="CD832" s="11"/>
      <c r="CE832" s="11"/>
      <c r="CF832" s="11"/>
    </row>
    <row r="833" spans="1:84" ht="15.75" customHeight="1" x14ac:dyDescent="0.2">
      <c r="A833" s="11"/>
      <c r="B833" s="11"/>
      <c r="C833" s="11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Y833" s="11"/>
      <c r="BZ833" s="11"/>
      <c r="CA833" s="11"/>
      <c r="CB833" s="11"/>
      <c r="CC833" s="11"/>
      <c r="CD833" s="11"/>
      <c r="CE833" s="11"/>
      <c r="CF833" s="11"/>
    </row>
    <row r="834" spans="1:84" ht="15.75" customHeight="1" x14ac:dyDescent="0.2">
      <c r="A834" s="11"/>
      <c r="B834" s="11"/>
      <c r="C834" s="11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Y834" s="11"/>
      <c r="BZ834" s="11"/>
      <c r="CA834" s="11"/>
      <c r="CB834" s="11"/>
      <c r="CC834" s="11"/>
      <c r="CD834" s="11"/>
      <c r="CE834" s="11"/>
      <c r="CF834" s="11"/>
    </row>
    <row r="835" spans="1:84" ht="15.75" customHeight="1" x14ac:dyDescent="0.2">
      <c r="A835" s="11"/>
      <c r="B835" s="11"/>
      <c r="C835" s="11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Y835" s="11"/>
      <c r="BZ835" s="11"/>
      <c r="CA835" s="11"/>
      <c r="CB835" s="11"/>
      <c r="CC835" s="11"/>
      <c r="CD835" s="11"/>
      <c r="CE835" s="11"/>
      <c r="CF835" s="11"/>
    </row>
    <row r="836" spans="1:84" ht="15.75" customHeight="1" x14ac:dyDescent="0.2">
      <c r="A836" s="11"/>
      <c r="B836" s="11"/>
      <c r="C836" s="11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Y836" s="11"/>
      <c r="BZ836" s="11"/>
      <c r="CA836" s="11"/>
      <c r="CB836" s="11"/>
      <c r="CC836" s="11"/>
      <c r="CD836" s="11"/>
      <c r="CE836" s="11"/>
      <c r="CF836" s="11"/>
    </row>
    <row r="837" spans="1:84" ht="15.75" customHeight="1" x14ac:dyDescent="0.2">
      <c r="A837" s="11"/>
      <c r="B837" s="11"/>
      <c r="C837" s="11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Y837" s="11"/>
      <c r="BZ837" s="11"/>
      <c r="CA837" s="11"/>
      <c r="CB837" s="11"/>
      <c r="CC837" s="11"/>
      <c r="CD837" s="11"/>
      <c r="CE837" s="11"/>
      <c r="CF837" s="11"/>
    </row>
    <row r="838" spans="1:84" ht="15.75" customHeight="1" x14ac:dyDescent="0.2">
      <c r="A838" s="11"/>
      <c r="B838" s="11"/>
      <c r="C838" s="11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Y838" s="11"/>
      <c r="BZ838" s="11"/>
      <c r="CA838" s="11"/>
      <c r="CB838" s="11"/>
      <c r="CC838" s="11"/>
      <c r="CD838" s="11"/>
      <c r="CE838" s="11"/>
      <c r="CF838" s="11"/>
    </row>
    <row r="839" spans="1:84" ht="15.75" customHeight="1" x14ac:dyDescent="0.2">
      <c r="A839" s="11"/>
      <c r="B839" s="11"/>
      <c r="C839" s="11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Y839" s="11"/>
      <c r="BZ839" s="11"/>
      <c r="CA839" s="11"/>
      <c r="CB839" s="11"/>
      <c r="CC839" s="11"/>
      <c r="CD839" s="11"/>
      <c r="CE839" s="11"/>
      <c r="CF839" s="11"/>
    </row>
    <row r="840" spans="1:84" ht="15.75" customHeight="1" x14ac:dyDescent="0.2">
      <c r="A840" s="11"/>
      <c r="B840" s="11"/>
      <c r="C840" s="11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Y840" s="11"/>
      <c r="BZ840" s="11"/>
      <c r="CA840" s="11"/>
      <c r="CB840" s="11"/>
      <c r="CC840" s="11"/>
      <c r="CD840" s="11"/>
      <c r="CE840" s="11"/>
      <c r="CF840" s="11"/>
    </row>
    <row r="841" spans="1:84" ht="15.75" customHeight="1" x14ac:dyDescent="0.2">
      <c r="A841" s="11"/>
      <c r="B841" s="11"/>
      <c r="C841" s="11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Y841" s="11"/>
      <c r="BZ841" s="11"/>
      <c r="CA841" s="11"/>
      <c r="CB841" s="11"/>
      <c r="CC841" s="11"/>
      <c r="CD841" s="11"/>
      <c r="CE841" s="11"/>
      <c r="CF841" s="11"/>
    </row>
    <row r="842" spans="1:84" ht="15.75" customHeight="1" x14ac:dyDescent="0.2">
      <c r="A842" s="11"/>
      <c r="B842" s="11"/>
      <c r="C842" s="11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Y842" s="11"/>
      <c r="BZ842" s="11"/>
      <c r="CA842" s="11"/>
      <c r="CB842" s="11"/>
      <c r="CC842" s="11"/>
      <c r="CD842" s="11"/>
      <c r="CE842" s="11"/>
      <c r="CF842" s="11"/>
    </row>
    <row r="843" spans="1:84" ht="15.75" customHeight="1" x14ac:dyDescent="0.2">
      <c r="A843" s="11"/>
      <c r="B843" s="11"/>
      <c r="C843" s="11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Y843" s="11"/>
      <c r="BZ843" s="11"/>
      <c r="CA843" s="11"/>
      <c r="CB843" s="11"/>
      <c r="CC843" s="11"/>
      <c r="CD843" s="11"/>
      <c r="CE843" s="11"/>
      <c r="CF843" s="11"/>
    </row>
    <row r="844" spans="1:84" ht="15.75" customHeight="1" x14ac:dyDescent="0.2">
      <c r="A844" s="11"/>
      <c r="B844" s="11"/>
      <c r="C844" s="11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Y844" s="11"/>
      <c r="BZ844" s="11"/>
      <c r="CA844" s="11"/>
      <c r="CB844" s="11"/>
      <c r="CC844" s="11"/>
      <c r="CD844" s="11"/>
      <c r="CE844" s="11"/>
      <c r="CF844" s="11"/>
    </row>
    <row r="845" spans="1:84" ht="15.75" customHeight="1" x14ac:dyDescent="0.2">
      <c r="A845" s="11"/>
      <c r="B845" s="11"/>
      <c r="C845" s="11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Y845" s="11"/>
      <c r="BZ845" s="11"/>
      <c r="CA845" s="11"/>
      <c r="CB845" s="11"/>
      <c r="CC845" s="11"/>
      <c r="CD845" s="11"/>
      <c r="CE845" s="11"/>
      <c r="CF845" s="11"/>
    </row>
    <row r="846" spans="1:84" ht="15.75" customHeight="1" x14ac:dyDescent="0.2">
      <c r="A846" s="11"/>
      <c r="B846" s="11"/>
      <c r="C846" s="11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Y846" s="11"/>
      <c r="BZ846" s="11"/>
      <c r="CA846" s="11"/>
      <c r="CB846" s="11"/>
      <c r="CC846" s="11"/>
      <c r="CD846" s="11"/>
      <c r="CE846" s="11"/>
      <c r="CF846" s="11"/>
    </row>
    <row r="847" spans="1:84" ht="15.75" customHeight="1" x14ac:dyDescent="0.2">
      <c r="A847" s="11"/>
      <c r="B847" s="11"/>
      <c r="C847" s="11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Y847" s="11"/>
      <c r="BZ847" s="11"/>
      <c r="CA847" s="11"/>
      <c r="CB847" s="11"/>
      <c r="CC847" s="11"/>
      <c r="CD847" s="11"/>
      <c r="CE847" s="11"/>
      <c r="CF847" s="11"/>
    </row>
    <row r="848" spans="1:84" ht="15.75" customHeight="1" x14ac:dyDescent="0.2">
      <c r="A848" s="11"/>
      <c r="B848" s="11"/>
      <c r="C848" s="11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Y848" s="11"/>
      <c r="BZ848" s="11"/>
      <c r="CA848" s="11"/>
      <c r="CB848" s="11"/>
      <c r="CC848" s="11"/>
      <c r="CD848" s="11"/>
      <c r="CE848" s="11"/>
      <c r="CF848" s="11"/>
    </row>
    <row r="849" spans="1:84" ht="15.75" customHeight="1" x14ac:dyDescent="0.2">
      <c r="A849" s="11"/>
      <c r="B849" s="11"/>
      <c r="C849" s="11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Y849" s="11"/>
      <c r="BZ849" s="11"/>
      <c r="CA849" s="11"/>
      <c r="CB849" s="11"/>
      <c r="CC849" s="11"/>
      <c r="CD849" s="11"/>
      <c r="CE849" s="11"/>
      <c r="CF849" s="11"/>
    </row>
    <row r="850" spans="1:84" ht="15.75" customHeight="1" x14ac:dyDescent="0.2">
      <c r="A850" s="11"/>
      <c r="B850" s="11"/>
      <c r="C850" s="11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Y850" s="11"/>
      <c r="BZ850" s="11"/>
      <c r="CA850" s="11"/>
      <c r="CB850" s="11"/>
      <c r="CC850" s="11"/>
      <c r="CD850" s="11"/>
      <c r="CE850" s="11"/>
      <c r="CF850" s="11"/>
    </row>
    <row r="851" spans="1:84" ht="15.75" customHeight="1" x14ac:dyDescent="0.2">
      <c r="A851" s="11"/>
      <c r="B851" s="11"/>
      <c r="C851" s="11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Y851" s="11"/>
      <c r="BZ851" s="11"/>
      <c r="CA851" s="11"/>
      <c r="CB851" s="11"/>
      <c r="CC851" s="11"/>
      <c r="CD851" s="11"/>
      <c r="CE851" s="11"/>
      <c r="CF851" s="11"/>
    </row>
    <row r="852" spans="1:84" ht="15.75" customHeight="1" x14ac:dyDescent="0.2">
      <c r="A852" s="11"/>
      <c r="B852" s="11"/>
      <c r="C852" s="11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Y852" s="11"/>
      <c r="BZ852" s="11"/>
      <c r="CA852" s="11"/>
      <c r="CB852" s="11"/>
      <c r="CC852" s="11"/>
      <c r="CD852" s="11"/>
      <c r="CE852" s="11"/>
      <c r="CF852" s="11"/>
    </row>
    <row r="853" spans="1:84" ht="15.75" customHeight="1" x14ac:dyDescent="0.2">
      <c r="A853" s="11"/>
      <c r="B853" s="11"/>
      <c r="C853" s="11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Y853" s="11"/>
      <c r="BZ853" s="11"/>
      <c r="CA853" s="11"/>
      <c r="CB853" s="11"/>
      <c r="CC853" s="11"/>
      <c r="CD853" s="11"/>
      <c r="CE853" s="11"/>
      <c r="CF853" s="11"/>
    </row>
    <row r="854" spans="1:84" ht="15.75" customHeight="1" x14ac:dyDescent="0.2">
      <c r="A854" s="11"/>
      <c r="B854" s="11"/>
      <c r="C854" s="11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Y854" s="11"/>
      <c r="BZ854" s="11"/>
      <c r="CA854" s="11"/>
      <c r="CB854" s="11"/>
      <c r="CC854" s="11"/>
      <c r="CD854" s="11"/>
      <c r="CE854" s="11"/>
      <c r="CF854" s="11"/>
    </row>
    <row r="855" spans="1:84" ht="15.75" customHeight="1" x14ac:dyDescent="0.2">
      <c r="A855" s="11"/>
      <c r="B855" s="11"/>
      <c r="C855" s="11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Y855" s="11"/>
      <c r="BZ855" s="11"/>
      <c r="CA855" s="11"/>
      <c r="CB855" s="11"/>
      <c r="CC855" s="11"/>
      <c r="CD855" s="11"/>
      <c r="CE855" s="11"/>
      <c r="CF855" s="11"/>
    </row>
    <row r="856" spans="1:84" ht="15.75" customHeight="1" x14ac:dyDescent="0.2">
      <c r="A856" s="11"/>
      <c r="B856" s="11"/>
      <c r="C856" s="11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Y856" s="11"/>
      <c r="BZ856" s="11"/>
      <c r="CA856" s="11"/>
      <c r="CB856" s="11"/>
      <c r="CC856" s="11"/>
      <c r="CD856" s="11"/>
      <c r="CE856" s="11"/>
      <c r="CF856" s="11"/>
    </row>
    <row r="857" spans="1:84" ht="15.75" customHeight="1" x14ac:dyDescent="0.2">
      <c r="A857" s="11"/>
      <c r="B857" s="11"/>
      <c r="C857" s="11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Y857" s="11"/>
      <c r="BZ857" s="11"/>
      <c r="CA857" s="11"/>
      <c r="CB857" s="11"/>
      <c r="CC857" s="11"/>
      <c r="CD857" s="11"/>
      <c r="CE857" s="11"/>
      <c r="CF857" s="11"/>
    </row>
    <row r="858" spans="1:84" ht="15.75" customHeight="1" x14ac:dyDescent="0.2">
      <c r="A858" s="11"/>
      <c r="B858" s="11"/>
      <c r="C858" s="11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Y858" s="11"/>
      <c r="BZ858" s="11"/>
      <c r="CA858" s="11"/>
      <c r="CB858" s="11"/>
      <c r="CC858" s="11"/>
      <c r="CD858" s="11"/>
      <c r="CE858" s="11"/>
      <c r="CF858" s="11"/>
    </row>
    <row r="859" spans="1:84" ht="15.75" customHeight="1" x14ac:dyDescent="0.2">
      <c r="A859" s="11"/>
      <c r="B859" s="11"/>
      <c r="C859" s="11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Y859" s="11"/>
      <c r="BZ859" s="11"/>
      <c r="CA859" s="11"/>
      <c r="CB859" s="11"/>
      <c r="CC859" s="11"/>
      <c r="CD859" s="11"/>
      <c r="CE859" s="11"/>
      <c r="CF859" s="11"/>
    </row>
    <row r="860" spans="1:84" ht="15.75" customHeight="1" x14ac:dyDescent="0.2">
      <c r="A860" s="11"/>
      <c r="B860" s="11"/>
      <c r="C860" s="11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Y860" s="11"/>
      <c r="BZ860" s="11"/>
      <c r="CA860" s="11"/>
      <c r="CB860" s="11"/>
      <c r="CC860" s="11"/>
      <c r="CD860" s="11"/>
      <c r="CE860" s="11"/>
      <c r="CF860" s="11"/>
    </row>
    <row r="861" spans="1:84" ht="15.75" customHeight="1" x14ac:dyDescent="0.2">
      <c r="A861" s="11"/>
      <c r="B861" s="11"/>
      <c r="C861" s="11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Y861" s="11"/>
      <c r="BZ861" s="11"/>
      <c r="CA861" s="11"/>
      <c r="CB861" s="11"/>
      <c r="CC861" s="11"/>
      <c r="CD861" s="11"/>
      <c r="CE861" s="11"/>
      <c r="CF861" s="11"/>
    </row>
    <row r="862" spans="1:84" ht="15.75" customHeight="1" x14ac:dyDescent="0.2">
      <c r="A862" s="11"/>
      <c r="B862" s="11"/>
      <c r="C862" s="11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Y862" s="11"/>
      <c r="BZ862" s="11"/>
      <c r="CA862" s="11"/>
      <c r="CB862" s="11"/>
      <c r="CC862" s="11"/>
      <c r="CD862" s="11"/>
      <c r="CE862" s="11"/>
      <c r="CF862" s="11"/>
    </row>
    <row r="863" spans="1:84" ht="15.75" customHeight="1" x14ac:dyDescent="0.2">
      <c r="A863" s="11"/>
      <c r="B863" s="11"/>
      <c r="C863" s="11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Y863" s="11"/>
      <c r="BZ863" s="11"/>
      <c r="CA863" s="11"/>
      <c r="CB863" s="11"/>
      <c r="CC863" s="11"/>
      <c r="CD863" s="11"/>
      <c r="CE863" s="11"/>
      <c r="CF863" s="11"/>
    </row>
    <row r="864" spans="1:84" ht="15.75" customHeight="1" x14ac:dyDescent="0.2">
      <c r="A864" s="11"/>
      <c r="B864" s="11"/>
      <c r="C864" s="11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Y864" s="11"/>
      <c r="BZ864" s="11"/>
      <c r="CA864" s="11"/>
      <c r="CB864" s="11"/>
      <c r="CC864" s="11"/>
      <c r="CD864" s="11"/>
      <c r="CE864" s="11"/>
      <c r="CF864" s="11"/>
    </row>
    <row r="865" spans="1:84" ht="15.75" customHeight="1" x14ac:dyDescent="0.2">
      <c r="A865" s="11"/>
      <c r="B865" s="11"/>
      <c r="C865" s="11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Y865" s="11"/>
      <c r="BZ865" s="11"/>
      <c r="CA865" s="11"/>
      <c r="CB865" s="11"/>
      <c r="CC865" s="11"/>
      <c r="CD865" s="11"/>
      <c r="CE865" s="11"/>
      <c r="CF865" s="11"/>
    </row>
    <row r="866" spans="1:84" ht="15.75" customHeight="1" x14ac:dyDescent="0.2">
      <c r="A866" s="11"/>
      <c r="B866" s="11"/>
      <c r="C866" s="11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Y866" s="11"/>
      <c r="BZ866" s="11"/>
      <c r="CA866" s="11"/>
      <c r="CB866" s="11"/>
      <c r="CC866" s="11"/>
      <c r="CD866" s="11"/>
      <c r="CE866" s="11"/>
      <c r="CF866" s="11"/>
    </row>
    <row r="867" spans="1:84" ht="15.75" customHeight="1" x14ac:dyDescent="0.2">
      <c r="A867" s="11"/>
      <c r="B867" s="11"/>
      <c r="C867" s="11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Y867" s="11"/>
      <c r="BZ867" s="11"/>
      <c r="CA867" s="11"/>
      <c r="CB867" s="11"/>
      <c r="CC867" s="11"/>
      <c r="CD867" s="11"/>
      <c r="CE867" s="11"/>
      <c r="CF867" s="11"/>
    </row>
    <row r="868" spans="1:84" ht="15.75" customHeight="1" x14ac:dyDescent="0.2">
      <c r="A868" s="11"/>
      <c r="B868" s="11"/>
      <c r="C868" s="11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Y868" s="11"/>
      <c r="BZ868" s="11"/>
      <c r="CA868" s="11"/>
      <c r="CB868" s="11"/>
      <c r="CC868" s="11"/>
      <c r="CD868" s="11"/>
      <c r="CE868" s="11"/>
      <c r="CF868" s="11"/>
    </row>
    <row r="869" spans="1:84" ht="15.75" customHeight="1" x14ac:dyDescent="0.2">
      <c r="A869" s="11"/>
      <c r="B869" s="11"/>
      <c r="C869" s="11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Y869" s="11"/>
      <c r="BZ869" s="11"/>
      <c r="CA869" s="11"/>
      <c r="CB869" s="11"/>
      <c r="CC869" s="11"/>
      <c r="CD869" s="11"/>
      <c r="CE869" s="11"/>
      <c r="CF869" s="11"/>
    </row>
    <row r="870" spans="1:84" ht="15.75" customHeight="1" x14ac:dyDescent="0.2">
      <c r="A870" s="11"/>
      <c r="B870" s="11"/>
      <c r="C870" s="11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Y870" s="11"/>
      <c r="BZ870" s="11"/>
      <c r="CA870" s="11"/>
      <c r="CB870" s="11"/>
      <c r="CC870" s="11"/>
      <c r="CD870" s="11"/>
      <c r="CE870" s="11"/>
      <c r="CF870" s="11"/>
    </row>
    <row r="871" spans="1:84" ht="15.75" customHeight="1" x14ac:dyDescent="0.2">
      <c r="A871" s="11"/>
      <c r="B871" s="11"/>
      <c r="C871" s="11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Y871" s="11"/>
      <c r="BZ871" s="11"/>
      <c r="CA871" s="11"/>
      <c r="CB871" s="11"/>
      <c r="CC871" s="11"/>
      <c r="CD871" s="11"/>
      <c r="CE871" s="11"/>
      <c r="CF871" s="11"/>
    </row>
    <row r="872" spans="1:84" ht="15.75" customHeight="1" x14ac:dyDescent="0.2">
      <c r="A872" s="11"/>
      <c r="B872" s="11"/>
      <c r="C872" s="11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Y872" s="11"/>
      <c r="BZ872" s="11"/>
      <c r="CA872" s="11"/>
      <c r="CB872" s="11"/>
      <c r="CC872" s="11"/>
      <c r="CD872" s="11"/>
      <c r="CE872" s="11"/>
      <c r="CF872" s="11"/>
    </row>
    <row r="873" spans="1:84" ht="15.75" customHeight="1" x14ac:dyDescent="0.2">
      <c r="A873" s="11"/>
      <c r="B873" s="11"/>
      <c r="C873" s="11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Y873" s="11"/>
      <c r="BZ873" s="11"/>
      <c r="CA873" s="11"/>
      <c r="CB873" s="11"/>
      <c r="CC873" s="11"/>
      <c r="CD873" s="11"/>
      <c r="CE873" s="11"/>
      <c r="CF873" s="11"/>
    </row>
    <row r="874" spans="1:84" ht="15.75" customHeight="1" x14ac:dyDescent="0.2">
      <c r="A874" s="11"/>
      <c r="B874" s="11"/>
      <c r="C874" s="11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Y874" s="11"/>
      <c r="BZ874" s="11"/>
      <c r="CA874" s="11"/>
      <c r="CB874" s="11"/>
      <c r="CC874" s="11"/>
      <c r="CD874" s="11"/>
      <c r="CE874" s="11"/>
      <c r="CF874" s="11"/>
    </row>
    <row r="875" spans="1:84" ht="15.75" customHeight="1" x14ac:dyDescent="0.2">
      <c r="A875" s="11"/>
      <c r="B875" s="11"/>
      <c r="C875" s="11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Y875" s="11"/>
      <c r="BZ875" s="11"/>
      <c r="CA875" s="11"/>
      <c r="CB875" s="11"/>
      <c r="CC875" s="11"/>
      <c r="CD875" s="11"/>
      <c r="CE875" s="11"/>
      <c r="CF875" s="11"/>
    </row>
    <row r="876" spans="1:84" ht="15.75" customHeight="1" x14ac:dyDescent="0.2">
      <c r="A876" s="11"/>
      <c r="B876" s="11"/>
      <c r="C876" s="11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Y876" s="11"/>
      <c r="BZ876" s="11"/>
      <c r="CA876" s="11"/>
      <c r="CB876" s="11"/>
      <c r="CC876" s="11"/>
      <c r="CD876" s="11"/>
      <c r="CE876" s="11"/>
      <c r="CF876" s="11"/>
    </row>
    <row r="877" spans="1:84" ht="15.75" customHeight="1" x14ac:dyDescent="0.2">
      <c r="A877" s="11"/>
      <c r="B877" s="11"/>
      <c r="C877" s="11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Y877" s="11"/>
      <c r="BZ877" s="11"/>
      <c r="CA877" s="11"/>
      <c r="CB877" s="11"/>
      <c r="CC877" s="11"/>
      <c r="CD877" s="11"/>
      <c r="CE877" s="11"/>
      <c r="CF877" s="11"/>
    </row>
    <row r="878" spans="1:84" ht="15.75" customHeight="1" x14ac:dyDescent="0.2">
      <c r="A878" s="11"/>
      <c r="B878" s="11"/>
      <c r="C878" s="11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Y878" s="11"/>
      <c r="BZ878" s="11"/>
      <c r="CA878" s="11"/>
      <c r="CB878" s="11"/>
      <c r="CC878" s="11"/>
      <c r="CD878" s="11"/>
      <c r="CE878" s="11"/>
      <c r="CF878" s="11"/>
    </row>
    <row r="879" spans="1:84" ht="15.75" customHeight="1" x14ac:dyDescent="0.2">
      <c r="A879" s="11"/>
      <c r="B879" s="11"/>
      <c r="C879" s="11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Y879" s="11"/>
      <c r="BZ879" s="11"/>
      <c r="CA879" s="11"/>
      <c r="CB879" s="11"/>
      <c r="CC879" s="11"/>
      <c r="CD879" s="11"/>
      <c r="CE879" s="11"/>
      <c r="CF879" s="11"/>
    </row>
    <row r="880" spans="1:84" ht="15.75" customHeight="1" x14ac:dyDescent="0.2">
      <c r="A880" s="11"/>
      <c r="B880" s="11"/>
      <c r="C880" s="11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Y880" s="11"/>
      <c r="BZ880" s="11"/>
      <c r="CA880" s="11"/>
      <c r="CB880" s="11"/>
      <c r="CC880" s="11"/>
      <c r="CD880" s="11"/>
      <c r="CE880" s="11"/>
      <c r="CF880" s="11"/>
    </row>
    <row r="881" spans="1:84" ht="15.75" customHeight="1" x14ac:dyDescent="0.2">
      <c r="A881" s="11"/>
      <c r="B881" s="11"/>
      <c r="C881" s="11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Y881" s="11"/>
      <c r="BZ881" s="11"/>
      <c r="CA881" s="11"/>
      <c r="CB881" s="11"/>
      <c r="CC881" s="11"/>
      <c r="CD881" s="11"/>
      <c r="CE881" s="11"/>
      <c r="CF881" s="11"/>
    </row>
    <row r="882" spans="1:84" ht="15.75" customHeight="1" x14ac:dyDescent="0.2">
      <c r="A882" s="11"/>
      <c r="B882" s="11"/>
      <c r="C882" s="11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Y882" s="11"/>
      <c r="BZ882" s="11"/>
      <c r="CA882" s="11"/>
      <c r="CB882" s="11"/>
      <c r="CC882" s="11"/>
      <c r="CD882" s="11"/>
      <c r="CE882" s="11"/>
      <c r="CF882" s="11"/>
    </row>
    <row r="883" spans="1:84" ht="15.75" customHeight="1" x14ac:dyDescent="0.2">
      <c r="A883" s="11"/>
      <c r="B883" s="11"/>
      <c r="C883" s="11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Y883" s="11"/>
      <c r="BZ883" s="11"/>
      <c r="CA883" s="11"/>
      <c r="CB883" s="11"/>
      <c r="CC883" s="11"/>
      <c r="CD883" s="11"/>
      <c r="CE883" s="11"/>
      <c r="CF883" s="11"/>
    </row>
    <row r="884" spans="1:84" ht="15.75" customHeight="1" x14ac:dyDescent="0.2">
      <c r="A884" s="11"/>
      <c r="B884" s="11"/>
      <c r="C884" s="11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Y884" s="11"/>
      <c r="BZ884" s="11"/>
      <c r="CA884" s="11"/>
      <c r="CB884" s="11"/>
      <c r="CC884" s="11"/>
      <c r="CD884" s="11"/>
      <c r="CE884" s="11"/>
      <c r="CF884" s="11"/>
    </row>
    <row r="885" spans="1:84" ht="15.75" customHeight="1" x14ac:dyDescent="0.2">
      <c r="A885" s="11"/>
      <c r="B885" s="11"/>
      <c r="C885" s="11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Y885" s="11"/>
      <c r="BZ885" s="11"/>
      <c r="CA885" s="11"/>
      <c r="CB885" s="11"/>
      <c r="CC885" s="11"/>
      <c r="CD885" s="11"/>
      <c r="CE885" s="11"/>
      <c r="CF885" s="11"/>
    </row>
    <row r="886" spans="1:84" ht="15.75" customHeight="1" x14ac:dyDescent="0.2">
      <c r="A886" s="11"/>
      <c r="B886" s="11"/>
      <c r="C886" s="11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Y886" s="11"/>
      <c r="BZ886" s="11"/>
      <c r="CA886" s="11"/>
      <c r="CB886" s="11"/>
      <c r="CC886" s="11"/>
      <c r="CD886" s="11"/>
      <c r="CE886" s="11"/>
      <c r="CF886" s="11"/>
    </row>
    <row r="887" spans="1:84" ht="15.75" customHeight="1" x14ac:dyDescent="0.2">
      <c r="A887" s="11"/>
      <c r="B887" s="11"/>
      <c r="C887" s="11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Y887" s="11"/>
      <c r="BZ887" s="11"/>
      <c r="CA887" s="11"/>
      <c r="CB887" s="11"/>
      <c r="CC887" s="11"/>
      <c r="CD887" s="11"/>
      <c r="CE887" s="11"/>
      <c r="CF887" s="11"/>
    </row>
    <row r="888" spans="1:84" ht="15.75" customHeight="1" x14ac:dyDescent="0.2">
      <c r="A888" s="11"/>
      <c r="B888" s="11"/>
      <c r="C888" s="11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Y888" s="11"/>
      <c r="BZ888" s="11"/>
      <c r="CA888" s="11"/>
      <c r="CB888" s="11"/>
      <c r="CC888" s="11"/>
      <c r="CD888" s="11"/>
      <c r="CE888" s="11"/>
      <c r="CF888" s="11"/>
    </row>
    <row r="889" spans="1:84" ht="15.75" customHeight="1" x14ac:dyDescent="0.2">
      <c r="A889" s="11"/>
      <c r="B889" s="11"/>
      <c r="C889" s="11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Y889" s="11"/>
      <c r="BZ889" s="11"/>
      <c r="CA889" s="11"/>
      <c r="CB889" s="11"/>
      <c r="CC889" s="11"/>
      <c r="CD889" s="11"/>
      <c r="CE889" s="11"/>
      <c r="CF889" s="11"/>
    </row>
    <row r="890" spans="1:84" ht="15.75" customHeight="1" x14ac:dyDescent="0.2">
      <c r="A890" s="11"/>
      <c r="B890" s="11"/>
      <c r="C890" s="11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Y890" s="11"/>
      <c r="BZ890" s="11"/>
      <c r="CA890" s="11"/>
      <c r="CB890" s="11"/>
      <c r="CC890" s="11"/>
      <c r="CD890" s="11"/>
      <c r="CE890" s="11"/>
      <c r="CF890" s="11"/>
    </row>
    <row r="891" spans="1:84" ht="15.75" customHeight="1" x14ac:dyDescent="0.2">
      <c r="A891" s="11"/>
      <c r="B891" s="11"/>
      <c r="C891" s="11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Y891" s="11"/>
      <c r="BZ891" s="11"/>
      <c r="CA891" s="11"/>
      <c r="CB891" s="11"/>
      <c r="CC891" s="11"/>
      <c r="CD891" s="11"/>
      <c r="CE891" s="11"/>
      <c r="CF891" s="11"/>
    </row>
    <row r="892" spans="1:84" ht="15.75" customHeight="1" x14ac:dyDescent="0.2">
      <c r="A892" s="11"/>
      <c r="B892" s="11"/>
      <c r="C892" s="11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Y892" s="11"/>
      <c r="BZ892" s="11"/>
      <c r="CA892" s="11"/>
      <c r="CB892" s="11"/>
      <c r="CC892" s="11"/>
      <c r="CD892" s="11"/>
      <c r="CE892" s="11"/>
      <c r="CF892" s="11"/>
    </row>
    <row r="893" spans="1:84" ht="15.75" customHeight="1" x14ac:dyDescent="0.2">
      <c r="A893" s="11"/>
      <c r="B893" s="11"/>
      <c r="C893" s="11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Y893" s="11"/>
      <c r="BZ893" s="11"/>
      <c r="CA893" s="11"/>
      <c r="CB893" s="11"/>
      <c r="CC893" s="11"/>
      <c r="CD893" s="11"/>
      <c r="CE893" s="11"/>
      <c r="CF893" s="11"/>
    </row>
    <row r="894" spans="1:84" ht="15.75" customHeight="1" x14ac:dyDescent="0.2">
      <c r="A894" s="11"/>
      <c r="B894" s="11"/>
      <c r="C894" s="11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Y894" s="11"/>
      <c r="BZ894" s="11"/>
      <c r="CA894" s="11"/>
      <c r="CB894" s="11"/>
      <c r="CC894" s="11"/>
      <c r="CD894" s="11"/>
      <c r="CE894" s="11"/>
      <c r="CF894" s="11"/>
    </row>
    <row r="895" spans="1:84" ht="15.75" customHeight="1" x14ac:dyDescent="0.2">
      <c r="A895" s="11"/>
      <c r="B895" s="11"/>
      <c r="C895" s="11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Y895" s="11"/>
      <c r="BZ895" s="11"/>
      <c r="CA895" s="11"/>
      <c r="CB895" s="11"/>
      <c r="CC895" s="11"/>
      <c r="CD895" s="11"/>
      <c r="CE895" s="11"/>
      <c r="CF895" s="11"/>
    </row>
    <row r="896" spans="1:84" ht="15.75" customHeight="1" x14ac:dyDescent="0.2">
      <c r="A896" s="11"/>
      <c r="B896" s="11"/>
      <c r="C896" s="11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Y896" s="11"/>
      <c r="BZ896" s="11"/>
      <c r="CA896" s="11"/>
      <c r="CB896" s="11"/>
      <c r="CC896" s="11"/>
      <c r="CD896" s="11"/>
      <c r="CE896" s="11"/>
      <c r="CF896" s="11"/>
    </row>
    <row r="897" spans="1:84" ht="15.75" customHeight="1" x14ac:dyDescent="0.2">
      <c r="A897" s="11"/>
      <c r="B897" s="11"/>
      <c r="C897" s="11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Y897" s="11"/>
      <c r="BZ897" s="11"/>
      <c r="CA897" s="11"/>
      <c r="CB897" s="11"/>
      <c r="CC897" s="11"/>
      <c r="CD897" s="11"/>
      <c r="CE897" s="11"/>
      <c r="CF897" s="11"/>
    </row>
    <row r="898" spans="1:84" ht="15.75" customHeight="1" x14ac:dyDescent="0.2">
      <c r="A898" s="11"/>
      <c r="B898" s="11"/>
      <c r="C898" s="11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Y898" s="11"/>
      <c r="BZ898" s="11"/>
      <c r="CA898" s="11"/>
      <c r="CB898" s="11"/>
      <c r="CC898" s="11"/>
      <c r="CD898" s="11"/>
      <c r="CE898" s="11"/>
      <c r="CF898" s="11"/>
    </row>
    <row r="899" spans="1:84" ht="15.75" customHeight="1" x14ac:dyDescent="0.2">
      <c r="A899" s="11"/>
      <c r="B899" s="11"/>
      <c r="C899" s="11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Y899" s="11"/>
      <c r="BZ899" s="11"/>
      <c r="CA899" s="11"/>
      <c r="CB899" s="11"/>
      <c r="CC899" s="11"/>
      <c r="CD899" s="11"/>
      <c r="CE899" s="11"/>
      <c r="CF899" s="11"/>
    </row>
    <row r="900" spans="1:84" ht="15.75" customHeight="1" x14ac:dyDescent="0.2">
      <c r="A900" s="11"/>
      <c r="B900" s="11"/>
      <c r="C900" s="11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Y900" s="11"/>
      <c r="BZ900" s="11"/>
      <c r="CA900" s="11"/>
      <c r="CB900" s="11"/>
      <c r="CC900" s="11"/>
      <c r="CD900" s="11"/>
      <c r="CE900" s="11"/>
      <c r="CF900" s="11"/>
    </row>
    <row r="901" spans="1:84" ht="15.75" customHeight="1" x14ac:dyDescent="0.2">
      <c r="A901" s="11"/>
      <c r="B901" s="11"/>
      <c r="C901" s="11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Y901" s="11"/>
      <c r="BZ901" s="11"/>
      <c r="CA901" s="11"/>
      <c r="CB901" s="11"/>
      <c r="CC901" s="11"/>
      <c r="CD901" s="11"/>
      <c r="CE901" s="11"/>
      <c r="CF901" s="11"/>
    </row>
    <row r="902" spans="1:84" ht="15.75" customHeight="1" x14ac:dyDescent="0.2">
      <c r="A902" s="11"/>
      <c r="B902" s="11"/>
      <c r="C902" s="11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Y902" s="11"/>
      <c r="BZ902" s="11"/>
      <c r="CA902" s="11"/>
      <c r="CB902" s="11"/>
      <c r="CC902" s="11"/>
      <c r="CD902" s="11"/>
      <c r="CE902" s="11"/>
      <c r="CF902" s="11"/>
    </row>
    <row r="903" spans="1:84" ht="15.75" customHeight="1" x14ac:dyDescent="0.2">
      <c r="A903" s="11"/>
      <c r="B903" s="11"/>
      <c r="C903" s="11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Y903" s="11"/>
      <c r="BZ903" s="11"/>
      <c r="CA903" s="11"/>
      <c r="CB903" s="11"/>
      <c r="CC903" s="11"/>
      <c r="CD903" s="11"/>
      <c r="CE903" s="11"/>
      <c r="CF903" s="11"/>
    </row>
    <row r="904" spans="1:84" ht="15.75" customHeight="1" x14ac:dyDescent="0.2">
      <c r="A904" s="11"/>
      <c r="B904" s="11"/>
      <c r="C904" s="11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Y904" s="11"/>
      <c r="BZ904" s="11"/>
      <c r="CA904" s="11"/>
      <c r="CB904" s="11"/>
      <c r="CC904" s="11"/>
      <c r="CD904" s="11"/>
      <c r="CE904" s="11"/>
      <c r="CF904" s="11"/>
    </row>
    <row r="905" spans="1:84" ht="15.75" customHeight="1" x14ac:dyDescent="0.2">
      <c r="A905" s="11"/>
      <c r="B905" s="11"/>
      <c r="C905" s="11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Y905" s="11"/>
      <c r="BZ905" s="11"/>
      <c r="CA905" s="11"/>
      <c r="CB905" s="11"/>
      <c r="CC905" s="11"/>
      <c r="CD905" s="11"/>
      <c r="CE905" s="11"/>
      <c r="CF905" s="11"/>
    </row>
    <row r="906" spans="1:84" ht="15.75" customHeight="1" x14ac:dyDescent="0.2">
      <c r="A906" s="11"/>
      <c r="B906" s="11"/>
      <c r="C906" s="11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Y906" s="11"/>
      <c r="BZ906" s="11"/>
      <c r="CA906" s="11"/>
      <c r="CB906" s="11"/>
      <c r="CC906" s="11"/>
      <c r="CD906" s="11"/>
      <c r="CE906" s="11"/>
      <c r="CF906" s="11"/>
    </row>
    <row r="907" spans="1:84" ht="15.75" customHeight="1" x14ac:dyDescent="0.2">
      <c r="A907" s="11"/>
      <c r="B907" s="11"/>
      <c r="C907" s="11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Y907" s="11"/>
      <c r="BZ907" s="11"/>
      <c r="CA907" s="11"/>
      <c r="CB907" s="11"/>
      <c r="CC907" s="11"/>
      <c r="CD907" s="11"/>
      <c r="CE907" s="11"/>
      <c r="CF907" s="11"/>
    </row>
    <row r="908" spans="1:84" ht="15.75" customHeight="1" x14ac:dyDescent="0.2">
      <c r="A908" s="11"/>
      <c r="B908" s="11"/>
      <c r="C908" s="11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Y908" s="11"/>
      <c r="BZ908" s="11"/>
      <c r="CA908" s="11"/>
      <c r="CB908" s="11"/>
      <c r="CC908" s="11"/>
      <c r="CD908" s="11"/>
      <c r="CE908" s="11"/>
      <c r="CF908" s="11"/>
    </row>
    <row r="909" spans="1:84" ht="15.75" customHeight="1" x14ac:dyDescent="0.2">
      <c r="A909" s="11"/>
      <c r="B909" s="11"/>
      <c r="C909" s="11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Y909" s="11"/>
      <c r="BZ909" s="11"/>
      <c r="CA909" s="11"/>
      <c r="CB909" s="11"/>
      <c r="CC909" s="11"/>
      <c r="CD909" s="11"/>
      <c r="CE909" s="11"/>
      <c r="CF909" s="11"/>
    </row>
    <row r="910" spans="1:84" ht="15.75" customHeight="1" x14ac:dyDescent="0.2">
      <c r="A910" s="11"/>
      <c r="B910" s="11"/>
      <c r="C910" s="11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Y910" s="11"/>
      <c r="BZ910" s="11"/>
      <c r="CA910" s="11"/>
      <c r="CB910" s="11"/>
      <c r="CC910" s="11"/>
      <c r="CD910" s="11"/>
      <c r="CE910" s="11"/>
      <c r="CF910" s="11"/>
    </row>
    <row r="911" spans="1:84" ht="15.75" customHeight="1" x14ac:dyDescent="0.2">
      <c r="A911" s="11"/>
      <c r="B911" s="11"/>
      <c r="C911" s="11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Y911" s="11"/>
      <c r="BZ911" s="11"/>
      <c r="CA911" s="11"/>
      <c r="CB911" s="11"/>
      <c r="CC911" s="11"/>
      <c r="CD911" s="11"/>
      <c r="CE911" s="11"/>
      <c r="CF911" s="11"/>
    </row>
    <row r="912" spans="1:84" ht="15.75" customHeight="1" x14ac:dyDescent="0.2">
      <c r="A912" s="11"/>
      <c r="B912" s="11"/>
      <c r="C912" s="11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Y912" s="11"/>
      <c r="BZ912" s="11"/>
      <c r="CA912" s="11"/>
      <c r="CB912" s="11"/>
      <c r="CC912" s="11"/>
      <c r="CD912" s="11"/>
      <c r="CE912" s="11"/>
      <c r="CF912" s="11"/>
    </row>
    <row r="913" spans="1:84" ht="15.75" customHeight="1" x14ac:dyDescent="0.2">
      <c r="A913" s="11"/>
      <c r="B913" s="11"/>
      <c r="C913" s="11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Y913" s="11"/>
      <c r="BZ913" s="11"/>
      <c r="CA913" s="11"/>
      <c r="CB913" s="11"/>
      <c r="CC913" s="11"/>
      <c r="CD913" s="11"/>
      <c r="CE913" s="11"/>
      <c r="CF913" s="11"/>
    </row>
    <row r="914" spans="1:84" ht="15.75" customHeight="1" x14ac:dyDescent="0.2">
      <c r="A914" s="11"/>
      <c r="B914" s="11"/>
      <c r="C914" s="11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Y914" s="11"/>
      <c r="BZ914" s="11"/>
      <c r="CA914" s="11"/>
      <c r="CB914" s="11"/>
      <c r="CC914" s="11"/>
      <c r="CD914" s="11"/>
      <c r="CE914" s="11"/>
      <c r="CF914" s="11"/>
    </row>
    <row r="915" spans="1:84" ht="15.75" customHeight="1" x14ac:dyDescent="0.2">
      <c r="A915" s="11"/>
      <c r="B915" s="11"/>
      <c r="C915" s="11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Y915" s="11"/>
      <c r="BZ915" s="11"/>
      <c r="CA915" s="11"/>
      <c r="CB915" s="11"/>
      <c r="CC915" s="11"/>
      <c r="CD915" s="11"/>
      <c r="CE915" s="11"/>
      <c r="CF915" s="11"/>
    </row>
    <row r="916" spans="1:84" ht="15.75" customHeight="1" x14ac:dyDescent="0.2">
      <c r="A916" s="11"/>
      <c r="B916" s="11"/>
      <c r="C916" s="11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Y916" s="11"/>
      <c r="BZ916" s="11"/>
      <c r="CA916" s="11"/>
      <c r="CB916" s="11"/>
      <c r="CC916" s="11"/>
      <c r="CD916" s="11"/>
      <c r="CE916" s="11"/>
      <c r="CF916" s="11"/>
    </row>
    <row r="917" spans="1:84" ht="15.75" customHeight="1" x14ac:dyDescent="0.2">
      <c r="A917" s="11"/>
      <c r="B917" s="11"/>
      <c r="C917" s="11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Y917" s="11"/>
      <c r="BZ917" s="11"/>
      <c r="CA917" s="11"/>
      <c r="CB917" s="11"/>
      <c r="CC917" s="11"/>
      <c r="CD917" s="11"/>
      <c r="CE917" s="11"/>
      <c r="CF917" s="11"/>
    </row>
    <row r="918" spans="1:84" ht="15.75" customHeight="1" x14ac:dyDescent="0.2">
      <c r="A918" s="11"/>
      <c r="B918" s="11"/>
      <c r="C918" s="11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Y918" s="11"/>
      <c r="BZ918" s="11"/>
      <c r="CA918" s="11"/>
      <c r="CB918" s="11"/>
      <c r="CC918" s="11"/>
      <c r="CD918" s="11"/>
      <c r="CE918" s="11"/>
      <c r="CF918" s="11"/>
    </row>
    <row r="919" spans="1:84" ht="15.75" customHeight="1" x14ac:dyDescent="0.2">
      <c r="A919" s="11"/>
      <c r="B919" s="11"/>
      <c r="C919" s="11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Y919" s="11"/>
      <c r="BZ919" s="11"/>
      <c r="CA919" s="11"/>
      <c r="CB919" s="11"/>
      <c r="CC919" s="11"/>
      <c r="CD919" s="11"/>
      <c r="CE919" s="11"/>
      <c r="CF919" s="11"/>
    </row>
    <row r="920" spans="1:84" ht="15.75" customHeight="1" x14ac:dyDescent="0.2">
      <c r="A920" s="11"/>
      <c r="B920" s="11"/>
      <c r="C920" s="11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Y920" s="11"/>
      <c r="BZ920" s="11"/>
      <c r="CA920" s="11"/>
      <c r="CB920" s="11"/>
      <c r="CC920" s="11"/>
      <c r="CD920" s="11"/>
      <c r="CE920" s="11"/>
      <c r="CF920" s="11"/>
    </row>
    <row r="921" spans="1:84" ht="15.75" customHeight="1" x14ac:dyDescent="0.2">
      <c r="A921" s="11"/>
      <c r="B921" s="11"/>
      <c r="C921" s="11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Y921" s="11"/>
      <c r="BZ921" s="11"/>
      <c r="CA921" s="11"/>
      <c r="CB921" s="11"/>
      <c r="CC921" s="11"/>
      <c r="CD921" s="11"/>
      <c r="CE921" s="11"/>
      <c r="CF921" s="11"/>
    </row>
    <row r="922" spans="1:84" ht="15.75" customHeight="1" x14ac:dyDescent="0.2">
      <c r="A922" s="11"/>
      <c r="B922" s="11"/>
      <c r="C922" s="11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Y922" s="11"/>
      <c r="BZ922" s="11"/>
      <c r="CA922" s="11"/>
      <c r="CB922" s="11"/>
      <c r="CC922" s="11"/>
      <c r="CD922" s="11"/>
      <c r="CE922" s="11"/>
      <c r="CF922" s="11"/>
    </row>
    <row r="923" spans="1:84" ht="15.75" customHeight="1" x14ac:dyDescent="0.2">
      <c r="A923" s="11"/>
      <c r="B923" s="11"/>
      <c r="C923" s="11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Y923" s="11"/>
      <c r="BZ923" s="11"/>
      <c r="CA923" s="11"/>
      <c r="CB923" s="11"/>
      <c r="CC923" s="11"/>
      <c r="CD923" s="11"/>
      <c r="CE923" s="11"/>
      <c r="CF923" s="11"/>
    </row>
    <row r="924" spans="1:84" ht="15.75" customHeight="1" x14ac:dyDescent="0.2">
      <c r="A924" s="11"/>
      <c r="B924" s="11"/>
      <c r="C924" s="11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Y924" s="11"/>
      <c r="BZ924" s="11"/>
      <c r="CA924" s="11"/>
      <c r="CB924" s="11"/>
      <c r="CC924" s="11"/>
      <c r="CD924" s="11"/>
      <c r="CE924" s="11"/>
      <c r="CF924" s="11"/>
    </row>
    <row r="925" spans="1:84" ht="15.75" customHeight="1" x14ac:dyDescent="0.2">
      <c r="A925" s="11"/>
      <c r="B925" s="11"/>
      <c r="C925" s="11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Y925" s="11"/>
      <c r="BZ925" s="11"/>
      <c r="CA925" s="11"/>
      <c r="CB925" s="11"/>
      <c r="CC925" s="11"/>
      <c r="CD925" s="11"/>
      <c r="CE925" s="11"/>
      <c r="CF925" s="11"/>
    </row>
    <row r="926" spans="1:84" ht="15.75" customHeight="1" x14ac:dyDescent="0.2">
      <c r="A926" s="11"/>
      <c r="B926" s="11"/>
      <c r="C926" s="11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Y926" s="11"/>
      <c r="BZ926" s="11"/>
      <c r="CA926" s="11"/>
      <c r="CB926" s="11"/>
      <c r="CC926" s="11"/>
      <c r="CD926" s="11"/>
      <c r="CE926" s="11"/>
      <c r="CF926" s="11"/>
    </row>
    <row r="927" spans="1:84" ht="15.75" customHeight="1" x14ac:dyDescent="0.2">
      <c r="A927" s="11"/>
      <c r="B927" s="11"/>
      <c r="C927" s="11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Y927" s="11"/>
      <c r="BZ927" s="11"/>
      <c r="CA927" s="11"/>
      <c r="CB927" s="11"/>
      <c r="CC927" s="11"/>
      <c r="CD927" s="11"/>
      <c r="CE927" s="11"/>
      <c r="CF927" s="11"/>
    </row>
    <row r="928" spans="1:84" ht="15.75" customHeight="1" x14ac:dyDescent="0.2">
      <c r="A928" s="11"/>
      <c r="B928" s="11"/>
      <c r="C928" s="11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Y928" s="11"/>
      <c r="BZ928" s="11"/>
      <c r="CA928" s="11"/>
      <c r="CB928" s="11"/>
      <c r="CC928" s="11"/>
      <c r="CD928" s="11"/>
      <c r="CE928" s="11"/>
      <c r="CF928" s="11"/>
    </row>
    <row r="929" spans="1:84" ht="15.75" customHeight="1" x14ac:dyDescent="0.2">
      <c r="A929" s="11"/>
      <c r="B929" s="11"/>
      <c r="C929" s="11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Y929" s="11"/>
      <c r="BZ929" s="11"/>
      <c r="CA929" s="11"/>
      <c r="CB929" s="11"/>
      <c r="CC929" s="11"/>
      <c r="CD929" s="11"/>
      <c r="CE929" s="11"/>
      <c r="CF929" s="11"/>
    </row>
    <row r="930" spans="1:84" ht="15.75" customHeight="1" x14ac:dyDescent="0.2">
      <c r="A930" s="11"/>
      <c r="B930" s="11"/>
      <c r="C930" s="11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Y930" s="11"/>
      <c r="BZ930" s="11"/>
      <c r="CA930" s="11"/>
      <c r="CB930" s="11"/>
      <c r="CC930" s="11"/>
      <c r="CD930" s="11"/>
      <c r="CE930" s="11"/>
      <c r="CF930" s="11"/>
    </row>
    <row r="931" spans="1:84" ht="15.75" customHeight="1" x14ac:dyDescent="0.2">
      <c r="A931" s="11"/>
      <c r="B931" s="11"/>
      <c r="C931" s="11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Y931" s="11"/>
      <c r="BZ931" s="11"/>
      <c r="CA931" s="11"/>
      <c r="CB931" s="11"/>
      <c r="CC931" s="11"/>
      <c r="CD931" s="11"/>
      <c r="CE931" s="11"/>
      <c r="CF931" s="11"/>
    </row>
    <row r="932" spans="1:84" ht="15.75" customHeight="1" x14ac:dyDescent="0.2">
      <c r="A932" s="11"/>
      <c r="B932" s="11"/>
      <c r="C932" s="11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Y932" s="11"/>
      <c r="BZ932" s="11"/>
      <c r="CA932" s="11"/>
      <c r="CB932" s="11"/>
      <c r="CC932" s="11"/>
      <c r="CD932" s="11"/>
      <c r="CE932" s="11"/>
      <c r="CF932" s="11"/>
    </row>
    <row r="933" spans="1:84" ht="15.75" customHeight="1" x14ac:dyDescent="0.2">
      <c r="A933" s="11"/>
      <c r="B933" s="11"/>
      <c r="C933" s="11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Y933" s="11"/>
      <c r="BZ933" s="11"/>
      <c r="CA933" s="11"/>
      <c r="CB933" s="11"/>
      <c r="CC933" s="11"/>
      <c r="CD933" s="11"/>
      <c r="CE933" s="11"/>
      <c r="CF933" s="11"/>
    </row>
    <row r="934" spans="1:84" ht="15.75" customHeight="1" x14ac:dyDescent="0.2">
      <c r="A934" s="11"/>
      <c r="B934" s="11"/>
      <c r="C934" s="11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Y934" s="11"/>
      <c r="BZ934" s="11"/>
      <c r="CA934" s="11"/>
      <c r="CB934" s="11"/>
      <c r="CC934" s="11"/>
      <c r="CD934" s="11"/>
      <c r="CE934" s="11"/>
      <c r="CF934" s="11"/>
    </row>
    <row r="935" spans="1:84" ht="15.75" customHeight="1" x14ac:dyDescent="0.2">
      <c r="A935" s="11"/>
      <c r="B935" s="11"/>
      <c r="C935" s="11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Y935" s="11"/>
      <c r="BZ935" s="11"/>
      <c r="CA935" s="11"/>
      <c r="CB935" s="11"/>
      <c r="CC935" s="11"/>
      <c r="CD935" s="11"/>
      <c r="CE935" s="11"/>
      <c r="CF935" s="11"/>
    </row>
    <row r="936" spans="1:84" ht="15.75" customHeight="1" x14ac:dyDescent="0.2">
      <c r="A936" s="11"/>
      <c r="B936" s="11"/>
      <c r="C936" s="11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Y936" s="11"/>
      <c r="BZ936" s="11"/>
      <c r="CA936" s="11"/>
      <c r="CB936" s="11"/>
      <c r="CC936" s="11"/>
      <c r="CD936" s="11"/>
      <c r="CE936" s="11"/>
      <c r="CF936" s="11"/>
    </row>
    <row r="937" spans="1:84" ht="15.75" customHeight="1" x14ac:dyDescent="0.2">
      <c r="A937" s="11"/>
      <c r="B937" s="11"/>
      <c r="C937" s="11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Y937" s="11"/>
      <c r="BZ937" s="11"/>
      <c r="CA937" s="11"/>
      <c r="CB937" s="11"/>
      <c r="CC937" s="11"/>
      <c r="CD937" s="11"/>
      <c r="CE937" s="11"/>
      <c r="CF937" s="11"/>
    </row>
    <row r="938" spans="1:84" ht="15.75" customHeight="1" x14ac:dyDescent="0.2">
      <c r="A938" s="11"/>
      <c r="B938" s="11"/>
      <c r="C938" s="11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Y938" s="11"/>
      <c r="BZ938" s="11"/>
      <c r="CA938" s="11"/>
      <c r="CB938" s="11"/>
      <c r="CC938" s="11"/>
      <c r="CD938" s="11"/>
      <c r="CE938" s="11"/>
      <c r="CF938" s="11"/>
    </row>
    <row r="939" spans="1:84" ht="15.75" customHeight="1" x14ac:dyDescent="0.2">
      <c r="A939" s="11"/>
      <c r="B939" s="11"/>
      <c r="C939" s="11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Y939" s="11"/>
      <c r="BZ939" s="11"/>
      <c r="CA939" s="11"/>
      <c r="CB939" s="11"/>
      <c r="CC939" s="11"/>
      <c r="CD939" s="11"/>
      <c r="CE939" s="11"/>
      <c r="CF939" s="11"/>
    </row>
    <row r="940" spans="1:84" ht="15.75" customHeight="1" x14ac:dyDescent="0.2">
      <c r="A940" s="11"/>
      <c r="B940" s="11"/>
      <c r="C940" s="11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Y940" s="11"/>
      <c r="BZ940" s="11"/>
      <c r="CA940" s="11"/>
      <c r="CB940" s="11"/>
      <c r="CC940" s="11"/>
      <c r="CD940" s="11"/>
      <c r="CE940" s="11"/>
      <c r="CF940" s="11"/>
    </row>
    <row r="941" spans="1:84" ht="15.75" customHeight="1" x14ac:dyDescent="0.2">
      <c r="A941" s="11"/>
      <c r="B941" s="11"/>
      <c r="C941" s="11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Y941" s="11"/>
      <c r="BZ941" s="11"/>
      <c r="CA941" s="11"/>
      <c r="CB941" s="11"/>
      <c r="CC941" s="11"/>
      <c r="CD941" s="11"/>
      <c r="CE941" s="11"/>
      <c r="CF941" s="11"/>
    </row>
    <row r="942" spans="1:84" ht="15.75" customHeight="1" x14ac:dyDescent="0.2">
      <c r="A942" s="11"/>
      <c r="B942" s="11"/>
      <c r="C942" s="11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Y942" s="11"/>
      <c r="BZ942" s="11"/>
      <c r="CA942" s="11"/>
      <c r="CB942" s="11"/>
      <c r="CC942" s="11"/>
      <c r="CD942" s="11"/>
      <c r="CE942" s="11"/>
      <c r="CF942" s="11"/>
    </row>
    <row r="943" spans="1:84" ht="15.75" customHeight="1" x14ac:dyDescent="0.2">
      <c r="A943" s="11"/>
      <c r="B943" s="11"/>
      <c r="C943" s="11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Y943" s="11"/>
      <c r="BZ943" s="11"/>
      <c r="CA943" s="11"/>
      <c r="CB943" s="11"/>
      <c r="CC943" s="11"/>
      <c r="CD943" s="11"/>
      <c r="CE943" s="11"/>
      <c r="CF943" s="11"/>
    </row>
    <row r="944" spans="1:84" ht="15.75" customHeight="1" x14ac:dyDescent="0.2">
      <c r="A944" s="11"/>
      <c r="B944" s="11"/>
      <c r="C944" s="11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Y944" s="11"/>
      <c r="BZ944" s="11"/>
      <c r="CA944" s="11"/>
      <c r="CB944" s="11"/>
      <c r="CC944" s="11"/>
      <c r="CD944" s="11"/>
      <c r="CE944" s="11"/>
      <c r="CF944" s="11"/>
    </row>
    <row r="945" spans="1:84" ht="15.75" customHeight="1" x14ac:dyDescent="0.2">
      <c r="A945" s="11"/>
      <c r="B945" s="11"/>
      <c r="C945" s="11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Y945" s="11"/>
      <c r="BZ945" s="11"/>
      <c r="CA945" s="11"/>
      <c r="CB945" s="11"/>
      <c r="CC945" s="11"/>
      <c r="CD945" s="11"/>
      <c r="CE945" s="11"/>
      <c r="CF945" s="11"/>
    </row>
    <row r="946" spans="1:84" ht="15.75" customHeight="1" x14ac:dyDescent="0.2">
      <c r="A946" s="11"/>
      <c r="B946" s="11"/>
      <c r="C946" s="11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Y946" s="11"/>
      <c r="BZ946" s="11"/>
      <c r="CA946" s="11"/>
      <c r="CB946" s="11"/>
      <c r="CC946" s="11"/>
      <c r="CD946" s="11"/>
      <c r="CE946" s="11"/>
      <c r="CF946" s="11"/>
    </row>
    <row r="947" spans="1:84" ht="15.75" customHeight="1" x14ac:dyDescent="0.2">
      <c r="A947" s="11"/>
      <c r="B947" s="11"/>
      <c r="C947" s="11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Y947" s="11"/>
      <c r="BZ947" s="11"/>
      <c r="CA947" s="11"/>
      <c r="CB947" s="11"/>
      <c r="CC947" s="11"/>
      <c r="CD947" s="11"/>
      <c r="CE947" s="11"/>
      <c r="CF947" s="11"/>
    </row>
    <row r="948" spans="1:84" ht="15.75" customHeight="1" x14ac:dyDescent="0.2">
      <c r="A948" s="11"/>
      <c r="B948" s="11"/>
      <c r="C948" s="11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Y948" s="11"/>
      <c r="BZ948" s="11"/>
      <c r="CA948" s="11"/>
      <c r="CB948" s="11"/>
      <c r="CC948" s="11"/>
      <c r="CD948" s="11"/>
      <c r="CE948" s="11"/>
      <c r="CF948" s="11"/>
    </row>
    <row r="949" spans="1:84" ht="15.75" customHeight="1" x14ac:dyDescent="0.2">
      <c r="A949" s="11"/>
      <c r="B949" s="11"/>
      <c r="C949" s="11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Y949" s="11"/>
      <c r="BZ949" s="11"/>
      <c r="CA949" s="11"/>
      <c r="CB949" s="11"/>
      <c r="CC949" s="11"/>
      <c r="CD949" s="11"/>
      <c r="CE949" s="11"/>
      <c r="CF949" s="11"/>
    </row>
    <row r="950" spans="1:84" ht="15.75" customHeight="1" x14ac:dyDescent="0.2">
      <c r="A950" s="11"/>
      <c r="B950" s="11"/>
      <c r="C950" s="11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Y950" s="11"/>
      <c r="BZ950" s="11"/>
      <c r="CA950" s="11"/>
      <c r="CB950" s="11"/>
      <c r="CC950" s="11"/>
      <c r="CD950" s="11"/>
      <c r="CE950" s="11"/>
      <c r="CF950" s="11"/>
    </row>
    <row r="951" spans="1:84" ht="15.75" customHeight="1" x14ac:dyDescent="0.2">
      <c r="A951" s="11"/>
      <c r="B951" s="11"/>
      <c r="C951" s="11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Y951" s="11"/>
      <c r="BZ951" s="11"/>
      <c r="CA951" s="11"/>
      <c r="CB951" s="11"/>
      <c r="CC951" s="11"/>
      <c r="CD951" s="11"/>
      <c r="CE951" s="11"/>
      <c r="CF951" s="11"/>
    </row>
    <row r="952" spans="1:84" ht="15.75" customHeight="1" x14ac:dyDescent="0.2">
      <c r="A952" s="11"/>
      <c r="B952" s="11"/>
      <c r="C952" s="11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Y952" s="11"/>
      <c r="BZ952" s="11"/>
      <c r="CA952" s="11"/>
      <c r="CB952" s="11"/>
      <c r="CC952" s="11"/>
      <c r="CD952" s="11"/>
      <c r="CE952" s="11"/>
      <c r="CF952" s="11"/>
    </row>
    <row r="953" spans="1:84" ht="15.75" customHeight="1" x14ac:dyDescent="0.2">
      <c r="A953" s="11"/>
      <c r="B953" s="11"/>
      <c r="C953" s="11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Y953" s="11"/>
      <c r="BZ953" s="11"/>
      <c r="CA953" s="11"/>
      <c r="CB953" s="11"/>
      <c r="CC953" s="11"/>
      <c r="CD953" s="11"/>
      <c r="CE953" s="11"/>
      <c r="CF953" s="11"/>
    </row>
    <row r="954" spans="1:84" ht="15.75" customHeight="1" x14ac:dyDescent="0.2">
      <c r="A954" s="11"/>
      <c r="B954" s="11"/>
      <c r="C954" s="11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Y954" s="11"/>
      <c r="BZ954" s="11"/>
      <c r="CA954" s="11"/>
      <c r="CB954" s="11"/>
      <c r="CC954" s="11"/>
      <c r="CD954" s="11"/>
      <c r="CE954" s="11"/>
      <c r="CF954" s="11"/>
    </row>
    <row r="955" spans="1:84" ht="15.75" customHeight="1" x14ac:dyDescent="0.2">
      <c r="A955" s="11"/>
      <c r="B955" s="11"/>
      <c r="C955" s="11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Y955" s="11"/>
      <c r="BZ955" s="11"/>
      <c r="CA955" s="11"/>
      <c r="CB955" s="11"/>
      <c r="CC955" s="11"/>
      <c r="CD955" s="11"/>
      <c r="CE955" s="11"/>
      <c r="CF955" s="11"/>
    </row>
    <row r="956" spans="1:84" ht="15.75" customHeight="1" x14ac:dyDescent="0.2">
      <c r="A956" s="11"/>
      <c r="B956" s="11"/>
      <c r="C956" s="11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Y956" s="11"/>
      <c r="BZ956" s="11"/>
      <c r="CA956" s="11"/>
      <c r="CB956" s="11"/>
      <c r="CC956" s="11"/>
      <c r="CD956" s="11"/>
      <c r="CE956" s="11"/>
      <c r="CF956" s="11"/>
    </row>
    <row r="957" spans="1:84" ht="15.75" customHeight="1" x14ac:dyDescent="0.2">
      <c r="A957" s="11"/>
      <c r="B957" s="11"/>
      <c r="C957" s="11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Y957" s="11"/>
      <c r="BZ957" s="11"/>
      <c r="CA957" s="11"/>
      <c r="CB957" s="11"/>
      <c r="CC957" s="11"/>
      <c r="CD957" s="11"/>
      <c r="CE957" s="11"/>
      <c r="CF957" s="11"/>
    </row>
    <row r="958" spans="1:84" ht="15.75" customHeight="1" x14ac:dyDescent="0.2">
      <c r="A958" s="11"/>
      <c r="B958" s="11"/>
      <c r="C958" s="11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Y958" s="11"/>
      <c r="BZ958" s="11"/>
      <c r="CA958" s="11"/>
      <c r="CB958" s="11"/>
      <c r="CC958" s="11"/>
      <c r="CD958" s="11"/>
      <c r="CE958" s="11"/>
      <c r="CF958" s="11"/>
    </row>
    <row r="959" spans="1:84" ht="15.75" customHeight="1" x14ac:dyDescent="0.2">
      <c r="A959" s="11"/>
      <c r="B959" s="11"/>
      <c r="C959" s="11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Y959" s="11"/>
      <c r="BZ959" s="11"/>
      <c r="CA959" s="11"/>
      <c r="CB959" s="11"/>
      <c r="CC959" s="11"/>
      <c r="CD959" s="11"/>
      <c r="CE959" s="11"/>
      <c r="CF959" s="11"/>
    </row>
    <row r="960" spans="1:84" ht="15.75" customHeight="1" x14ac:dyDescent="0.2">
      <c r="A960" s="11"/>
      <c r="B960" s="11"/>
      <c r="C960" s="11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Y960" s="11"/>
      <c r="BZ960" s="11"/>
      <c r="CA960" s="11"/>
      <c r="CB960" s="11"/>
      <c r="CC960" s="11"/>
      <c r="CD960" s="11"/>
      <c r="CE960" s="11"/>
      <c r="CF960" s="11"/>
    </row>
    <row r="961" spans="1:84" ht="15.75" customHeight="1" x14ac:dyDescent="0.2">
      <c r="A961" s="11"/>
      <c r="B961" s="11"/>
      <c r="C961" s="11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Y961" s="11"/>
      <c r="BZ961" s="11"/>
      <c r="CA961" s="11"/>
      <c r="CB961" s="11"/>
      <c r="CC961" s="11"/>
      <c r="CD961" s="11"/>
      <c r="CE961" s="11"/>
      <c r="CF961" s="11"/>
    </row>
    <row r="962" spans="1:84" ht="15.75" customHeight="1" x14ac:dyDescent="0.2">
      <c r="A962" s="11"/>
      <c r="B962" s="11"/>
      <c r="C962" s="11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Y962" s="11"/>
      <c r="BZ962" s="11"/>
      <c r="CA962" s="11"/>
      <c r="CB962" s="11"/>
      <c r="CC962" s="11"/>
      <c r="CD962" s="11"/>
      <c r="CE962" s="11"/>
      <c r="CF962" s="11"/>
    </row>
    <row r="963" spans="1:84" ht="15.75" customHeight="1" x14ac:dyDescent="0.2">
      <c r="A963" s="11"/>
      <c r="B963" s="11"/>
      <c r="C963" s="11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Y963" s="11"/>
      <c r="BZ963" s="11"/>
      <c r="CA963" s="11"/>
      <c r="CB963" s="11"/>
      <c r="CC963" s="11"/>
      <c r="CD963" s="11"/>
      <c r="CE963" s="11"/>
      <c r="CF963" s="11"/>
    </row>
    <row r="964" spans="1:84" ht="15.75" customHeight="1" x14ac:dyDescent="0.2">
      <c r="A964" s="11"/>
      <c r="B964" s="11"/>
      <c r="C964" s="11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Y964" s="11"/>
      <c r="BZ964" s="11"/>
      <c r="CA964" s="11"/>
      <c r="CB964" s="11"/>
      <c r="CC964" s="11"/>
      <c r="CD964" s="11"/>
      <c r="CE964" s="11"/>
      <c r="CF964" s="11"/>
    </row>
    <row r="965" spans="1:84" ht="15.75" customHeight="1" x14ac:dyDescent="0.2">
      <c r="A965" s="11"/>
      <c r="B965" s="11"/>
      <c r="C965" s="11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Y965" s="11"/>
      <c r="BZ965" s="11"/>
      <c r="CA965" s="11"/>
      <c r="CB965" s="11"/>
      <c r="CC965" s="11"/>
      <c r="CD965" s="11"/>
      <c r="CE965" s="11"/>
      <c r="CF965" s="11"/>
    </row>
    <row r="966" spans="1:84" ht="15.75" customHeight="1" x14ac:dyDescent="0.2">
      <c r="A966" s="11"/>
      <c r="B966" s="11"/>
      <c r="C966" s="11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Y966" s="11"/>
      <c r="BZ966" s="11"/>
      <c r="CA966" s="11"/>
      <c r="CB966" s="11"/>
      <c r="CC966" s="11"/>
      <c r="CD966" s="11"/>
      <c r="CE966" s="11"/>
      <c r="CF966" s="11"/>
    </row>
    <row r="967" spans="1:84" ht="15.75" customHeight="1" x14ac:dyDescent="0.2">
      <c r="A967" s="11"/>
      <c r="B967" s="11"/>
      <c r="C967" s="11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Y967" s="11"/>
      <c r="BZ967" s="11"/>
      <c r="CA967" s="11"/>
      <c r="CB967" s="11"/>
      <c r="CC967" s="11"/>
      <c r="CD967" s="11"/>
      <c r="CE967" s="11"/>
      <c r="CF967" s="11"/>
    </row>
    <row r="968" spans="1:84" ht="15.75" customHeight="1" x14ac:dyDescent="0.2">
      <c r="A968" s="11"/>
      <c r="B968" s="11"/>
      <c r="C968" s="11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Y968" s="11"/>
      <c r="BZ968" s="11"/>
      <c r="CA968" s="11"/>
      <c r="CB968" s="11"/>
      <c r="CC968" s="11"/>
      <c r="CD968" s="11"/>
      <c r="CE968" s="11"/>
      <c r="CF968" s="11"/>
    </row>
    <row r="969" spans="1:84" ht="15.75" customHeight="1" x14ac:dyDescent="0.2">
      <c r="A969" s="11"/>
      <c r="B969" s="11"/>
      <c r="C969" s="11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Y969" s="11"/>
      <c r="BZ969" s="11"/>
      <c r="CA969" s="11"/>
      <c r="CB969" s="11"/>
      <c r="CC969" s="11"/>
      <c r="CD969" s="11"/>
      <c r="CE969" s="11"/>
      <c r="CF969" s="11"/>
    </row>
    <row r="970" spans="1:84" ht="15.75" customHeight="1" x14ac:dyDescent="0.2">
      <c r="A970" s="11"/>
      <c r="B970" s="11"/>
      <c r="C970" s="11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Y970" s="11"/>
      <c r="BZ970" s="11"/>
      <c r="CA970" s="11"/>
      <c r="CB970" s="11"/>
      <c r="CC970" s="11"/>
      <c r="CD970" s="11"/>
      <c r="CE970" s="11"/>
      <c r="CF970" s="11"/>
    </row>
    <row r="971" spans="1:84" ht="15.75" customHeight="1" x14ac:dyDescent="0.2">
      <c r="A971" s="11"/>
      <c r="B971" s="11"/>
      <c r="C971" s="11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Y971" s="11"/>
      <c r="BZ971" s="11"/>
      <c r="CA971" s="11"/>
      <c r="CB971" s="11"/>
      <c r="CC971" s="11"/>
      <c r="CD971" s="11"/>
      <c r="CE971" s="11"/>
      <c r="CF971" s="11"/>
    </row>
    <row r="972" spans="1:84" ht="15.75" customHeight="1" x14ac:dyDescent="0.2">
      <c r="A972" s="11"/>
      <c r="B972" s="11"/>
      <c r="C972" s="11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Y972" s="11"/>
      <c r="BZ972" s="11"/>
      <c r="CA972" s="11"/>
      <c r="CB972" s="11"/>
      <c r="CC972" s="11"/>
      <c r="CD972" s="11"/>
      <c r="CE972" s="11"/>
      <c r="CF972" s="11"/>
    </row>
    <row r="973" spans="1:84" ht="15.75" customHeight="1" x14ac:dyDescent="0.2">
      <c r="A973" s="11"/>
      <c r="B973" s="11"/>
      <c r="C973" s="11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Y973" s="11"/>
      <c r="BZ973" s="11"/>
      <c r="CA973" s="11"/>
      <c r="CB973" s="11"/>
      <c r="CC973" s="11"/>
      <c r="CD973" s="11"/>
      <c r="CE973" s="11"/>
      <c r="CF973" s="11"/>
    </row>
    <row r="974" spans="1:84" ht="15.75" customHeight="1" x14ac:dyDescent="0.2">
      <c r="A974" s="11"/>
      <c r="B974" s="11"/>
      <c r="C974" s="11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Y974" s="11"/>
      <c r="BZ974" s="11"/>
      <c r="CA974" s="11"/>
      <c r="CB974" s="11"/>
      <c r="CC974" s="11"/>
      <c r="CD974" s="11"/>
      <c r="CE974" s="11"/>
      <c r="CF974" s="11"/>
    </row>
    <row r="975" spans="1:84" ht="15.75" customHeight="1" x14ac:dyDescent="0.2">
      <c r="A975" s="11"/>
      <c r="B975" s="11"/>
      <c r="C975" s="11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Y975" s="11"/>
      <c r="BZ975" s="11"/>
      <c r="CA975" s="11"/>
      <c r="CB975" s="11"/>
      <c r="CC975" s="11"/>
      <c r="CD975" s="11"/>
      <c r="CE975" s="11"/>
      <c r="CF975" s="11"/>
    </row>
    <row r="976" spans="1:84" ht="15.75" customHeight="1" x14ac:dyDescent="0.2">
      <c r="A976" s="11"/>
      <c r="B976" s="11"/>
      <c r="C976" s="11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Y976" s="11"/>
      <c r="BZ976" s="11"/>
      <c r="CA976" s="11"/>
      <c r="CB976" s="11"/>
      <c r="CC976" s="11"/>
      <c r="CD976" s="11"/>
      <c r="CE976" s="11"/>
      <c r="CF976" s="11"/>
    </row>
    <row r="977" spans="1:84" ht="15.75" customHeight="1" x14ac:dyDescent="0.2">
      <c r="A977" s="11"/>
      <c r="B977" s="11"/>
      <c r="C977" s="11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Y977" s="11"/>
      <c r="BZ977" s="11"/>
      <c r="CA977" s="11"/>
      <c r="CB977" s="11"/>
      <c r="CC977" s="11"/>
      <c r="CD977" s="11"/>
      <c r="CE977" s="11"/>
      <c r="CF977" s="11"/>
    </row>
    <row r="978" spans="1:84" ht="15.75" customHeight="1" x14ac:dyDescent="0.2">
      <c r="A978" s="11"/>
      <c r="B978" s="11"/>
      <c r="C978" s="11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Y978" s="11"/>
      <c r="BZ978" s="11"/>
      <c r="CA978" s="11"/>
      <c r="CB978" s="11"/>
      <c r="CC978" s="11"/>
      <c r="CD978" s="11"/>
      <c r="CE978" s="11"/>
      <c r="CF978" s="11"/>
    </row>
    <row r="979" spans="1:84" ht="15.75" customHeight="1" x14ac:dyDescent="0.2">
      <c r="A979" s="11"/>
      <c r="B979" s="11"/>
      <c r="C979" s="11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Y979" s="11"/>
      <c r="BZ979" s="11"/>
      <c r="CA979" s="11"/>
      <c r="CB979" s="11"/>
      <c r="CC979" s="11"/>
      <c r="CD979" s="11"/>
      <c r="CE979" s="11"/>
      <c r="CF979" s="11"/>
    </row>
    <row r="980" spans="1:84" ht="15.75" customHeight="1" x14ac:dyDescent="0.2">
      <c r="A980" s="11"/>
      <c r="B980" s="11"/>
      <c r="C980" s="11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Y980" s="11"/>
      <c r="BZ980" s="11"/>
      <c r="CA980" s="11"/>
      <c r="CB980" s="11"/>
      <c r="CC980" s="11"/>
      <c r="CD980" s="11"/>
      <c r="CE980" s="11"/>
      <c r="CF980" s="11"/>
    </row>
    <row r="981" spans="1:84" ht="15.75" customHeight="1" x14ac:dyDescent="0.2">
      <c r="A981" s="11"/>
      <c r="B981" s="11"/>
      <c r="C981" s="11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Y981" s="11"/>
      <c r="BZ981" s="11"/>
      <c r="CA981" s="11"/>
      <c r="CB981" s="11"/>
      <c r="CC981" s="11"/>
      <c r="CD981" s="11"/>
      <c r="CE981" s="11"/>
      <c r="CF981" s="11"/>
    </row>
    <row r="982" spans="1:84" ht="15.75" customHeight="1" x14ac:dyDescent="0.2">
      <c r="A982" s="11"/>
      <c r="B982" s="11"/>
      <c r="C982" s="11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Y982" s="11"/>
      <c r="BZ982" s="11"/>
      <c r="CA982" s="11"/>
      <c r="CB982" s="11"/>
      <c r="CC982" s="11"/>
      <c r="CD982" s="11"/>
      <c r="CE982" s="11"/>
      <c r="CF982" s="11"/>
    </row>
    <row r="983" spans="1:84" ht="15.75" customHeight="1" x14ac:dyDescent="0.2">
      <c r="A983" s="11"/>
      <c r="B983" s="11"/>
      <c r="C983" s="11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Y983" s="11"/>
      <c r="BZ983" s="11"/>
      <c r="CA983" s="11"/>
      <c r="CB983" s="11"/>
      <c r="CC983" s="11"/>
      <c r="CD983" s="11"/>
      <c r="CE983" s="11"/>
      <c r="CF983" s="11"/>
    </row>
    <row r="984" spans="1:84" ht="15.75" customHeight="1" x14ac:dyDescent="0.2">
      <c r="A984" s="11"/>
      <c r="B984" s="11"/>
      <c r="C984" s="11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Y984" s="11"/>
      <c r="BZ984" s="11"/>
      <c r="CA984" s="11"/>
      <c r="CB984" s="11"/>
      <c r="CC984" s="11"/>
      <c r="CD984" s="11"/>
      <c r="CE984" s="11"/>
      <c r="CF984" s="11"/>
    </row>
    <row r="985" spans="1:84" ht="15.75" customHeight="1" x14ac:dyDescent="0.2">
      <c r="A985" s="11"/>
      <c r="B985" s="11"/>
      <c r="C985" s="11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Y985" s="11"/>
      <c r="BZ985" s="11"/>
      <c r="CA985" s="11"/>
      <c r="CB985" s="11"/>
      <c r="CC985" s="11"/>
      <c r="CD985" s="11"/>
      <c r="CE985" s="11"/>
      <c r="CF985" s="11"/>
    </row>
    <row r="986" spans="1:84" ht="15.75" customHeight="1" x14ac:dyDescent="0.2">
      <c r="A986" s="11"/>
      <c r="B986" s="11"/>
      <c r="C986" s="11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Y986" s="11"/>
      <c r="BZ986" s="11"/>
      <c r="CA986" s="11"/>
      <c r="CB986" s="11"/>
      <c r="CC986" s="11"/>
      <c r="CD986" s="11"/>
      <c r="CE986" s="11"/>
      <c r="CF986" s="11"/>
    </row>
    <row r="987" spans="1:84" ht="15.75" customHeight="1" x14ac:dyDescent="0.2">
      <c r="A987" s="11"/>
      <c r="B987" s="11"/>
      <c r="C987" s="11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Y987" s="11"/>
      <c r="BZ987" s="11"/>
      <c r="CA987" s="11"/>
      <c r="CB987" s="11"/>
      <c r="CC987" s="11"/>
      <c r="CD987" s="11"/>
      <c r="CE987" s="11"/>
      <c r="CF987" s="11"/>
    </row>
    <row r="988" spans="1:84" ht="15.75" customHeight="1" x14ac:dyDescent="0.2">
      <c r="A988" s="11"/>
      <c r="B988" s="11"/>
      <c r="C988" s="11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Y988" s="11"/>
      <c r="BZ988" s="11"/>
      <c r="CA988" s="11"/>
      <c r="CB988" s="11"/>
      <c r="CC988" s="11"/>
      <c r="CD988" s="11"/>
      <c r="CE988" s="11"/>
      <c r="CF988" s="11"/>
    </row>
    <row r="989" spans="1:84" ht="15.75" customHeight="1" x14ac:dyDescent="0.2">
      <c r="A989" s="11"/>
      <c r="B989" s="11"/>
      <c r="C989" s="11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Y989" s="11"/>
      <c r="BZ989" s="11"/>
      <c r="CA989" s="11"/>
      <c r="CB989" s="11"/>
      <c r="CC989" s="11"/>
      <c r="CD989" s="11"/>
      <c r="CE989" s="11"/>
      <c r="CF989" s="11"/>
    </row>
    <row r="990" spans="1:84" ht="15.75" customHeight="1" x14ac:dyDescent="0.2">
      <c r="A990" s="11"/>
      <c r="B990" s="11"/>
      <c r="C990" s="11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Y990" s="11"/>
      <c r="BZ990" s="11"/>
      <c r="CA990" s="11"/>
      <c r="CB990" s="11"/>
      <c r="CC990" s="11"/>
      <c r="CD990" s="11"/>
      <c r="CE990" s="11"/>
      <c r="CF990" s="11"/>
    </row>
    <row r="991" spans="1:84" ht="15.75" customHeight="1" x14ac:dyDescent="0.2">
      <c r="A991" s="11"/>
      <c r="B991" s="11"/>
      <c r="C991" s="11"/>
      <c r="D991" s="14"/>
      <c r="E991" s="14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Y991" s="11"/>
      <c r="BZ991" s="11"/>
      <c r="CA991" s="11"/>
      <c r="CB991" s="11"/>
      <c r="CC991" s="11"/>
      <c r="CD991" s="11"/>
      <c r="CE991" s="11"/>
      <c r="CF991" s="11"/>
    </row>
    <row r="992" spans="1:84" ht="15.75" customHeight="1" x14ac:dyDescent="0.2">
      <c r="A992" s="11"/>
      <c r="B992" s="11"/>
      <c r="C992" s="11"/>
      <c r="D992" s="14"/>
      <c r="E992" s="14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Y992" s="11"/>
      <c r="BZ992" s="11"/>
      <c r="CA992" s="11"/>
      <c r="CB992" s="11"/>
      <c r="CC992" s="11"/>
      <c r="CD992" s="11"/>
      <c r="CE992" s="11"/>
      <c r="CF992" s="11"/>
    </row>
    <row r="993" spans="1:84" ht="15.75" customHeight="1" x14ac:dyDescent="0.2">
      <c r="A993" s="11"/>
      <c r="B993" s="11"/>
      <c r="C993" s="11"/>
      <c r="D993" s="14"/>
      <c r="E993" s="14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Y993" s="11"/>
      <c r="BZ993" s="11"/>
      <c r="CA993" s="11"/>
      <c r="CB993" s="11"/>
      <c r="CC993" s="11"/>
      <c r="CD993" s="11"/>
      <c r="CE993" s="11"/>
      <c r="CF993" s="11"/>
    </row>
    <row r="994" spans="1:84" ht="15.75" customHeight="1" x14ac:dyDescent="0.2">
      <c r="A994" s="11"/>
      <c r="B994" s="11"/>
      <c r="C994" s="11"/>
      <c r="D994" s="14"/>
      <c r="E994" s="14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Y994" s="11"/>
      <c r="BZ994" s="11"/>
      <c r="CA994" s="11"/>
      <c r="CB994" s="11"/>
      <c r="CC994" s="11"/>
      <c r="CD994" s="11"/>
      <c r="CE994" s="11"/>
      <c r="CF994" s="11"/>
    </row>
    <row r="995" spans="1:84" ht="15.75" customHeight="1" x14ac:dyDescent="0.2">
      <c r="A995" s="11"/>
      <c r="B995" s="11"/>
      <c r="C995" s="11"/>
      <c r="D995" s="14"/>
      <c r="E995" s="14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Y995" s="11"/>
      <c r="BZ995" s="11"/>
      <c r="CA995" s="11"/>
      <c r="CB995" s="11"/>
      <c r="CC995" s="11"/>
      <c r="CD995" s="11"/>
      <c r="CE995" s="11"/>
      <c r="CF995" s="11"/>
    </row>
    <row r="996" spans="1:84" ht="15.75" customHeight="1" x14ac:dyDescent="0.2">
      <c r="A996" s="11"/>
      <c r="B996" s="11"/>
      <c r="C996" s="11"/>
      <c r="D996" s="14"/>
      <c r="E996" s="14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Y996" s="11"/>
      <c r="BZ996" s="11"/>
      <c r="CA996" s="11"/>
      <c r="CB996" s="11"/>
      <c r="CC996" s="11"/>
      <c r="CD996" s="11"/>
      <c r="CE996" s="11"/>
      <c r="CF996" s="11"/>
    </row>
    <row r="997" spans="1:84" ht="15.75" customHeight="1" x14ac:dyDescent="0.2">
      <c r="A997" s="11"/>
      <c r="B997" s="11"/>
      <c r="C997" s="11"/>
      <c r="D997" s="14"/>
      <c r="E997" s="14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Y997" s="11"/>
      <c r="BZ997" s="11"/>
      <c r="CA997" s="11"/>
      <c r="CB997" s="11"/>
      <c r="CC997" s="11"/>
      <c r="CD997" s="11"/>
      <c r="CE997" s="11"/>
      <c r="CF997" s="11"/>
    </row>
    <row r="998" spans="1:84" ht="15.75" customHeight="1" x14ac:dyDescent="0.2">
      <c r="A998" s="11"/>
      <c r="B998" s="11"/>
      <c r="C998" s="11"/>
      <c r="D998" s="14"/>
      <c r="E998" s="14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Y998" s="11"/>
      <c r="BZ998" s="11"/>
      <c r="CA998" s="11"/>
      <c r="CB998" s="11"/>
      <c r="CC998" s="11"/>
      <c r="CD998" s="11"/>
      <c r="CE998" s="11"/>
      <c r="CF998" s="11"/>
    </row>
    <row r="999" spans="1:84" ht="15.75" customHeight="1" x14ac:dyDescent="0.2">
      <c r="A999" s="11"/>
      <c r="B999" s="11"/>
      <c r="C999" s="11"/>
      <c r="D999" s="14"/>
      <c r="E999" s="14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Y999" s="11"/>
      <c r="BZ999" s="11"/>
      <c r="CA999" s="11"/>
      <c r="CB999" s="11"/>
      <c r="CC999" s="11"/>
      <c r="CD999" s="11"/>
      <c r="CE999" s="11"/>
      <c r="CF999" s="11"/>
    </row>
    <row r="1000" spans="1:84" ht="15.75" customHeight="1" x14ac:dyDescent="0.2">
      <c r="A1000" s="11"/>
      <c r="B1000" s="11"/>
      <c r="C1000" s="11"/>
      <c r="D1000" s="14"/>
      <c r="E1000" s="14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Y1000" s="11"/>
      <c r="BZ1000" s="11"/>
      <c r="CA1000" s="11"/>
      <c r="CB1000" s="11"/>
      <c r="CC1000" s="11"/>
      <c r="CD1000" s="11"/>
      <c r="CE1000" s="11"/>
      <c r="CF1000" s="11"/>
    </row>
  </sheetData>
  <conditionalFormatting sqref="R1:BL1000">
    <cfRule type="cellIs" dxfId="3" priority="1" operator="equal">
      <formula>0.0001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0"/>
  <sheetViews>
    <sheetView tabSelected="1" workbookViewId="0">
      <selection activeCell="D44" sqref="D44:L44"/>
    </sheetView>
  </sheetViews>
  <sheetFormatPr baseColWidth="10" defaultColWidth="11.1640625" defaultRowHeight="15" customHeight="1" x14ac:dyDescent="0.2"/>
  <cols>
    <col min="1" max="4" width="10.5" customWidth="1"/>
    <col min="5" max="5" width="5.6640625" customWidth="1"/>
    <col min="6" max="6" width="10.83203125" customWidth="1"/>
    <col min="7" max="8" width="10.5" customWidth="1"/>
    <col min="9" max="9" width="14.6640625" customWidth="1"/>
    <col min="10" max="64" width="10.5" customWidth="1"/>
  </cols>
  <sheetData>
    <row r="1" spans="1:64" ht="15.75" customHeight="1" x14ac:dyDescent="0.2">
      <c r="A1" s="20" t="s">
        <v>0</v>
      </c>
      <c r="B1" s="6" t="s">
        <v>1</v>
      </c>
      <c r="C1" s="6" t="s">
        <v>2</v>
      </c>
      <c r="D1" s="6" t="s">
        <v>3</v>
      </c>
      <c r="E1" s="3" t="s">
        <v>4</v>
      </c>
      <c r="F1" s="21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22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23" t="s">
        <v>63</v>
      </c>
    </row>
    <row r="2" spans="1:64" ht="15.75" customHeight="1" x14ac:dyDescent="0.2">
      <c r="A2" s="24" t="s">
        <v>64</v>
      </c>
      <c r="B2" s="24" t="s">
        <v>315</v>
      </c>
      <c r="C2" s="24" t="s">
        <v>66</v>
      </c>
      <c r="D2" s="24">
        <v>1</v>
      </c>
      <c r="E2" s="12" t="str">
        <f t="shared" ref="E2:E245" si="0">C2&amp;""&amp;D2</f>
        <v>OKS1</v>
      </c>
      <c r="F2" s="25">
        <v>42889</v>
      </c>
      <c r="G2" s="26">
        <v>0.59375</v>
      </c>
      <c r="H2" s="24">
        <v>2017</v>
      </c>
      <c r="I2" s="12" t="str">
        <f t="shared" ref="I2:I245" si="1">A2&amp;""&amp;H2</f>
        <v>Early2017</v>
      </c>
      <c r="J2" s="24">
        <v>68.590710000000001</v>
      </c>
      <c r="K2" s="24">
        <v>-149.25739999999999</v>
      </c>
      <c r="L2" s="24">
        <v>1.3473250000000001</v>
      </c>
      <c r="M2" s="24">
        <v>0.7</v>
      </c>
      <c r="N2" s="24">
        <v>7.3</v>
      </c>
      <c r="O2" s="24">
        <v>6.14</v>
      </c>
      <c r="P2" s="24">
        <v>94.6</v>
      </c>
      <c r="Q2" s="24">
        <v>6.34</v>
      </c>
      <c r="R2" s="24">
        <v>445.52273009999999</v>
      </c>
      <c r="S2" s="24">
        <v>11.634924</v>
      </c>
      <c r="T2" s="24">
        <v>3.698172623</v>
      </c>
      <c r="U2" s="24">
        <v>1.573316798</v>
      </c>
      <c r="V2" s="24">
        <f t="shared" ref="V2:V5" si="2">S2-(T2+U2)</f>
        <v>6.3634345789999998</v>
      </c>
      <c r="W2" s="24">
        <v>5.6594762999999999E-2</v>
      </c>
      <c r="X2" s="24">
        <v>0</v>
      </c>
      <c r="Y2" s="24">
        <v>0.25714194600000001</v>
      </c>
      <c r="Z2" s="24">
        <v>4.3240380610000004</v>
      </c>
      <c r="AA2" s="24">
        <v>2.4241600000000001</v>
      </c>
      <c r="AB2" s="24">
        <v>23.138100000000001</v>
      </c>
      <c r="AC2" s="24">
        <v>0.89780000000000004</v>
      </c>
      <c r="AD2" s="24">
        <v>0.13969999999999999</v>
      </c>
      <c r="AE2" s="24">
        <v>9.2999999999999992E-3</v>
      </c>
      <c r="AF2" s="24">
        <v>2.1305999999999998</v>
      </c>
      <c r="AG2" s="24" t="s">
        <v>67</v>
      </c>
      <c r="AH2" s="24">
        <v>1.8100000000000002E-2</v>
      </c>
      <c r="AI2" s="24">
        <v>-4.0000000000000002E-4</v>
      </c>
      <c r="AJ2" s="24">
        <v>-3.7000000000000002E-3</v>
      </c>
      <c r="AK2" s="24">
        <v>8.3000000000000001E-3</v>
      </c>
      <c r="AL2" s="24" t="s">
        <v>67</v>
      </c>
      <c r="AM2" s="24">
        <v>0.77490000000000003</v>
      </c>
      <c r="AN2" s="24">
        <v>5.422673198</v>
      </c>
      <c r="AO2" s="24">
        <v>93.361445779999997</v>
      </c>
      <c r="AP2" s="24">
        <v>5.0000000000000001E-4</v>
      </c>
      <c r="AQ2" s="24">
        <v>3.3471000000000002</v>
      </c>
      <c r="AR2" s="24">
        <v>4.0000000000000002E-4</v>
      </c>
      <c r="AS2" s="24">
        <v>1.5E-3</v>
      </c>
      <c r="AT2" s="24">
        <v>-1.06E-2</v>
      </c>
      <c r="AU2" s="24">
        <v>0.36230000000000001</v>
      </c>
      <c r="AV2" s="24">
        <v>0.24</v>
      </c>
      <c r="AW2" s="24">
        <v>0.19539999999999999</v>
      </c>
      <c r="AX2" s="24">
        <v>0.25380000000000003</v>
      </c>
      <c r="AY2" s="24">
        <v>7.6499999999999999E-2</v>
      </c>
      <c r="AZ2" s="24">
        <v>1.04E-2</v>
      </c>
      <c r="BA2" s="24">
        <v>0.1429</v>
      </c>
      <c r="BB2" s="24">
        <v>-3.7000000000000002E-3</v>
      </c>
      <c r="BC2" s="24">
        <v>0.32940000000000003</v>
      </c>
      <c r="BD2" s="24">
        <v>9.9000000000000008E-3</v>
      </c>
      <c r="BE2" s="24">
        <v>-5.4999999999999997E-3</v>
      </c>
      <c r="BF2" s="24">
        <v>0.1042</v>
      </c>
      <c r="BG2" s="24">
        <v>-9.9000000000000008E-3</v>
      </c>
      <c r="BH2" s="24">
        <v>0.1661</v>
      </c>
      <c r="BI2" s="24">
        <v>2.0999999999999999E-3</v>
      </c>
      <c r="BJ2" s="24">
        <v>2.9999999999999997E-4</v>
      </c>
      <c r="BK2" s="24">
        <v>3.8999999999999998E-3</v>
      </c>
      <c r="BL2" s="24">
        <v>-6.1000000000000004E-3</v>
      </c>
    </row>
    <row r="3" spans="1:64" ht="15.75" customHeight="1" x14ac:dyDescent="0.2">
      <c r="A3" s="24" t="s">
        <v>64</v>
      </c>
      <c r="B3" s="24" t="s">
        <v>316</v>
      </c>
      <c r="C3" s="24" t="s">
        <v>66</v>
      </c>
      <c r="D3" s="24">
        <v>2</v>
      </c>
      <c r="E3" s="12" t="str">
        <f t="shared" si="0"/>
        <v>OKS2</v>
      </c>
      <c r="F3" s="25">
        <v>42889</v>
      </c>
      <c r="G3" s="26">
        <v>0.58472222222222225</v>
      </c>
      <c r="H3" s="24">
        <v>2017</v>
      </c>
      <c r="I3" s="12" t="str">
        <f t="shared" si="1"/>
        <v>Early2017</v>
      </c>
      <c r="J3" s="24">
        <v>68.600200000000001</v>
      </c>
      <c r="K3" s="24">
        <v>-149.22871000000001</v>
      </c>
      <c r="L3" s="24">
        <v>2.3438249999999998</v>
      </c>
      <c r="M3" s="24">
        <v>4.2</v>
      </c>
      <c r="N3" s="24">
        <v>10.5</v>
      </c>
      <c r="O3" s="24">
        <v>6.63</v>
      </c>
      <c r="P3" s="24">
        <v>99.7</v>
      </c>
      <c r="Q3" s="24">
        <v>2.39</v>
      </c>
      <c r="R3" s="24">
        <v>412.63362549999999</v>
      </c>
      <c r="S3" s="24">
        <v>11.377736909999999</v>
      </c>
      <c r="T3" s="24">
        <v>8.3275785869999996</v>
      </c>
      <c r="U3" s="24">
        <v>0.36596162700000001</v>
      </c>
      <c r="V3" s="24">
        <f t="shared" si="2"/>
        <v>2.684196695999999</v>
      </c>
      <c r="W3" s="24">
        <v>0.102309919</v>
      </c>
      <c r="X3" s="24">
        <v>0</v>
      </c>
      <c r="Y3" s="24">
        <v>0.25533510700000001</v>
      </c>
      <c r="Z3" s="24">
        <v>4.087091128</v>
      </c>
      <c r="AA3" s="24">
        <v>1.98912</v>
      </c>
      <c r="AB3" s="24">
        <v>20.255700000000001</v>
      </c>
      <c r="AC3" s="24">
        <v>0.64439999999999997</v>
      </c>
      <c r="AD3" s="24">
        <v>9.8100000000000007E-2</v>
      </c>
      <c r="AE3" s="24" t="s">
        <v>67</v>
      </c>
      <c r="AF3" s="24">
        <v>2.9236</v>
      </c>
      <c r="AG3" s="24" t="s">
        <v>67</v>
      </c>
      <c r="AH3" s="24">
        <v>2.8199999999999999E-2</v>
      </c>
      <c r="AI3" s="24">
        <v>-3.5999999999999999E-3</v>
      </c>
      <c r="AJ3" s="24">
        <v>-3.3999999999999998E-3</v>
      </c>
      <c r="AK3" s="24">
        <v>1.24E-2</v>
      </c>
      <c r="AL3" s="24" t="s">
        <v>67</v>
      </c>
      <c r="AM3" s="24">
        <v>1.3480000000000001</v>
      </c>
      <c r="AN3" s="24">
        <v>8.1696969700000004</v>
      </c>
      <c r="AO3" s="24">
        <v>108.7096774</v>
      </c>
      <c r="AP3" s="24">
        <v>2.9999999999999997E-4</v>
      </c>
      <c r="AQ3" s="24">
        <v>2.4565999999999999</v>
      </c>
      <c r="AR3" s="24">
        <v>1.9E-3</v>
      </c>
      <c r="AS3" s="24">
        <v>-1E-4</v>
      </c>
      <c r="AT3" s="24">
        <v>-9.1000000000000004E-3</v>
      </c>
      <c r="AU3" s="24">
        <v>0.55649999999999999</v>
      </c>
      <c r="AV3" s="24">
        <v>8.9499999999999996E-2</v>
      </c>
      <c r="AW3" s="24">
        <v>0.2102</v>
      </c>
      <c r="AX3" s="24">
        <v>0.33800000000000002</v>
      </c>
      <c r="AY3" s="24">
        <v>9.1999999999999998E-3</v>
      </c>
      <c r="AZ3" s="24">
        <v>0.1179</v>
      </c>
      <c r="BA3" s="24">
        <v>0.16500000000000001</v>
      </c>
      <c r="BB3" s="24">
        <v>-5.0000000000000001E-3</v>
      </c>
      <c r="BC3" s="24">
        <v>0.32929999999999998</v>
      </c>
      <c r="BD3" s="24">
        <v>1.2200000000000001E-2</v>
      </c>
      <c r="BE3" s="24">
        <v>-5.1000000000000004E-3</v>
      </c>
      <c r="BF3" s="24">
        <v>0.13400000000000001</v>
      </c>
      <c r="BG3" s="24">
        <v>-7.0000000000000001E-3</v>
      </c>
      <c r="BH3" s="24">
        <v>0.2787</v>
      </c>
      <c r="BI3" s="24">
        <v>3.3E-3</v>
      </c>
      <c r="BJ3" s="24">
        <v>-2.3999999999999998E-3</v>
      </c>
      <c r="BK3" s="24">
        <v>3.2000000000000002E-3</v>
      </c>
      <c r="BL3" s="24">
        <v>-7.7000000000000002E-3</v>
      </c>
    </row>
    <row r="4" spans="1:64" ht="15.75" customHeight="1" x14ac:dyDescent="0.2">
      <c r="A4" s="24" t="s">
        <v>64</v>
      </c>
      <c r="B4" s="24" t="s">
        <v>317</v>
      </c>
      <c r="C4" s="24" t="s">
        <v>66</v>
      </c>
      <c r="D4" s="24">
        <v>3</v>
      </c>
      <c r="E4" s="12" t="str">
        <f t="shared" si="0"/>
        <v>OKS3</v>
      </c>
      <c r="F4" s="25">
        <v>42889</v>
      </c>
      <c r="G4" s="26">
        <v>0.56944444444444442</v>
      </c>
      <c r="H4" s="24">
        <v>2017</v>
      </c>
      <c r="I4" s="12" t="str">
        <f t="shared" si="1"/>
        <v>Early2017</v>
      </c>
      <c r="J4" s="24">
        <v>68.626829999999998</v>
      </c>
      <c r="K4" s="24">
        <v>-149.20525000000001</v>
      </c>
      <c r="L4" s="24">
        <v>9.1814499999999999</v>
      </c>
      <c r="M4" s="24">
        <v>5.9</v>
      </c>
      <c r="N4" s="24">
        <v>39.299999999999997</v>
      </c>
      <c r="O4" s="24">
        <v>7.02</v>
      </c>
      <c r="P4" s="24">
        <v>97.6</v>
      </c>
      <c r="Q4" s="24">
        <v>0.68</v>
      </c>
      <c r="R4" s="24">
        <v>329.02275329999998</v>
      </c>
      <c r="S4" s="24">
        <v>5.7115147479999999</v>
      </c>
      <c r="T4" s="24">
        <v>0.56536984899999998</v>
      </c>
      <c r="U4" s="24">
        <v>0.111468577</v>
      </c>
      <c r="V4" s="24">
        <f t="shared" si="2"/>
        <v>5.0346763220000001</v>
      </c>
      <c r="W4" s="24">
        <v>5.2853130999999998E-2</v>
      </c>
      <c r="X4" s="24">
        <v>0</v>
      </c>
      <c r="Y4" s="24">
        <v>6.8138144999999997E-2</v>
      </c>
      <c r="Z4" s="24">
        <v>3.5497299400000002</v>
      </c>
      <c r="AA4" s="24">
        <v>2.198</v>
      </c>
      <c r="AB4" s="24">
        <v>14.027799999999999</v>
      </c>
      <c r="AC4" s="24">
        <v>0.81730000000000003</v>
      </c>
      <c r="AD4" s="24">
        <v>0.2117</v>
      </c>
      <c r="AE4" s="24" t="s">
        <v>67</v>
      </c>
      <c r="AF4" s="24">
        <v>9.1150000000000002</v>
      </c>
      <c r="AG4" s="24" t="s">
        <v>67</v>
      </c>
      <c r="AH4" s="24">
        <v>4.4000000000000003E-3</v>
      </c>
      <c r="AI4" s="24">
        <v>-3.0999999999999999E-3</v>
      </c>
      <c r="AJ4" s="24">
        <v>-2.3E-3</v>
      </c>
      <c r="AK4" s="24">
        <v>1.4200000000000001E-2</v>
      </c>
      <c r="AL4" s="24" t="s">
        <v>67</v>
      </c>
      <c r="AM4" s="24">
        <v>6.2869999999999999</v>
      </c>
      <c r="AN4" s="24">
        <v>23.608711979999999</v>
      </c>
      <c r="AO4" s="24">
        <v>442.7464789</v>
      </c>
      <c r="AP4" s="24">
        <v>4.0000000000000002E-4</v>
      </c>
      <c r="AQ4" s="24">
        <v>2.9965000000000002</v>
      </c>
      <c r="AR4" s="24">
        <v>1.5E-3</v>
      </c>
      <c r="AS4" s="24">
        <v>-8.9999999999999998E-4</v>
      </c>
      <c r="AT4" s="24">
        <v>-8.8000000000000005E-3</v>
      </c>
      <c r="AU4" s="24">
        <v>1.2768999999999999</v>
      </c>
      <c r="AV4" s="24">
        <v>2.4799999999999999E-2</v>
      </c>
      <c r="AW4" s="24">
        <v>0.31540000000000001</v>
      </c>
      <c r="AX4" s="24">
        <v>0.85519999999999996</v>
      </c>
      <c r="AY4" s="24">
        <v>1.8E-3</v>
      </c>
      <c r="AZ4" s="24">
        <v>4.3400000000000001E-2</v>
      </c>
      <c r="BA4" s="24">
        <v>0.26629999999999998</v>
      </c>
      <c r="BB4" s="24">
        <v>-3.3999999999999998E-3</v>
      </c>
      <c r="BC4" s="24">
        <v>0.33200000000000002</v>
      </c>
      <c r="BD4" s="24">
        <v>1.3100000000000001E-2</v>
      </c>
      <c r="BE4" s="24">
        <v>-8.6E-3</v>
      </c>
      <c r="BF4" s="24">
        <v>0.33200000000000002</v>
      </c>
      <c r="BG4" s="24">
        <v>3.3999999999999998E-3</v>
      </c>
      <c r="BH4" s="24">
        <v>0.38040000000000002</v>
      </c>
      <c r="BI4" s="24">
        <v>1.12E-2</v>
      </c>
      <c r="BJ4" s="24">
        <v>-2.9999999999999997E-4</v>
      </c>
      <c r="BK4" s="24">
        <v>4.4000000000000003E-3</v>
      </c>
      <c r="BL4" s="24">
        <v>-8.8999999999999999E-3</v>
      </c>
    </row>
    <row r="5" spans="1:64" ht="15.75" customHeight="1" x14ac:dyDescent="0.2">
      <c r="A5" s="24" t="s">
        <v>64</v>
      </c>
      <c r="B5" s="24" t="s">
        <v>318</v>
      </c>
      <c r="C5" s="24" t="s">
        <v>66</v>
      </c>
      <c r="D5" s="24">
        <v>4</v>
      </c>
      <c r="E5" s="12" t="str">
        <f t="shared" si="0"/>
        <v>OKS4</v>
      </c>
      <c r="F5" s="25">
        <v>42889</v>
      </c>
      <c r="G5" s="26">
        <v>0.55902777777777779</v>
      </c>
      <c r="H5" s="24">
        <v>2017</v>
      </c>
      <c r="I5" s="12" t="str">
        <f t="shared" si="1"/>
        <v>Early2017</v>
      </c>
      <c r="J5" s="24">
        <v>68.626919999999998</v>
      </c>
      <c r="K5" s="24">
        <v>-149.20248000000001</v>
      </c>
      <c r="L5" s="24">
        <v>13.8675</v>
      </c>
      <c r="M5" s="24">
        <v>5.5</v>
      </c>
      <c r="N5" s="24">
        <v>14.6</v>
      </c>
      <c r="O5" s="24">
        <v>6.51</v>
      </c>
      <c r="P5" s="24">
        <v>95.4</v>
      </c>
      <c r="Q5" s="24">
        <v>1.52</v>
      </c>
      <c r="R5" s="24">
        <v>473.62943869999998</v>
      </c>
      <c r="S5" s="24">
        <v>8.6157391659999991</v>
      </c>
      <c r="T5" s="24">
        <v>0.295267061</v>
      </c>
      <c r="U5" s="24">
        <v>0.215142421</v>
      </c>
      <c r="V5" s="24">
        <f t="shared" si="2"/>
        <v>8.1053296839999991</v>
      </c>
      <c r="W5" s="24">
        <v>8.3012586999999999E-2</v>
      </c>
      <c r="X5" s="24">
        <v>0</v>
      </c>
      <c r="Y5" s="24">
        <v>0.19742912600000001</v>
      </c>
      <c r="Z5" s="24">
        <v>4.0353012789999996</v>
      </c>
      <c r="AA5" s="24">
        <v>1.44364</v>
      </c>
      <c r="AB5" s="24">
        <v>22.955300000000001</v>
      </c>
      <c r="AC5" s="24">
        <v>9.7000000000000003E-2</v>
      </c>
      <c r="AD5" s="24">
        <v>2.6499999999999999E-2</v>
      </c>
      <c r="AE5" s="24" t="s">
        <v>67</v>
      </c>
      <c r="AF5" s="24">
        <v>3.5705</v>
      </c>
      <c r="AG5" s="24" t="s">
        <v>67</v>
      </c>
      <c r="AH5" s="24">
        <v>1.8599999999999998E-2</v>
      </c>
      <c r="AI5" s="24">
        <v>-5.0000000000000001E-3</v>
      </c>
      <c r="AJ5" s="24">
        <v>-4.7999999999999996E-3</v>
      </c>
      <c r="AK5" s="24">
        <v>9.4999999999999998E-3</v>
      </c>
      <c r="AL5" s="24" t="s">
        <v>67</v>
      </c>
      <c r="AM5" s="24">
        <v>2.0110000000000001</v>
      </c>
      <c r="AN5" s="24">
        <v>9.6497120919999997</v>
      </c>
      <c r="AO5" s="24">
        <v>211.68421050000001</v>
      </c>
      <c r="AP5" s="24">
        <v>4.0000000000000002E-4</v>
      </c>
      <c r="AQ5" s="24">
        <v>2.5912000000000002</v>
      </c>
      <c r="AR5" s="24">
        <v>1E-4</v>
      </c>
      <c r="AS5" s="24">
        <v>5.9999999999999995E-4</v>
      </c>
      <c r="AT5" s="24">
        <v>-1.1299999999999999E-2</v>
      </c>
      <c r="AU5" s="24">
        <v>0.68569999999999998</v>
      </c>
      <c r="AV5" s="24">
        <v>9.1499999999999998E-2</v>
      </c>
      <c r="AW5" s="24">
        <v>0.25490000000000002</v>
      </c>
      <c r="AX5" s="24">
        <v>0.43940000000000001</v>
      </c>
      <c r="AY5" s="24">
        <v>4.5999999999999999E-3</v>
      </c>
      <c r="AZ5" s="24">
        <v>7.3300000000000004E-2</v>
      </c>
      <c r="BA5" s="24">
        <v>0.2084</v>
      </c>
      <c r="BB5" s="24">
        <v>-3.0999999999999999E-3</v>
      </c>
      <c r="BC5" s="24">
        <v>0.3306</v>
      </c>
      <c r="BD5" s="24">
        <v>1.72E-2</v>
      </c>
      <c r="BE5" s="24">
        <v>4.7999999999999996E-3</v>
      </c>
      <c r="BF5" s="24">
        <v>0.16839999999999999</v>
      </c>
      <c r="BG5" s="24">
        <v>-5.5999999999999999E-3</v>
      </c>
      <c r="BH5" s="24">
        <v>0.34899999999999998</v>
      </c>
      <c r="BI5" s="24">
        <v>4.4000000000000003E-3</v>
      </c>
      <c r="BJ5" s="24">
        <v>-2.0999999999999999E-3</v>
      </c>
      <c r="BK5" s="24">
        <v>3.5999999999999999E-3</v>
      </c>
      <c r="BL5" s="24">
        <v>-8.5000000000000006E-3</v>
      </c>
    </row>
    <row r="6" spans="1:64" ht="15.75" customHeight="1" x14ac:dyDescent="0.2">
      <c r="A6" s="24" t="s">
        <v>64</v>
      </c>
      <c r="B6" s="24" t="s">
        <v>319</v>
      </c>
      <c r="C6" s="24" t="s">
        <v>66</v>
      </c>
      <c r="D6" s="24">
        <v>5</v>
      </c>
      <c r="E6" s="12" t="str">
        <f t="shared" si="0"/>
        <v>OKS5</v>
      </c>
      <c r="F6" s="25">
        <v>42889</v>
      </c>
      <c r="G6" s="26">
        <v>0.4513888888888889</v>
      </c>
      <c r="H6" s="24">
        <v>2017</v>
      </c>
      <c r="I6" s="12" t="str">
        <f t="shared" si="1"/>
        <v>Early2017</v>
      </c>
      <c r="J6" s="24">
        <v>68.621750000000006</v>
      </c>
      <c r="K6" s="24">
        <v>-149.14242999999999</v>
      </c>
      <c r="L6" s="24">
        <v>0.75019999999999998</v>
      </c>
      <c r="M6" s="24">
        <v>0.1</v>
      </c>
      <c r="N6" s="24">
        <v>22.9</v>
      </c>
      <c r="O6" s="24">
        <v>6.64</v>
      </c>
      <c r="P6" s="24">
        <v>93.7</v>
      </c>
      <c r="Q6" s="24">
        <v>1.05</v>
      </c>
      <c r="R6" s="24">
        <v>277.26750190000001</v>
      </c>
      <c r="S6" s="24">
        <v>4.0556425669999996</v>
      </c>
      <c r="T6" s="24" t="s">
        <v>67</v>
      </c>
      <c r="U6" s="24">
        <v>0.59880297100000002</v>
      </c>
      <c r="V6" s="24" t="s">
        <v>67</v>
      </c>
      <c r="W6" s="24">
        <v>6.6955378999999995E-2</v>
      </c>
      <c r="X6" s="24">
        <v>0</v>
      </c>
      <c r="Y6" s="24">
        <v>0.20253919500000001</v>
      </c>
      <c r="Z6" s="24">
        <v>4.5932696640000001</v>
      </c>
      <c r="AA6" s="24">
        <v>1.6314500000000001</v>
      </c>
      <c r="AB6" s="24">
        <v>15.2964</v>
      </c>
      <c r="AC6" s="24" t="s">
        <v>67</v>
      </c>
      <c r="AD6" s="24" t="s">
        <v>67</v>
      </c>
      <c r="AE6" s="24">
        <v>0.22090000000000001</v>
      </c>
      <c r="AF6" s="24">
        <v>37.218000000000004</v>
      </c>
      <c r="AG6" s="24" t="s">
        <v>67</v>
      </c>
      <c r="AH6" s="24">
        <v>5.8999999999999999E-3</v>
      </c>
      <c r="AI6" s="24">
        <v>-1.5E-3</v>
      </c>
      <c r="AJ6" s="24">
        <v>-1E-4</v>
      </c>
      <c r="AK6" s="24">
        <v>6.7999999999999996E-3</v>
      </c>
      <c r="AL6" s="24" t="s">
        <v>67</v>
      </c>
      <c r="AM6" s="24">
        <v>3.1219999999999999</v>
      </c>
      <c r="AN6" s="24">
        <v>13.705004389999999</v>
      </c>
      <c r="AO6" s="24">
        <v>459.1176471</v>
      </c>
      <c r="AP6" s="24">
        <v>4.0000000000000002E-4</v>
      </c>
      <c r="AQ6" s="24">
        <v>16.401199999999999</v>
      </c>
      <c r="AR6" s="24">
        <v>-8.0000000000000004E-4</v>
      </c>
      <c r="AS6" s="24">
        <v>1E-3</v>
      </c>
      <c r="AT6" s="24">
        <v>-1.06E-2</v>
      </c>
      <c r="AU6" s="24">
        <v>1.1107</v>
      </c>
      <c r="AV6" s="24">
        <v>3.6200000000000003E-2</v>
      </c>
      <c r="AW6" s="24">
        <v>0.42520000000000002</v>
      </c>
      <c r="AX6" s="24">
        <v>0.68400000000000005</v>
      </c>
      <c r="AY6" s="24">
        <v>6.4600000000000005E-2</v>
      </c>
      <c r="AZ6" s="24">
        <v>2.8899999999999999E-2</v>
      </c>
      <c r="BA6" s="24">
        <v>0.2278</v>
      </c>
      <c r="BB6" s="24">
        <v>-8.0000000000000004E-4</v>
      </c>
      <c r="BC6" s="24">
        <v>0.33100000000000002</v>
      </c>
      <c r="BD6" s="24">
        <v>1E-3</v>
      </c>
      <c r="BE6" s="24">
        <v>-5.9999999999999995E-4</v>
      </c>
      <c r="BF6" s="24">
        <v>1.3109999999999999</v>
      </c>
      <c r="BG6" s="24">
        <v>-4.1999999999999997E-3</v>
      </c>
      <c r="BH6" s="24">
        <v>0.17899999999999999</v>
      </c>
      <c r="BI6" s="24">
        <v>5.8999999999999999E-3</v>
      </c>
      <c r="BJ6" s="24">
        <v>1E-4</v>
      </c>
      <c r="BK6" s="24">
        <v>3.0000000000000001E-3</v>
      </c>
      <c r="BL6" s="24">
        <v>-4.7999999999999996E-3</v>
      </c>
    </row>
    <row r="7" spans="1:64" ht="15.75" customHeight="1" x14ac:dyDescent="0.2">
      <c r="A7" s="24" t="s">
        <v>64</v>
      </c>
      <c r="B7" s="24" t="s">
        <v>320</v>
      </c>
      <c r="C7" s="24" t="s">
        <v>66</v>
      </c>
      <c r="D7" s="24">
        <v>6</v>
      </c>
      <c r="E7" s="12" t="str">
        <f t="shared" si="0"/>
        <v>OKS6</v>
      </c>
      <c r="F7" s="25">
        <v>42889</v>
      </c>
      <c r="G7" s="26">
        <v>0.46875</v>
      </c>
      <c r="H7" s="24">
        <v>2017</v>
      </c>
      <c r="I7" s="12" t="str">
        <f t="shared" si="1"/>
        <v>Early2017</v>
      </c>
      <c r="J7" s="24">
        <v>68.633200000000002</v>
      </c>
      <c r="K7" s="24">
        <v>-149.17027999999999</v>
      </c>
      <c r="L7" s="24">
        <v>4.2671000000000001</v>
      </c>
      <c r="M7" s="24">
        <v>5.3</v>
      </c>
      <c r="N7" s="24">
        <v>24.5</v>
      </c>
      <c r="O7" s="24">
        <v>6.79</v>
      </c>
      <c r="P7" s="24">
        <v>95.9</v>
      </c>
      <c r="Q7" s="24">
        <v>1.26</v>
      </c>
      <c r="R7" s="24">
        <v>382.17624769999998</v>
      </c>
      <c r="S7" s="24">
        <v>6.6157226549999999</v>
      </c>
      <c r="T7" s="24">
        <v>7.9054973000000001E-2</v>
      </c>
      <c r="U7" s="24">
        <v>0.371839435</v>
      </c>
      <c r="V7" s="24">
        <f t="shared" ref="V7:V8" si="3">S7-(T7+U7)</f>
        <v>6.164828247</v>
      </c>
      <c r="W7" s="24">
        <v>4.4985563999999999E-2</v>
      </c>
      <c r="X7" s="24">
        <v>0</v>
      </c>
      <c r="Y7" s="24">
        <v>0.10122323</v>
      </c>
      <c r="Z7" s="24">
        <v>3.3586522799999998</v>
      </c>
      <c r="AA7" s="24">
        <v>1.2283200000000001</v>
      </c>
      <c r="AB7" s="24">
        <v>15.4169</v>
      </c>
      <c r="AC7" s="24">
        <v>0.2417</v>
      </c>
      <c r="AD7" s="24" t="s">
        <v>67</v>
      </c>
      <c r="AE7" s="24" t="s">
        <v>67</v>
      </c>
      <c r="AF7" s="24">
        <v>114.3364</v>
      </c>
      <c r="AG7" s="24">
        <v>7.2300000000000003E-2</v>
      </c>
      <c r="AH7" s="24">
        <v>6.1999999999999998E-3</v>
      </c>
      <c r="AI7" s="24">
        <v>-1.5E-3</v>
      </c>
      <c r="AJ7" s="24">
        <v>-3.2000000000000002E-3</v>
      </c>
      <c r="AK7" s="24">
        <v>1.61E-2</v>
      </c>
      <c r="AL7" s="24" t="s">
        <v>67</v>
      </c>
      <c r="AM7" s="24">
        <v>4.8689999999999998</v>
      </c>
      <c r="AN7" s="24">
        <v>13.405837</v>
      </c>
      <c r="AO7" s="24">
        <v>302.42236020000001</v>
      </c>
      <c r="AP7" s="24">
        <v>4.0000000000000002E-4</v>
      </c>
      <c r="AQ7" s="24">
        <v>2.048</v>
      </c>
      <c r="AR7" s="24">
        <v>1E-3</v>
      </c>
      <c r="AS7" s="24">
        <v>4.0000000000000002E-4</v>
      </c>
      <c r="AT7" s="24">
        <v>-0.01</v>
      </c>
      <c r="AU7" s="24">
        <v>0.63349999999999995</v>
      </c>
      <c r="AV7" s="24">
        <v>1.23E-2</v>
      </c>
      <c r="AW7" s="24">
        <v>0.1338</v>
      </c>
      <c r="AX7" s="24">
        <v>0.89759999999999995</v>
      </c>
      <c r="AY7" s="24">
        <v>1.6000000000000001E-3</v>
      </c>
      <c r="AZ7" s="24">
        <v>4.7500000000000001E-2</v>
      </c>
      <c r="BA7" s="24">
        <v>0.36320000000000002</v>
      </c>
      <c r="BB7" s="24">
        <v>-2.0999999999999999E-3</v>
      </c>
      <c r="BC7" s="24">
        <v>0.33100000000000002</v>
      </c>
      <c r="BD7" s="24">
        <v>1.4E-2</v>
      </c>
      <c r="BE7" s="24">
        <v>-1E-4</v>
      </c>
      <c r="BF7" s="24">
        <v>3.8660000000000001</v>
      </c>
      <c r="BG7" s="24">
        <v>-8.9999999999999998E-4</v>
      </c>
      <c r="BH7" s="24">
        <v>0.22270000000000001</v>
      </c>
      <c r="BI7" s="24">
        <v>1.09E-2</v>
      </c>
      <c r="BJ7" s="24">
        <v>-1E-4</v>
      </c>
      <c r="BK7" s="24">
        <v>4.4999999999999997E-3</v>
      </c>
      <c r="BL7" s="24">
        <v>-6.8999999999999999E-3</v>
      </c>
    </row>
    <row r="8" spans="1:64" ht="15.75" customHeight="1" x14ac:dyDescent="0.2">
      <c r="A8" s="24" t="s">
        <v>64</v>
      </c>
      <c r="B8" s="24" t="s">
        <v>321</v>
      </c>
      <c r="C8" s="24" t="s">
        <v>66</v>
      </c>
      <c r="D8" s="24">
        <v>7</v>
      </c>
      <c r="E8" s="12" t="str">
        <f t="shared" si="0"/>
        <v>OKS7</v>
      </c>
      <c r="F8" s="25">
        <v>42889</v>
      </c>
      <c r="G8" s="26">
        <v>0.4826388888888889</v>
      </c>
      <c r="H8" s="24">
        <v>2017</v>
      </c>
      <c r="I8" s="12" t="str">
        <f t="shared" si="1"/>
        <v>Early2017</v>
      </c>
      <c r="J8" s="24">
        <v>68.635279999999995</v>
      </c>
      <c r="K8" s="24">
        <v>-149.20160000000001</v>
      </c>
      <c r="L8" s="24">
        <v>7.7169499999999998</v>
      </c>
      <c r="M8" s="24">
        <v>5.5</v>
      </c>
      <c r="N8" s="24">
        <v>57</v>
      </c>
      <c r="O8" s="24">
        <v>6.75</v>
      </c>
      <c r="P8" s="24">
        <v>89.7</v>
      </c>
      <c r="Q8" s="24">
        <v>1.54</v>
      </c>
      <c r="R8" s="24">
        <v>442.92888820000002</v>
      </c>
      <c r="S8" s="24">
        <v>7.4720303880000003</v>
      </c>
      <c r="T8" s="24">
        <v>1.8022132E-2</v>
      </c>
      <c r="U8" s="24">
        <v>0.99956259800000002</v>
      </c>
      <c r="V8" s="24">
        <f t="shared" si="3"/>
        <v>6.454445658</v>
      </c>
      <c r="W8" s="24">
        <v>4.1222989000000002E-2</v>
      </c>
      <c r="X8" s="24">
        <v>0</v>
      </c>
      <c r="Y8" s="24">
        <v>0.194138123</v>
      </c>
      <c r="Z8" s="24">
        <v>3.704045539</v>
      </c>
      <c r="AA8" s="24">
        <v>0.96196000000000004</v>
      </c>
      <c r="AB8" s="24">
        <v>19.705100000000002</v>
      </c>
      <c r="AC8" s="24">
        <v>0.45390000000000003</v>
      </c>
      <c r="AD8" s="24" t="s">
        <v>67</v>
      </c>
      <c r="AE8" s="24" t="s">
        <v>67</v>
      </c>
      <c r="AF8" s="24">
        <v>150.41460000000001</v>
      </c>
      <c r="AG8" s="24" t="s">
        <v>67</v>
      </c>
      <c r="AH8" s="24">
        <v>9.2999999999999992E-3</v>
      </c>
      <c r="AI8" s="24">
        <v>-6.9999999999999999E-4</v>
      </c>
      <c r="AJ8" s="24">
        <v>-8.0000000000000004E-4</v>
      </c>
      <c r="AK8" s="24">
        <v>2.3300000000000001E-2</v>
      </c>
      <c r="AL8" s="24" t="s">
        <v>67</v>
      </c>
      <c r="AM8" s="24">
        <v>6.7930000000000001</v>
      </c>
      <c r="AN8" s="24">
        <v>9.4728768649999999</v>
      </c>
      <c r="AO8" s="24">
        <v>291.5450644</v>
      </c>
      <c r="AP8" s="24">
        <v>1.1000000000000001E-3</v>
      </c>
      <c r="AQ8" s="24">
        <v>3.5276999999999998</v>
      </c>
      <c r="AR8" s="24">
        <v>-1E-4</v>
      </c>
      <c r="AS8" s="24">
        <v>1.6000000000000001E-3</v>
      </c>
      <c r="AT8" s="24">
        <v>-8.8000000000000005E-3</v>
      </c>
      <c r="AU8" s="24">
        <v>0.7772</v>
      </c>
      <c r="AV8" s="24">
        <v>8.3599999999999994E-2</v>
      </c>
      <c r="AW8" s="24">
        <v>0.40400000000000003</v>
      </c>
      <c r="AX8" s="24">
        <v>2.081</v>
      </c>
      <c r="AY8" s="24">
        <v>4.8000000000000001E-2</v>
      </c>
      <c r="AZ8" s="24">
        <v>2.23E-2</v>
      </c>
      <c r="BA8" s="24">
        <v>0.71709999999999996</v>
      </c>
      <c r="BB8" s="24">
        <v>-1.2999999999999999E-3</v>
      </c>
      <c r="BC8" s="24">
        <v>0.33660000000000001</v>
      </c>
      <c r="BD8" s="24">
        <v>9.4000000000000004E-3</v>
      </c>
      <c r="BE8" s="24">
        <v>-8.8999999999999999E-3</v>
      </c>
      <c r="BF8" s="24">
        <v>5.1390000000000002</v>
      </c>
      <c r="BG8" s="24">
        <v>1.5E-3</v>
      </c>
      <c r="BH8" s="24">
        <v>0.28839999999999999</v>
      </c>
      <c r="BI8" s="24">
        <v>1.49E-2</v>
      </c>
      <c r="BJ8" s="24">
        <v>-5.0000000000000001E-4</v>
      </c>
      <c r="BK8" s="24">
        <v>6.7000000000000002E-3</v>
      </c>
      <c r="BL8" s="24">
        <v>-8.2000000000000007E-3</v>
      </c>
    </row>
    <row r="9" spans="1:64" ht="15.75" customHeight="1" x14ac:dyDescent="0.2">
      <c r="A9" s="24" t="s">
        <v>64</v>
      </c>
      <c r="B9" s="24" t="s">
        <v>322</v>
      </c>
      <c r="C9" s="24" t="s">
        <v>66</v>
      </c>
      <c r="D9" s="24">
        <v>8</v>
      </c>
      <c r="E9" s="12" t="str">
        <f t="shared" si="0"/>
        <v>OKS8</v>
      </c>
      <c r="F9" s="25">
        <v>42889</v>
      </c>
      <c r="G9" s="26">
        <v>0.56319444444444444</v>
      </c>
      <c r="H9" s="24">
        <v>2017</v>
      </c>
      <c r="I9" s="12" t="str">
        <f t="shared" si="1"/>
        <v>Early2017</v>
      </c>
      <c r="J9" s="24">
        <v>68.636880000000005</v>
      </c>
      <c r="K9" s="24">
        <v>-149.21639999999999</v>
      </c>
      <c r="L9" s="24">
        <v>8.0510999999999999</v>
      </c>
      <c r="M9" s="24">
        <v>7.7</v>
      </c>
      <c r="N9" s="24">
        <v>56.4</v>
      </c>
      <c r="O9" s="24">
        <v>6.81</v>
      </c>
      <c r="P9" s="24">
        <v>94.8</v>
      </c>
      <c r="Q9" s="24">
        <v>1.0900000000000001</v>
      </c>
      <c r="R9" s="24">
        <v>424.58961549999998</v>
      </c>
      <c r="S9" s="24">
        <v>7.8530210050000004</v>
      </c>
      <c r="T9" s="24" t="s">
        <v>67</v>
      </c>
      <c r="U9" s="24">
        <v>0.40229716700000001</v>
      </c>
      <c r="V9" s="24" t="s">
        <v>67</v>
      </c>
      <c r="W9" s="24">
        <v>2.6767969999999999E-3</v>
      </c>
      <c r="X9" s="24">
        <v>0</v>
      </c>
      <c r="Y9" s="24">
        <v>0.11181039399999999</v>
      </c>
      <c r="Z9" s="24">
        <v>3.675588678</v>
      </c>
      <c r="AA9" s="24">
        <v>0.98619999999999997</v>
      </c>
      <c r="AB9" s="24">
        <v>18.7441</v>
      </c>
      <c r="AC9" s="24" t="s">
        <v>67</v>
      </c>
      <c r="AD9" s="24" t="s">
        <v>67</v>
      </c>
      <c r="AE9" s="24" t="s">
        <v>67</v>
      </c>
      <c r="AF9" s="24">
        <v>148.4838</v>
      </c>
      <c r="AG9" s="24">
        <v>0.21</v>
      </c>
      <c r="AH9" s="24">
        <v>8.0000000000000002E-3</v>
      </c>
      <c r="AI9" s="24">
        <v>2.3999999999999998E-3</v>
      </c>
      <c r="AJ9" s="24">
        <v>3.0000000000000001E-3</v>
      </c>
      <c r="AK9" s="24">
        <v>1.89E-2</v>
      </c>
      <c r="AL9" s="24" t="s">
        <v>67</v>
      </c>
      <c r="AM9" s="24">
        <v>6.7759999999999998</v>
      </c>
      <c r="AN9" s="24">
        <v>9.8861978409999995</v>
      </c>
      <c r="AO9" s="24">
        <v>358.51851850000003</v>
      </c>
      <c r="AP9" s="24">
        <v>4.0000000000000002E-4</v>
      </c>
      <c r="AQ9" s="24">
        <v>3.4481999999999999</v>
      </c>
      <c r="AR9" s="24">
        <v>8.9999999999999998E-4</v>
      </c>
      <c r="AS9" s="24">
        <v>1.1999999999999999E-3</v>
      </c>
      <c r="AT9" s="24">
        <v>-9.5999999999999992E-3</v>
      </c>
      <c r="AU9" s="24">
        <v>0.81120000000000003</v>
      </c>
      <c r="AV9" s="24">
        <v>7.7899999999999997E-2</v>
      </c>
      <c r="AW9" s="24">
        <v>0.39229999999999998</v>
      </c>
      <c r="AX9" s="24">
        <v>2.04</v>
      </c>
      <c r="AY9" s="24">
        <v>2.0799999999999999E-2</v>
      </c>
      <c r="AZ9" s="24">
        <v>1.1000000000000001E-3</v>
      </c>
      <c r="BA9" s="24">
        <v>0.68540000000000001</v>
      </c>
      <c r="BB9" s="24">
        <v>-1.6000000000000001E-3</v>
      </c>
      <c r="BC9" s="24">
        <v>0.3382</v>
      </c>
      <c r="BD9" s="24">
        <v>5.0000000000000001E-4</v>
      </c>
      <c r="BE9" s="24">
        <v>-1.21E-2</v>
      </c>
      <c r="BF9" s="24">
        <v>4.9550000000000001</v>
      </c>
      <c r="BG9" s="24">
        <v>-1.6000000000000001E-3</v>
      </c>
      <c r="BH9" s="24">
        <v>0.29210000000000003</v>
      </c>
      <c r="BI9" s="24">
        <v>1.46E-2</v>
      </c>
      <c r="BJ9" s="24">
        <v>8.0000000000000004E-4</v>
      </c>
      <c r="BK9" s="24">
        <v>6.7000000000000002E-3</v>
      </c>
      <c r="BL9" s="24">
        <v>-8.0999999999999996E-3</v>
      </c>
    </row>
    <row r="10" spans="1:64" ht="15.75" customHeight="1" x14ac:dyDescent="0.2">
      <c r="A10" s="24" t="s">
        <v>64</v>
      </c>
      <c r="B10" s="24" t="s">
        <v>323</v>
      </c>
      <c r="C10" s="24" t="s">
        <v>66</v>
      </c>
      <c r="D10" s="24">
        <v>9</v>
      </c>
      <c r="E10" s="12" t="str">
        <f t="shared" si="0"/>
        <v>OKS9</v>
      </c>
      <c r="F10" s="25">
        <v>42889</v>
      </c>
      <c r="G10" s="26">
        <v>0.50069444444444444</v>
      </c>
      <c r="H10" s="24">
        <v>2017</v>
      </c>
      <c r="I10" s="12" t="str">
        <f t="shared" si="1"/>
        <v>Early2017</v>
      </c>
      <c r="J10" s="24">
        <v>68.635739999999998</v>
      </c>
      <c r="K10" s="24">
        <v>-149.25376</v>
      </c>
      <c r="L10" s="24">
        <v>1.4641500000000001</v>
      </c>
      <c r="M10" s="24">
        <v>2</v>
      </c>
      <c r="N10" s="24">
        <v>19.3</v>
      </c>
      <c r="O10" s="24">
        <v>6.77</v>
      </c>
      <c r="P10" s="24">
        <v>92.4</v>
      </c>
      <c r="R10" s="24">
        <v>376.80618440000001</v>
      </c>
      <c r="S10" s="24">
        <v>8.1124188729999993</v>
      </c>
      <c r="T10" s="24">
        <v>1.776287398</v>
      </c>
      <c r="U10" s="24">
        <v>0.60548229799999997</v>
      </c>
      <c r="V10" s="24">
        <f t="shared" ref="V10:V11" si="4">S10-(T10+U10)</f>
        <v>5.7306491769999992</v>
      </c>
      <c r="W10" s="24">
        <v>0.101154751</v>
      </c>
      <c r="X10" s="24">
        <v>0</v>
      </c>
      <c r="Y10" s="24">
        <v>0.19773497300000001</v>
      </c>
      <c r="AA10" s="24">
        <v>1.2981400000000001</v>
      </c>
      <c r="AC10" s="24" t="s">
        <v>67</v>
      </c>
      <c r="AD10" s="24" t="s">
        <v>67</v>
      </c>
      <c r="AE10" s="24">
        <v>4.53E-2</v>
      </c>
      <c r="AF10" s="24">
        <v>8.0167000000000002</v>
      </c>
      <c r="AG10" s="24" t="s">
        <v>67</v>
      </c>
      <c r="AH10" s="24">
        <v>4.2700000000000002E-2</v>
      </c>
      <c r="AI10" s="24">
        <v>3.0000000000000001E-3</v>
      </c>
      <c r="AJ10" s="24">
        <v>2.0000000000000001E-4</v>
      </c>
      <c r="AK10" s="24">
        <v>9.2999999999999992E-3</v>
      </c>
      <c r="AL10" s="24" t="s">
        <v>67</v>
      </c>
      <c r="AM10" s="24">
        <v>2.875</v>
      </c>
      <c r="AN10" s="24">
        <v>15.71897212</v>
      </c>
      <c r="AO10" s="24">
        <v>309.1397849</v>
      </c>
      <c r="AP10" s="24">
        <v>5.0000000000000001E-4</v>
      </c>
      <c r="AQ10" s="24">
        <v>3.2105999999999999</v>
      </c>
      <c r="AR10" s="24">
        <v>2.9999999999999997E-4</v>
      </c>
      <c r="AS10" s="24">
        <v>5.0000000000000001E-4</v>
      </c>
      <c r="AT10" s="24">
        <v>-9.5999999999999992E-3</v>
      </c>
      <c r="AU10" s="24">
        <v>1.1659999999999999</v>
      </c>
      <c r="AV10" s="24">
        <v>2.9700000000000001E-2</v>
      </c>
      <c r="AW10" s="24">
        <v>0.25459999999999999</v>
      </c>
      <c r="AX10" s="24">
        <v>0.56930000000000003</v>
      </c>
      <c r="AY10" s="24">
        <v>3.8E-3</v>
      </c>
      <c r="AZ10" s="24">
        <v>2.8999999999999998E-3</v>
      </c>
      <c r="BA10" s="24">
        <v>0.18290000000000001</v>
      </c>
      <c r="BB10" s="24">
        <v>-2.0999999999999999E-3</v>
      </c>
      <c r="BC10" s="24">
        <v>0.32729999999999998</v>
      </c>
      <c r="BD10" s="24">
        <v>1.0800000000000001E-2</v>
      </c>
      <c r="BE10" s="24">
        <v>-8.9999999999999993E-3</v>
      </c>
      <c r="BF10" s="24">
        <v>0.26419999999999999</v>
      </c>
      <c r="BG10" s="24">
        <v>6.0000000000000001E-3</v>
      </c>
      <c r="BH10" s="24">
        <v>0.44159999999999999</v>
      </c>
      <c r="BI10" s="24">
        <v>5.3E-3</v>
      </c>
      <c r="BJ10" s="24">
        <v>-1.1000000000000001E-3</v>
      </c>
      <c r="BK10" s="24">
        <v>1.9E-3</v>
      </c>
      <c r="BL10" s="24">
        <v>-9.1000000000000004E-3</v>
      </c>
    </row>
    <row r="11" spans="1:64" ht="15.75" customHeight="1" x14ac:dyDescent="0.2">
      <c r="A11" s="24" t="s">
        <v>64</v>
      </c>
      <c r="B11" s="24" t="s">
        <v>324</v>
      </c>
      <c r="C11" s="24" t="s">
        <v>66</v>
      </c>
      <c r="D11" s="24">
        <v>10</v>
      </c>
      <c r="E11" s="12" t="str">
        <f t="shared" si="0"/>
        <v>OKS10</v>
      </c>
      <c r="F11" s="25">
        <v>42889</v>
      </c>
      <c r="G11" s="26">
        <v>0.46875</v>
      </c>
      <c r="H11" s="24">
        <v>2017</v>
      </c>
      <c r="I11" s="12" t="str">
        <f t="shared" si="1"/>
        <v>Early2017</v>
      </c>
      <c r="J11" s="24">
        <v>68.648210000000006</v>
      </c>
      <c r="K11" s="24">
        <v>-149.22189</v>
      </c>
      <c r="L11" s="24">
        <v>5.8199500000000004</v>
      </c>
      <c r="M11" s="24">
        <v>3.5</v>
      </c>
      <c r="N11" s="24">
        <v>11.6</v>
      </c>
      <c r="O11" s="24">
        <v>6.45</v>
      </c>
      <c r="P11" s="24">
        <v>95.4</v>
      </c>
      <c r="Q11" s="24">
        <v>1.5</v>
      </c>
      <c r="R11" s="24">
        <v>470.20475690000001</v>
      </c>
      <c r="S11" s="24">
        <v>8.6746932270000006</v>
      </c>
      <c r="T11" s="24">
        <v>0.45109559300000002</v>
      </c>
      <c r="U11" s="24">
        <v>0.48325061200000002</v>
      </c>
      <c r="V11" s="24">
        <f t="shared" si="4"/>
        <v>7.7403470220000008</v>
      </c>
      <c r="W11" s="24">
        <v>6.3648446999999997E-2</v>
      </c>
      <c r="X11" s="24">
        <v>0</v>
      </c>
      <c r="Y11" s="24">
        <v>0.228396922</v>
      </c>
      <c r="Z11" s="24">
        <v>4.0311726019999998</v>
      </c>
      <c r="AA11" s="24">
        <v>2.5126499999999998</v>
      </c>
      <c r="AB11" s="24">
        <v>22.765999999999998</v>
      </c>
      <c r="AC11" s="24">
        <v>0.7248</v>
      </c>
      <c r="AD11" s="24">
        <v>6.2100000000000002E-2</v>
      </c>
      <c r="AE11" s="24">
        <v>5.7500000000000002E-2</v>
      </c>
      <c r="AF11" s="24">
        <v>5.2416999999999998</v>
      </c>
      <c r="AG11" s="24" t="s">
        <v>67</v>
      </c>
      <c r="AH11" s="24">
        <v>2.47E-2</v>
      </c>
      <c r="AI11" s="24">
        <v>6.7000000000000002E-3</v>
      </c>
      <c r="AJ11" s="24">
        <v>-2.7000000000000001E-3</v>
      </c>
      <c r="AK11" s="24">
        <v>1.12E-2</v>
      </c>
      <c r="AL11" s="24" t="s">
        <v>67</v>
      </c>
      <c r="AM11" s="24">
        <v>1.629</v>
      </c>
      <c r="AN11" s="24">
        <v>8.3581323760000004</v>
      </c>
      <c r="AO11" s="24">
        <v>145.44642859999999</v>
      </c>
      <c r="AP11" s="24">
        <v>6.9999999999999999E-4</v>
      </c>
      <c r="AQ11" s="24">
        <v>2.8374999999999999</v>
      </c>
      <c r="AR11" s="24">
        <v>4.0000000000000002E-4</v>
      </c>
      <c r="AS11" s="24">
        <v>-2.9999999999999997E-4</v>
      </c>
      <c r="AT11" s="24">
        <v>2.3999999999999998E-3</v>
      </c>
      <c r="AU11" s="24">
        <v>0.81989999999999996</v>
      </c>
      <c r="AV11" s="24">
        <v>0.11360000000000001</v>
      </c>
      <c r="AW11" s="24">
        <v>0.19289999999999999</v>
      </c>
      <c r="AX11" s="24">
        <v>0.38629999999999998</v>
      </c>
      <c r="AY11" s="24">
        <v>6.1999999999999998E-3</v>
      </c>
      <c r="AZ11" s="24">
        <v>-1.4E-3</v>
      </c>
      <c r="BA11" s="24">
        <v>0.19489999999999999</v>
      </c>
      <c r="BB11" s="24">
        <v>8.9999999999999998E-4</v>
      </c>
      <c r="BC11" s="24">
        <v>0.33090000000000003</v>
      </c>
      <c r="BD11" s="24">
        <v>1.47E-2</v>
      </c>
      <c r="BE11" s="24">
        <v>7.1000000000000004E-3</v>
      </c>
      <c r="BF11" s="24">
        <v>0.20619999999999999</v>
      </c>
      <c r="BG11" s="24">
        <v>1.6199999999999999E-2</v>
      </c>
      <c r="BH11" s="24">
        <v>0.37569999999999998</v>
      </c>
      <c r="BI11" s="24">
        <v>3.5000000000000001E-3</v>
      </c>
      <c r="BJ11" s="24">
        <v>2.9999999999999997E-4</v>
      </c>
      <c r="BK11" s="24">
        <v>8.0000000000000004E-4</v>
      </c>
      <c r="BL11" s="24">
        <v>1.4E-3</v>
      </c>
    </row>
    <row r="12" spans="1:64" ht="15.75" customHeight="1" x14ac:dyDescent="0.2">
      <c r="A12" s="24" t="s">
        <v>64</v>
      </c>
      <c r="B12" s="24" t="s">
        <v>325</v>
      </c>
      <c r="C12" s="24" t="s">
        <v>66</v>
      </c>
      <c r="D12" s="24">
        <v>13</v>
      </c>
      <c r="E12" s="12" t="str">
        <f t="shared" si="0"/>
        <v>OKS13</v>
      </c>
      <c r="F12" s="25">
        <v>42889</v>
      </c>
      <c r="G12" s="26">
        <v>0.43055555555555558</v>
      </c>
      <c r="H12" s="24">
        <v>2017</v>
      </c>
      <c r="I12" s="12" t="str">
        <f t="shared" si="1"/>
        <v>Early2017</v>
      </c>
      <c r="J12" s="24">
        <v>68.655119999999997</v>
      </c>
      <c r="K12" s="24">
        <v>-149.21804</v>
      </c>
      <c r="L12" s="24">
        <v>5.9024999999999999</v>
      </c>
      <c r="M12" s="24">
        <v>4.2</v>
      </c>
      <c r="N12" s="24">
        <v>5.3</v>
      </c>
      <c r="O12" s="24">
        <v>5.48</v>
      </c>
      <c r="P12" s="24">
        <v>91.8</v>
      </c>
      <c r="Q12" s="24">
        <v>1.96</v>
      </c>
      <c r="R12" s="24">
        <v>504.61369070000001</v>
      </c>
      <c r="S12" s="24">
        <v>8.8183937500000003</v>
      </c>
      <c r="T12" s="24" t="s">
        <v>67</v>
      </c>
      <c r="U12" s="24">
        <v>0.48926200600000003</v>
      </c>
      <c r="V12" s="24" t="s">
        <v>67</v>
      </c>
      <c r="W12" s="24">
        <v>4.7596476999999998E-2</v>
      </c>
      <c r="X12" s="24">
        <v>0</v>
      </c>
      <c r="Y12" s="24">
        <v>0.23171468000000001</v>
      </c>
      <c r="Z12" s="24">
        <v>4.6566739119999996</v>
      </c>
      <c r="AA12" s="24">
        <v>2.3524699999999998</v>
      </c>
      <c r="AB12" s="24">
        <v>28.222999999999999</v>
      </c>
      <c r="AC12" s="24">
        <v>0.874</v>
      </c>
      <c r="AD12" s="24">
        <v>0.26429999999999998</v>
      </c>
      <c r="AE12" s="24" t="s">
        <v>67</v>
      </c>
      <c r="AF12" s="24">
        <v>1.23</v>
      </c>
      <c r="AG12" s="24" t="s">
        <v>67</v>
      </c>
      <c r="AH12" s="24">
        <v>1.5900000000000001E-2</v>
      </c>
      <c r="AI12" s="24">
        <v>8.9999999999999998E-4</v>
      </c>
      <c r="AJ12" s="24">
        <v>-1.2999999999999999E-3</v>
      </c>
      <c r="AK12" s="24">
        <v>5.7999999999999996E-3</v>
      </c>
      <c r="AL12" s="24">
        <v>1.46E-2</v>
      </c>
      <c r="AM12" s="24">
        <v>0.43120000000000003</v>
      </c>
      <c r="AN12" s="24">
        <v>3.0132774279999999</v>
      </c>
      <c r="AO12" s="24">
        <v>74.344827589999994</v>
      </c>
      <c r="AP12" s="24">
        <v>5.0000000000000001E-4</v>
      </c>
      <c r="AQ12" s="24">
        <v>2.4573999999999998</v>
      </c>
      <c r="AR12" s="24">
        <v>1.4E-3</v>
      </c>
      <c r="AS12" s="24">
        <v>2.9999999999999997E-4</v>
      </c>
      <c r="AT12" s="24">
        <v>-4.0000000000000002E-4</v>
      </c>
      <c r="AU12" s="24">
        <v>0.34139999999999998</v>
      </c>
      <c r="AV12" s="24">
        <v>0.2661</v>
      </c>
      <c r="AW12" s="24">
        <v>6.1899999999999997E-2</v>
      </c>
      <c r="AX12" s="24">
        <v>0.18260000000000001</v>
      </c>
      <c r="AY12" s="24">
        <v>3.8199999999999998E-2</v>
      </c>
      <c r="AZ12" s="24">
        <v>-1E-3</v>
      </c>
      <c r="BA12" s="24">
        <v>0.1431</v>
      </c>
      <c r="BB12" s="24">
        <v>1.8E-3</v>
      </c>
      <c r="BC12" s="24">
        <v>0.33289999999999997</v>
      </c>
      <c r="BD12" s="24">
        <v>6.1000000000000004E-3</v>
      </c>
      <c r="BE12" s="24">
        <v>5.4999999999999997E-3</v>
      </c>
      <c r="BF12" s="24">
        <v>7.0000000000000007E-2</v>
      </c>
      <c r="BG12" s="24">
        <v>-1E-4</v>
      </c>
      <c r="BH12" s="24">
        <v>0.21149999999999999</v>
      </c>
      <c r="BI12" s="24">
        <v>1.2999999999999999E-3</v>
      </c>
      <c r="BJ12" s="24">
        <v>-1.1000000000000001E-3</v>
      </c>
      <c r="BK12" s="24">
        <v>2.9999999999999997E-4</v>
      </c>
      <c r="BL12" s="24">
        <v>4.8999999999999998E-3</v>
      </c>
    </row>
    <row r="13" spans="1:64" ht="15.75" customHeight="1" x14ac:dyDescent="0.2">
      <c r="A13" s="24" t="s">
        <v>64</v>
      </c>
      <c r="B13" s="24" t="s">
        <v>326</v>
      </c>
      <c r="C13" s="24" t="s">
        <v>66</v>
      </c>
      <c r="D13" s="24">
        <v>14</v>
      </c>
      <c r="E13" s="12" t="str">
        <f t="shared" si="0"/>
        <v>OKS14</v>
      </c>
      <c r="F13" s="25">
        <v>42889</v>
      </c>
      <c r="G13" s="26">
        <v>0.4375</v>
      </c>
      <c r="H13" s="24">
        <v>2017</v>
      </c>
      <c r="I13" s="12" t="str">
        <f t="shared" si="1"/>
        <v>Early2017</v>
      </c>
      <c r="J13" s="24">
        <v>68.669280000000001</v>
      </c>
      <c r="K13" s="24">
        <v>-149.14580000000001</v>
      </c>
      <c r="L13" s="24">
        <v>57.989325000000001</v>
      </c>
      <c r="M13" s="24">
        <v>4.0999999999999996</v>
      </c>
      <c r="N13" s="24">
        <v>24.4</v>
      </c>
      <c r="O13" s="24">
        <v>6.9</v>
      </c>
      <c r="P13" s="24">
        <v>98.7</v>
      </c>
      <c r="Q13" s="24">
        <v>0.85</v>
      </c>
      <c r="R13" s="24">
        <v>407.42567739999998</v>
      </c>
      <c r="S13" s="24">
        <v>7.6231001679999997</v>
      </c>
      <c r="T13" s="24">
        <v>0.72444480899999997</v>
      </c>
      <c r="U13" s="24">
        <v>0.373843233</v>
      </c>
      <c r="V13" s="24">
        <f t="shared" ref="V13:V25" si="5">S13-(T13+U13)</f>
        <v>6.5248121259999996</v>
      </c>
      <c r="W13" s="24">
        <v>5.4302573E-2</v>
      </c>
      <c r="X13" s="24">
        <v>0</v>
      </c>
      <c r="Y13" s="24">
        <v>0.215574715</v>
      </c>
      <c r="Z13" s="24">
        <v>3.895233733</v>
      </c>
      <c r="AA13" s="24">
        <v>2.8807399999999999</v>
      </c>
      <c r="AB13" s="24">
        <v>19.061199999999999</v>
      </c>
      <c r="AC13" s="24">
        <v>0.44990000000000002</v>
      </c>
      <c r="AD13" s="24">
        <v>0.1444</v>
      </c>
      <c r="AE13" s="24">
        <v>2.6200000000000001E-2</v>
      </c>
      <c r="AF13" s="24">
        <v>20.6203</v>
      </c>
      <c r="AG13" s="24" t="s">
        <v>67</v>
      </c>
      <c r="AH13" s="24">
        <v>7.1000000000000004E-3</v>
      </c>
      <c r="AI13" s="24">
        <v>7.1000000000000004E-3</v>
      </c>
      <c r="AJ13" s="24">
        <v>-2.0000000000000001E-4</v>
      </c>
      <c r="AK13" s="24">
        <v>1.0800000000000001E-2</v>
      </c>
      <c r="AL13" s="24" t="s">
        <v>67</v>
      </c>
      <c r="AM13" s="24">
        <v>3.6760000000000002</v>
      </c>
      <c r="AN13" s="24">
        <v>13.223021579999999</v>
      </c>
      <c r="AO13" s="24">
        <v>340.37037040000001</v>
      </c>
      <c r="AP13" s="24">
        <v>-2.0000000000000001E-4</v>
      </c>
      <c r="AQ13" s="24">
        <v>3.8081999999999998</v>
      </c>
      <c r="AR13" s="24">
        <v>-1E-4</v>
      </c>
      <c r="AS13" s="24">
        <v>-8.0000000000000004E-4</v>
      </c>
      <c r="AT13" s="24">
        <v>1.2999999999999999E-3</v>
      </c>
      <c r="AU13" s="24">
        <v>0.8226</v>
      </c>
      <c r="AV13" s="24">
        <v>7.8899999999999998E-2</v>
      </c>
      <c r="AW13" s="24">
        <v>0.27610000000000001</v>
      </c>
      <c r="AX13" s="24">
        <v>0.71489999999999998</v>
      </c>
      <c r="AY13" s="24">
        <v>1.2E-2</v>
      </c>
      <c r="AZ13" s="24">
        <v>-1.9E-3</v>
      </c>
      <c r="BA13" s="24">
        <v>0.27800000000000002</v>
      </c>
      <c r="BB13" s="24">
        <v>1.6000000000000001E-3</v>
      </c>
      <c r="BC13" s="24">
        <v>0.33169999999999999</v>
      </c>
      <c r="BD13" s="24">
        <v>1.6500000000000001E-2</v>
      </c>
      <c r="BE13" s="24">
        <v>1.18E-2</v>
      </c>
      <c r="BF13" s="24">
        <v>0.65629999999999999</v>
      </c>
      <c r="BG13" s="24">
        <v>-1.5E-3</v>
      </c>
      <c r="BH13" s="24">
        <v>0.40379999999999999</v>
      </c>
      <c r="BI13" s="24">
        <v>7.1000000000000004E-3</v>
      </c>
      <c r="BJ13" s="24">
        <v>1E-4</v>
      </c>
      <c r="BK13" s="24">
        <v>2.5000000000000001E-3</v>
      </c>
      <c r="BL13" s="24">
        <v>5.9999999999999995E-4</v>
      </c>
    </row>
    <row r="14" spans="1:64" ht="15.75" customHeight="1" x14ac:dyDescent="0.2">
      <c r="A14" s="24" t="s">
        <v>64</v>
      </c>
      <c r="B14" s="24" t="s">
        <v>327</v>
      </c>
      <c r="C14" s="24" t="s">
        <v>66</v>
      </c>
      <c r="D14" s="24">
        <v>15</v>
      </c>
      <c r="E14" s="12" t="str">
        <f t="shared" si="0"/>
        <v>OKS15</v>
      </c>
      <c r="F14" s="25">
        <v>42889</v>
      </c>
      <c r="G14" s="26">
        <v>0.42152777777777778</v>
      </c>
      <c r="H14" s="24">
        <v>2017</v>
      </c>
      <c r="I14" s="12" t="str">
        <f t="shared" si="1"/>
        <v>Early2017</v>
      </c>
      <c r="J14" s="24">
        <v>68.661349999999999</v>
      </c>
      <c r="K14" s="24">
        <v>-149.19540000000001</v>
      </c>
      <c r="L14" s="24">
        <v>50.533625000000001</v>
      </c>
      <c r="M14" s="24">
        <v>3.7</v>
      </c>
      <c r="N14" s="24">
        <v>25.1</v>
      </c>
      <c r="O14" s="24">
        <v>7.53</v>
      </c>
      <c r="P14" s="24">
        <v>98</v>
      </c>
      <c r="Q14" s="24">
        <v>0.97</v>
      </c>
      <c r="R14" s="24">
        <v>420.4354156</v>
      </c>
      <c r="S14" s="24">
        <v>8.7365949910000005</v>
      </c>
      <c r="T14" s="24">
        <v>0.65951625400000002</v>
      </c>
      <c r="U14" s="24">
        <v>0.55872700799999997</v>
      </c>
      <c r="V14" s="24">
        <f t="shared" si="5"/>
        <v>7.5183517290000008</v>
      </c>
      <c r="W14" s="24">
        <v>4.6201273000000001E-2</v>
      </c>
      <c r="X14" s="24">
        <v>0</v>
      </c>
      <c r="Y14" s="24">
        <v>0.15370409099999999</v>
      </c>
      <c r="Z14" s="24">
        <v>3.837596145</v>
      </c>
      <c r="AA14" s="24">
        <v>3.5584699999999998</v>
      </c>
      <c r="AB14" s="24">
        <v>19.378799999999998</v>
      </c>
      <c r="AC14" s="24">
        <v>0.31259999999999999</v>
      </c>
      <c r="AD14" s="24">
        <v>1.5599999999999999E-2</v>
      </c>
      <c r="AE14" s="24">
        <v>3.8800000000000001E-2</v>
      </c>
      <c r="AF14" s="24">
        <v>21.186499999999999</v>
      </c>
      <c r="AG14" s="24" t="s">
        <v>67</v>
      </c>
      <c r="AH14" s="24">
        <v>5.4000000000000003E-3</v>
      </c>
      <c r="AI14" s="24">
        <v>6.3E-3</v>
      </c>
      <c r="AJ14" s="24">
        <v>2.9999999999999997E-4</v>
      </c>
      <c r="AK14" s="24">
        <v>1.04E-2</v>
      </c>
      <c r="AL14" s="24" t="s">
        <v>67</v>
      </c>
      <c r="AM14" s="24">
        <v>3.8730000000000002</v>
      </c>
      <c r="AN14" s="24">
        <v>13.494773520000001</v>
      </c>
      <c r="AO14" s="24">
        <v>372.40384619999998</v>
      </c>
      <c r="AP14" s="24">
        <v>5.0000000000000001E-4</v>
      </c>
      <c r="AQ14" s="24">
        <v>3.6257000000000001</v>
      </c>
      <c r="AR14" s="24">
        <v>5.0000000000000001E-4</v>
      </c>
      <c r="AS14" s="24">
        <v>-1.5E-3</v>
      </c>
      <c r="AT14" s="24">
        <v>4.4999999999999997E-3</v>
      </c>
      <c r="AU14" s="24">
        <v>0.81659999999999999</v>
      </c>
      <c r="AV14" s="24">
        <v>8.0199999999999994E-2</v>
      </c>
      <c r="AW14" s="24">
        <v>0.27479999999999999</v>
      </c>
      <c r="AX14" s="24">
        <v>0.76</v>
      </c>
      <c r="AY14" s="24">
        <v>9.2999999999999992E-3</v>
      </c>
      <c r="AZ14" s="24">
        <v>0</v>
      </c>
      <c r="BA14" s="24">
        <v>0.28699999999999998</v>
      </c>
      <c r="BB14" s="24">
        <v>1.4E-3</v>
      </c>
      <c r="BC14" s="24">
        <v>0.33129999999999998</v>
      </c>
      <c r="BD14" s="24">
        <v>1.61E-2</v>
      </c>
      <c r="BE14" s="24">
        <v>-3.5000000000000001E-3</v>
      </c>
      <c r="BF14" s="24">
        <v>0.71640000000000004</v>
      </c>
      <c r="BG14" s="24">
        <v>1.43E-2</v>
      </c>
      <c r="BH14" s="24">
        <v>0.41089999999999999</v>
      </c>
      <c r="BI14" s="24">
        <v>7.4999999999999997E-3</v>
      </c>
      <c r="BJ14" s="24">
        <v>-1E-4</v>
      </c>
      <c r="BK14" s="24">
        <v>1.1999999999999999E-3</v>
      </c>
      <c r="BL14" s="24">
        <v>8.0000000000000004E-4</v>
      </c>
    </row>
    <row r="15" spans="1:64" ht="15.75" customHeight="1" x14ac:dyDescent="0.2">
      <c r="A15" s="24" t="s">
        <v>64</v>
      </c>
      <c r="B15" s="24" t="s">
        <v>328</v>
      </c>
      <c r="C15" s="24" t="s">
        <v>66</v>
      </c>
      <c r="D15" s="24">
        <v>16</v>
      </c>
      <c r="E15" s="12" t="str">
        <f t="shared" si="0"/>
        <v>OKS16</v>
      </c>
      <c r="F15" s="25">
        <v>42889</v>
      </c>
      <c r="G15" s="26">
        <v>0.45902777777777781</v>
      </c>
      <c r="H15" s="24">
        <v>2017</v>
      </c>
      <c r="I15" s="12" t="str">
        <f t="shared" si="1"/>
        <v>Early2017</v>
      </c>
      <c r="J15" s="24">
        <v>68.648110000000003</v>
      </c>
      <c r="K15" s="24">
        <v>-149.21931000000001</v>
      </c>
      <c r="L15" s="24">
        <v>35.683100000000003</v>
      </c>
      <c r="M15" s="24">
        <v>4.8</v>
      </c>
      <c r="N15" s="24">
        <v>29</v>
      </c>
      <c r="O15" s="24">
        <v>7.02</v>
      </c>
      <c r="P15" s="24">
        <v>97.4</v>
      </c>
      <c r="Q15" s="24">
        <v>1.03</v>
      </c>
      <c r="R15" s="24">
        <v>403.89967350000001</v>
      </c>
      <c r="S15" s="24">
        <v>6.6908890830000001</v>
      </c>
      <c r="T15" s="24">
        <v>0.51147914900000002</v>
      </c>
      <c r="U15" s="24">
        <v>2.3875267739999999</v>
      </c>
      <c r="V15" s="24">
        <f t="shared" si="5"/>
        <v>3.7918831600000003</v>
      </c>
      <c r="W15" s="24">
        <v>8.5867200000000008E-3</v>
      </c>
      <c r="X15" s="24">
        <v>0</v>
      </c>
      <c r="Y15" s="24">
        <v>0.16266181499999999</v>
      </c>
      <c r="Z15" s="24">
        <v>3.815429913</v>
      </c>
      <c r="AA15" s="24" t="s">
        <v>67</v>
      </c>
      <c r="AB15" s="24">
        <v>18.5091</v>
      </c>
      <c r="AC15" s="24">
        <v>0.17499999999999999</v>
      </c>
      <c r="AD15" s="24">
        <v>8.0699999999999994E-2</v>
      </c>
      <c r="AE15" s="24" t="s">
        <v>67</v>
      </c>
      <c r="AF15" s="24">
        <v>14.0116</v>
      </c>
      <c r="AG15" s="24">
        <v>2.23E-2</v>
      </c>
      <c r="AH15" s="24">
        <v>3.5000000000000001E-3</v>
      </c>
      <c r="AI15" s="24">
        <v>1.2500000000000001E-2</v>
      </c>
      <c r="AJ15" s="24">
        <v>-1.5E-3</v>
      </c>
      <c r="AK15" s="24">
        <v>6.3E-3</v>
      </c>
      <c r="AL15" s="24" t="s">
        <v>67</v>
      </c>
      <c r="AM15" s="24">
        <v>2.2879999999999998</v>
      </c>
      <c r="AN15" s="24">
        <v>14.65727098</v>
      </c>
      <c r="AO15" s="24">
        <v>363.17460319999998</v>
      </c>
      <c r="AP15" s="24">
        <v>2.0000000000000001E-4</v>
      </c>
      <c r="AQ15" s="24">
        <v>1.7081999999999999</v>
      </c>
      <c r="AR15" s="24">
        <v>-1E-4</v>
      </c>
      <c r="AS15" s="24">
        <v>1.1999999999999999E-3</v>
      </c>
      <c r="AT15" s="24">
        <v>2.0999999999999999E-3</v>
      </c>
      <c r="AU15" s="24">
        <v>0.60819999999999996</v>
      </c>
      <c r="AV15" s="24">
        <v>4.6199999999999998E-2</v>
      </c>
      <c r="AW15" s="24">
        <v>0.1239</v>
      </c>
      <c r="AX15" s="24">
        <v>0.44869999999999999</v>
      </c>
      <c r="AY15" s="24">
        <v>3.0000000000000001E-3</v>
      </c>
      <c r="AZ15" s="24">
        <v>-1.1999999999999999E-3</v>
      </c>
      <c r="BA15" s="24">
        <v>0.15609999999999999</v>
      </c>
      <c r="BB15" s="24">
        <v>-2.9999999999999997E-4</v>
      </c>
      <c r="BC15" s="24">
        <v>0.3286</v>
      </c>
      <c r="BD15" s="24">
        <v>1.9699999999999999E-2</v>
      </c>
      <c r="BE15" s="24">
        <v>3.0000000000000001E-3</v>
      </c>
      <c r="BF15" s="24">
        <v>0.45700000000000002</v>
      </c>
      <c r="BG15" s="24">
        <v>8.9999999999999998E-4</v>
      </c>
      <c r="BH15" s="24">
        <v>0.34820000000000001</v>
      </c>
      <c r="BI15" s="24">
        <v>4.4000000000000003E-3</v>
      </c>
      <c r="BJ15" s="24">
        <v>4.0000000000000002E-4</v>
      </c>
      <c r="BK15" s="24">
        <v>2.2000000000000001E-3</v>
      </c>
      <c r="BL15" s="24">
        <v>0</v>
      </c>
    </row>
    <row r="16" spans="1:64" ht="15.75" customHeight="1" x14ac:dyDescent="0.2">
      <c r="A16" s="24" t="s">
        <v>64</v>
      </c>
      <c r="B16" s="24" t="s">
        <v>329</v>
      </c>
      <c r="C16" s="24" t="s">
        <v>66</v>
      </c>
      <c r="D16" s="24">
        <v>17</v>
      </c>
      <c r="E16" s="12" t="str">
        <f t="shared" si="0"/>
        <v>OKS17</v>
      </c>
      <c r="F16" s="25">
        <v>42889</v>
      </c>
      <c r="G16" s="26">
        <v>0.56111111111111112</v>
      </c>
      <c r="H16" s="24">
        <v>2017</v>
      </c>
      <c r="I16" s="12" t="str">
        <f t="shared" si="1"/>
        <v>Early2017</v>
      </c>
      <c r="J16" s="24">
        <v>68.63646</v>
      </c>
      <c r="K16" s="24">
        <v>-149.21671000000001</v>
      </c>
      <c r="L16" s="24">
        <v>26.488949999999999</v>
      </c>
      <c r="M16" s="24">
        <v>6.6</v>
      </c>
      <c r="N16" s="24">
        <v>25.6</v>
      </c>
      <c r="O16" s="24">
        <v>7.04</v>
      </c>
      <c r="P16" s="24">
        <v>98.3</v>
      </c>
      <c r="Q16" s="24">
        <v>0.93</v>
      </c>
      <c r="R16" s="24">
        <v>395.63180249999999</v>
      </c>
      <c r="S16" s="24">
        <v>6.8051125749999999</v>
      </c>
      <c r="T16" s="24">
        <v>0.41603417300000001</v>
      </c>
      <c r="U16" s="24">
        <v>2.2539402310000001</v>
      </c>
      <c r="V16" s="24">
        <f t="shared" si="5"/>
        <v>4.1351381709999995</v>
      </c>
      <c r="W16" s="24">
        <v>3.6394489000000002E-2</v>
      </c>
      <c r="X16" s="24">
        <v>0</v>
      </c>
      <c r="Y16" s="24">
        <v>0.19673175500000001</v>
      </c>
      <c r="Z16" s="24">
        <v>3.8387859</v>
      </c>
      <c r="AA16" s="24">
        <v>2.0600700000000001</v>
      </c>
      <c r="AB16" s="24">
        <v>18.241199999999999</v>
      </c>
      <c r="AC16" s="24">
        <v>19.6906</v>
      </c>
      <c r="AD16" s="24">
        <v>0.16750000000000001</v>
      </c>
      <c r="AE16" s="24" t="s">
        <v>67</v>
      </c>
      <c r="AF16" s="24">
        <v>7.1485000000000003</v>
      </c>
      <c r="AG16" s="24" t="s">
        <v>67</v>
      </c>
      <c r="AH16" s="24">
        <v>5.5999999999999999E-3</v>
      </c>
      <c r="AI16" s="24">
        <v>-3.0999999999999999E-3</v>
      </c>
      <c r="AJ16" s="24">
        <v>-2.0000000000000001E-4</v>
      </c>
      <c r="AK16" s="24">
        <v>1.32E-2</v>
      </c>
      <c r="AL16" s="24" t="s">
        <v>67</v>
      </c>
      <c r="AM16" s="24">
        <v>4.3090000000000002</v>
      </c>
      <c r="AN16" s="24">
        <v>16.838608829999998</v>
      </c>
      <c r="AO16" s="24">
        <v>326.43939390000003</v>
      </c>
      <c r="AP16" s="24">
        <v>1E-4</v>
      </c>
      <c r="AQ16" s="24">
        <v>2.7642000000000002</v>
      </c>
      <c r="AR16" s="24">
        <v>-4.0000000000000002E-4</v>
      </c>
      <c r="AS16" s="24">
        <v>1E-4</v>
      </c>
      <c r="AT16" s="24">
        <v>6.9999999999999999E-4</v>
      </c>
      <c r="AU16" s="24">
        <v>0.97609999999999997</v>
      </c>
      <c r="AV16" s="24">
        <v>5.8400000000000001E-2</v>
      </c>
      <c r="AW16" s="24">
        <v>0.34029999999999999</v>
      </c>
      <c r="AX16" s="24">
        <v>0.66739999999999999</v>
      </c>
      <c r="AY16" s="24">
        <v>2.3999999999999998E-3</v>
      </c>
      <c r="AZ16" s="24">
        <v>7.1000000000000004E-3</v>
      </c>
      <c r="BA16" s="24">
        <v>0.25590000000000002</v>
      </c>
      <c r="BB16" s="24">
        <v>1.1000000000000001E-3</v>
      </c>
      <c r="BC16" s="24">
        <v>0.33090000000000003</v>
      </c>
      <c r="BD16" s="24">
        <v>1.77E-2</v>
      </c>
      <c r="BE16" s="24">
        <v>1.9E-3</v>
      </c>
      <c r="BF16" s="24">
        <v>0.2606</v>
      </c>
      <c r="BG16" s="24">
        <v>5.3E-3</v>
      </c>
      <c r="BH16" s="24">
        <v>0.42380000000000001</v>
      </c>
      <c r="BI16" s="24">
        <v>7.9000000000000008E-3</v>
      </c>
      <c r="BJ16" s="24">
        <v>-1.5E-3</v>
      </c>
      <c r="BK16" s="24">
        <v>2.9999999999999997E-4</v>
      </c>
      <c r="BL16" s="24">
        <v>1.1999999999999999E-3</v>
      </c>
    </row>
    <row r="17" spans="1:64" ht="15.75" customHeight="1" x14ac:dyDescent="0.2">
      <c r="A17" s="24" t="s">
        <v>64</v>
      </c>
      <c r="B17" s="24" t="s">
        <v>330</v>
      </c>
      <c r="C17" s="24" t="s">
        <v>66</v>
      </c>
      <c r="D17" s="24">
        <v>20</v>
      </c>
      <c r="E17" s="12" t="str">
        <f t="shared" si="0"/>
        <v>OKS20</v>
      </c>
      <c r="F17" s="25">
        <v>42889</v>
      </c>
      <c r="G17" s="26">
        <v>0.52430555555555558</v>
      </c>
      <c r="H17" s="24">
        <v>2017</v>
      </c>
      <c r="I17" s="12" t="str">
        <f t="shared" si="1"/>
        <v>Early2017</v>
      </c>
      <c r="J17" s="24">
        <v>68.583299999999994</v>
      </c>
      <c r="K17" s="24">
        <v>-149.20953</v>
      </c>
      <c r="L17" s="24">
        <v>1.12225</v>
      </c>
      <c r="M17" s="24">
        <v>3.1</v>
      </c>
      <c r="N17" s="24">
        <v>14.5</v>
      </c>
      <c r="O17" s="24">
        <v>6.75</v>
      </c>
      <c r="P17" s="24">
        <v>97.6</v>
      </c>
      <c r="Q17" s="24">
        <v>1.36</v>
      </c>
      <c r="R17" s="24">
        <v>360.22991359999997</v>
      </c>
      <c r="S17" s="24">
        <v>6.4860237219999997</v>
      </c>
      <c r="T17" s="24">
        <v>0.19138137299999999</v>
      </c>
      <c r="U17" s="24">
        <v>2.1323764779999999</v>
      </c>
      <c r="V17" s="24">
        <f t="shared" si="5"/>
        <v>4.1622658709999998</v>
      </c>
      <c r="W17" s="24">
        <v>2.9029748000000001E-2</v>
      </c>
      <c r="X17" s="24">
        <v>0</v>
      </c>
      <c r="Y17" s="24">
        <v>0.248776788</v>
      </c>
      <c r="Z17" s="24">
        <v>4.2687659360000003</v>
      </c>
      <c r="AA17" s="24">
        <v>3.1142400000000001</v>
      </c>
      <c r="AB17" s="24">
        <v>18.4693</v>
      </c>
      <c r="AC17" s="24">
        <v>0.48089999999999999</v>
      </c>
      <c r="AD17" s="24">
        <v>5.9400000000000001E-2</v>
      </c>
      <c r="AE17" s="24" t="s">
        <v>67</v>
      </c>
      <c r="AF17" s="24">
        <v>2.6476999999999999</v>
      </c>
      <c r="AG17" s="24" t="s">
        <v>67</v>
      </c>
      <c r="AH17" s="24">
        <v>2.8E-3</v>
      </c>
      <c r="AI17" s="24">
        <v>-4.1999999999999997E-3</v>
      </c>
      <c r="AJ17" s="24">
        <v>3.8E-3</v>
      </c>
      <c r="AK17" s="24">
        <v>1.0500000000000001E-2</v>
      </c>
      <c r="AL17" s="24" t="s">
        <v>67</v>
      </c>
      <c r="AM17" s="24">
        <v>2.008</v>
      </c>
      <c r="AN17" s="24">
        <v>9.7999023909999998</v>
      </c>
      <c r="AO17" s="24">
        <v>191.2380952</v>
      </c>
      <c r="AP17" s="24">
        <v>-1E-4</v>
      </c>
      <c r="AQ17" s="24">
        <v>3.6158999999999999</v>
      </c>
      <c r="AR17" s="24">
        <v>0</v>
      </c>
      <c r="AS17" s="24">
        <v>8.9999999999999998E-4</v>
      </c>
      <c r="AT17" s="24">
        <v>2.5999999999999999E-3</v>
      </c>
      <c r="AU17" s="24">
        <v>0.84450000000000003</v>
      </c>
      <c r="AV17" s="24">
        <v>6.7699999999999996E-2</v>
      </c>
      <c r="AW17" s="24">
        <v>0.31979999999999997</v>
      </c>
      <c r="AX17" s="24">
        <v>0.49959999999999999</v>
      </c>
      <c r="AY17" s="24">
        <v>8.9999999999999998E-4</v>
      </c>
      <c r="AZ17" s="24">
        <v>1E-3</v>
      </c>
      <c r="BA17" s="24">
        <v>0.2049</v>
      </c>
      <c r="BB17" s="24">
        <v>5.9999999999999995E-4</v>
      </c>
      <c r="BC17" s="24">
        <v>0.32990000000000003</v>
      </c>
      <c r="BD17" s="24">
        <v>1.26E-2</v>
      </c>
      <c r="BE17" s="24">
        <v>1.2699999999999999E-2</v>
      </c>
      <c r="BF17" s="24">
        <v>0.1129</v>
      </c>
      <c r="BG17" s="24">
        <v>2.35E-2</v>
      </c>
      <c r="BH17" s="24">
        <v>0.434</v>
      </c>
      <c r="BI17" s="24">
        <v>4.3E-3</v>
      </c>
      <c r="BJ17" s="24">
        <v>-6.9999999999999999E-4</v>
      </c>
      <c r="BK17" s="24">
        <v>1.6000000000000001E-3</v>
      </c>
      <c r="BL17" s="24">
        <v>1.1999999999999999E-3</v>
      </c>
    </row>
    <row r="18" spans="1:64" ht="15.75" customHeight="1" x14ac:dyDescent="0.2">
      <c r="A18" s="24" t="s">
        <v>64</v>
      </c>
      <c r="B18" s="24" t="s">
        <v>331</v>
      </c>
      <c r="C18" s="24" t="s">
        <v>66</v>
      </c>
      <c r="D18" s="24">
        <v>21</v>
      </c>
      <c r="E18" s="12" t="str">
        <f t="shared" si="0"/>
        <v>OKS21</v>
      </c>
      <c r="F18" s="25">
        <v>42889</v>
      </c>
      <c r="G18" s="26">
        <v>0.53125</v>
      </c>
      <c r="H18" s="24">
        <v>2017</v>
      </c>
      <c r="I18" s="12" t="str">
        <f t="shared" si="1"/>
        <v>Early2017</v>
      </c>
      <c r="J18" s="24">
        <v>68.596400000000003</v>
      </c>
      <c r="K18" s="24">
        <v>-149.20296999999999</v>
      </c>
      <c r="L18" s="24">
        <v>2.3649</v>
      </c>
      <c r="M18" s="24">
        <v>3.2</v>
      </c>
      <c r="N18" s="24">
        <v>17</v>
      </c>
      <c r="O18" s="24">
        <v>6.8</v>
      </c>
      <c r="P18" s="24">
        <v>99.9</v>
      </c>
      <c r="Q18" s="24">
        <v>0.93</v>
      </c>
      <c r="R18" s="24">
        <v>365.66077000000001</v>
      </c>
      <c r="S18" s="24">
        <v>6.6201442100000003</v>
      </c>
      <c r="T18" s="24">
        <v>0.84780906300000003</v>
      </c>
      <c r="U18" s="24">
        <v>2.1737883060000001</v>
      </c>
      <c r="V18" s="24">
        <f t="shared" si="5"/>
        <v>3.5985468410000001</v>
      </c>
      <c r="W18" s="24" t="s">
        <v>67</v>
      </c>
      <c r="X18" s="24">
        <v>0</v>
      </c>
      <c r="Y18" s="24">
        <v>0.232842511</v>
      </c>
      <c r="Z18" s="24">
        <v>4.1639250199999998</v>
      </c>
      <c r="AA18" s="24">
        <v>1.7327399999999999</v>
      </c>
      <c r="AB18" s="24">
        <v>18.287299999999998</v>
      </c>
      <c r="AC18" s="24">
        <v>0.23150000000000001</v>
      </c>
      <c r="AD18" s="24">
        <v>3.9399999999999998E-2</v>
      </c>
      <c r="AE18" s="24">
        <v>6.0699999999999997E-2</v>
      </c>
      <c r="AF18" s="24">
        <v>2.7427000000000001</v>
      </c>
      <c r="AG18" s="24" t="s">
        <v>67</v>
      </c>
      <c r="AH18" s="24">
        <v>2.29E-2</v>
      </c>
      <c r="AI18" s="24">
        <v>1.1999999999999999E-3</v>
      </c>
      <c r="AJ18" s="24">
        <v>-3.7000000000000002E-3</v>
      </c>
      <c r="AK18" s="24">
        <v>9.5999999999999992E-3</v>
      </c>
      <c r="AL18" s="24" t="s">
        <v>67</v>
      </c>
      <c r="AM18" s="24">
        <v>2.6429999999999998</v>
      </c>
      <c r="AN18" s="24">
        <v>19.872180449999998</v>
      </c>
      <c r="AO18" s="24">
        <v>275.3125</v>
      </c>
      <c r="AP18" s="24">
        <v>6.9999999999999999E-4</v>
      </c>
      <c r="AQ18" s="24">
        <v>2.4392999999999998</v>
      </c>
      <c r="AR18" s="24">
        <v>1E-4</v>
      </c>
      <c r="AS18" s="24">
        <v>1.8E-3</v>
      </c>
      <c r="AT18" s="24">
        <v>-7.7000000000000002E-3</v>
      </c>
      <c r="AU18" s="24">
        <v>0.83509999999999995</v>
      </c>
      <c r="AV18" s="24">
        <v>2.86E-2</v>
      </c>
      <c r="AW18" s="24">
        <v>0.18529999999999999</v>
      </c>
      <c r="AX18" s="24">
        <v>0.47649999999999998</v>
      </c>
      <c r="AY18" s="24">
        <v>2.5000000000000001E-3</v>
      </c>
      <c r="AZ18" s="24">
        <v>-1E-4</v>
      </c>
      <c r="BA18" s="24">
        <v>0.13300000000000001</v>
      </c>
      <c r="BB18" s="24">
        <v>-1.6999999999999999E-3</v>
      </c>
      <c r="BC18" s="24">
        <v>0.32869999999999999</v>
      </c>
      <c r="BD18" s="24">
        <v>3.8E-3</v>
      </c>
      <c r="BE18" s="24">
        <v>-5.0000000000000001E-4</v>
      </c>
      <c r="BF18" s="24">
        <v>0.1124</v>
      </c>
      <c r="BG18" s="24">
        <v>-8.5000000000000006E-3</v>
      </c>
      <c r="BH18" s="24">
        <v>0.3175</v>
      </c>
      <c r="BI18" s="24">
        <v>4.8999999999999998E-3</v>
      </c>
      <c r="BJ18" s="24">
        <v>-4.0000000000000002E-4</v>
      </c>
      <c r="BK18" s="24">
        <v>3.3E-3</v>
      </c>
      <c r="BL18" s="24">
        <v>-7.4999999999999997E-3</v>
      </c>
    </row>
    <row r="19" spans="1:64" ht="15.75" customHeight="1" x14ac:dyDescent="0.2">
      <c r="A19" s="24" t="s">
        <v>64</v>
      </c>
      <c r="B19" s="24" t="s">
        <v>332</v>
      </c>
      <c r="C19" s="24" t="s">
        <v>66</v>
      </c>
      <c r="D19" s="24">
        <v>22</v>
      </c>
      <c r="E19" s="12" t="str">
        <f t="shared" si="0"/>
        <v>OKS22</v>
      </c>
      <c r="F19" s="25">
        <v>42889</v>
      </c>
      <c r="G19" s="26">
        <v>0.54166666666666663</v>
      </c>
      <c r="H19" s="24">
        <v>2017</v>
      </c>
      <c r="I19" s="12" t="str">
        <f t="shared" si="1"/>
        <v>Early2017</v>
      </c>
      <c r="J19" s="24">
        <v>68.6096</v>
      </c>
      <c r="K19" s="24">
        <v>-149.19788</v>
      </c>
      <c r="L19" s="24">
        <v>8.5731000000000002</v>
      </c>
      <c r="M19" s="24">
        <v>4.4000000000000004</v>
      </c>
      <c r="N19" s="24">
        <v>36.799999999999997</v>
      </c>
      <c r="O19" s="24">
        <v>7.11</v>
      </c>
      <c r="P19" s="24">
        <v>95.4</v>
      </c>
      <c r="Q19" s="24">
        <v>0.25</v>
      </c>
      <c r="R19" s="24">
        <v>259.98197740000001</v>
      </c>
      <c r="S19" s="24">
        <v>4.4469501449999997</v>
      </c>
      <c r="T19" s="24">
        <v>0.80885193</v>
      </c>
      <c r="U19" s="24">
        <v>2.3928702350000002</v>
      </c>
      <c r="V19" s="24">
        <f t="shared" si="5"/>
        <v>1.2452279799999997</v>
      </c>
      <c r="W19" s="24" t="s">
        <v>67</v>
      </c>
      <c r="X19" s="24">
        <v>0</v>
      </c>
      <c r="Y19" s="24">
        <v>4.9140705999999999E-2</v>
      </c>
      <c r="Z19" s="24">
        <v>3.5723189390000001</v>
      </c>
      <c r="AA19" s="24">
        <v>3.19171</v>
      </c>
      <c r="AB19" s="24">
        <v>11.1548</v>
      </c>
      <c r="AC19" s="24">
        <v>0.20219999999999999</v>
      </c>
      <c r="AD19" s="24">
        <v>0.13100000000000001</v>
      </c>
      <c r="AE19" s="24" t="s">
        <v>67</v>
      </c>
      <c r="AF19" s="24">
        <v>4.4904999999999999</v>
      </c>
      <c r="AG19" s="24" t="s">
        <v>67</v>
      </c>
      <c r="AH19" s="24">
        <v>4.1000000000000003E-3</v>
      </c>
      <c r="AI19" s="24">
        <v>-7.1999999999999998E-3</v>
      </c>
      <c r="AJ19" s="24">
        <v>-5.0000000000000001E-3</v>
      </c>
      <c r="AK19" s="24">
        <v>1.2E-2</v>
      </c>
      <c r="AL19" s="24" t="s">
        <v>67</v>
      </c>
      <c r="AM19" s="24">
        <v>3.2160000000000002</v>
      </c>
      <c r="AN19" s="24">
        <v>30.1971831</v>
      </c>
      <c r="AO19" s="24">
        <v>268</v>
      </c>
      <c r="AP19" s="24">
        <v>8.9999999999999998E-4</v>
      </c>
      <c r="AQ19" s="24">
        <v>1.5932999999999999</v>
      </c>
      <c r="AR19" s="24">
        <v>8.0000000000000004E-4</v>
      </c>
      <c r="AS19" s="24">
        <v>1.5E-3</v>
      </c>
      <c r="AT19" s="24">
        <v>-8.3999999999999995E-3</v>
      </c>
      <c r="AU19" s="24">
        <v>0.79679999999999995</v>
      </c>
      <c r="AV19" s="24">
        <v>1.4200000000000001E-2</v>
      </c>
      <c r="AW19" s="24">
        <v>0.12509999999999999</v>
      </c>
      <c r="AX19" s="24">
        <v>0.443</v>
      </c>
      <c r="AY19" s="24">
        <v>2E-3</v>
      </c>
      <c r="AZ19" s="24">
        <v>-1E-3</v>
      </c>
      <c r="BA19" s="24">
        <v>0.1065</v>
      </c>
      <c r="BB19" s="24">
        <v>-2.3999999999999998E-3</v>
      </c>
      <c r="BC19" s="24">
        <v>0.32840000000000003</v>
      </c>
      <c r="BD19" s="24">
        <v>1.7600000000000001E-2</v>
      </c>
      <c r="BE19" s="24">
        <v>-5.3E-3</v>
      </c>
      <c r="BF19" s="24">
        <v>0.16009999999999999</v>
      </c>
      <c r="BG19" s="24">
        <v>-8.0000000000000004E-4</v>
      </c>
      <c r="BH19" s="24">
        <v>0.27629999999999999</v>
      </c>
      <c r="BI19" s="24">
        <v>5.7000000000000002E-3</v>
      </c>
      <c r="BJ19" s="24">
        <v>-2.9999999999999997E-4</v>
      </c>
      <c r="BK19" s="24">
        <v>3.0999999999999999E-3</v>
      </c>
      <c r="BL19" s="24">
        <v>-8.0999999999999996E-3</v>
      </c>
    </row>
    <row r="20" spans="1:64" ht="15.75" customHeight="1" x14ac:dyDescent="0.2">
      <c r="A20" s="24" t="s">
        <v>64</v>
      </c>
      <c r="B20" s="24" t="s">
        <v>333</v>
      </c>
      <c r="C20" s="24" t="s">
        <v>66</v>
      </c>
      <c r="D20" s="24">
        <v>24</v>
      </c>
      <c r="E20" s="12" t="str">
        <f t="shared" si="0"/>
        <v>OKS24</v>
      </c>
      <c r="F20" s="25">
        <v>42889</v>
      </c>
      <c r="G20" s="26">
        <v>0.5541666666666667</v>
      </c>
      <c r="H20" s="24">
        <v>2017</v>
      </c>
      <c r="I20" s="12" t="str">
        <f t="shared" si="1"/>
        <v>Early2017</v>
      </c>
      <c r="J20" s="24">
        <v>68.633250000000004</v>
      </c>
      <c r="K20" s="24">
        <v>-149.21207999999999</v>
      </c>
      <c r="L20" s="24">
        <v>25.590875</v>
      </c>
      <c r="M20" s="24">
        <v>6.5</v>
      </c>
      <c r="N20" s="24">
        <v>25.7</v>
      </c>
      <c r="O20" s="24">
        <v>6.95</v>
      </c>
      <c r="P20" s="24">
        <v>97.6</v>
      </c>
      <c r="Q20" s="24">
        <v>1.1100000000000001</v>
      </c>
      <c r="R20" s="24">
        <v>409.71555339999998</v>
      </c>
      <c r="S20" s="24">
        <v>7.1934724509999999</v>
      </c>
      <c r="T20" s="24">
        <v>0.48745558300000003</v>
      </c>
      <c r="U20" s="24">
        <v>2.2846651360000001</v>
      </c>
      <c r="V20" s="24">
        <f t="shared" si="5"/>
        <v>4.4213517319999998</v>
      </c>
      <c r="W20" s="24">
        <v>1.8245488000000001E-2</v>
      </c>
      <c r="X20" s="24">
        <v>0</v>
      </c>
      <c r="Y20" s="24">
        <v>0.20247188199999999</v>
      </c>
      <c r="Z20" s="24">
        <v>3.779335729</v>
      </c>
      <c r="AA20" s="24">
        <v>2.2773300000000001</v>
      </c>
      <c r="AB20" s="24">
        <v>18.597999999999999</v>
      </c>
      <c r="AC20" s="24">
        <v>0.34570000000000001</v>
      </c>
      <c r="AD20" s="24">
        <v>9.4600000000000004E-2</v>
      </c>
      <c r="AE20" s="24" t="s">
        <v>67</v>
      </c>
      <c r="AF20" s="24">
        <v>5.8875000000000002</v>
      </c>
      <c r="AG20" s="24" t="s">
        <v>67</v>
      </c>
      <c r="AH20" s="24">
        <v>1.03E-2</v>
      </c>
      <c r="AI20" s="24">
        <v>-7.4000000000000003E-3</v>
      </c>
      <c r="AJ20" s="24">
        <v>-2.3E-3</v>
      </c>
      <c r="AK20" s="24">
        <v>8.0000000000000002E-3</v>
      </c>
      <c r="AL20" s="24" t="s">
        <v>67</v>
      </c>
      <c r="AM20" s="24">
        <v>3.173</v>
      </c>
      <c r="AN20" s="24">
        <v>14.88972313</v>
      </c>
      <c r="AO20" s="24">
        <v>396.625</v>
      </c>
      <c r="AP20" s="24">
        <v>-2.9999999999999997E-4</v>
      </c>
      <c r="AQ20" s="24">
        <v>2.5733999999999999</v>
      </c>
      <c r="AR20" s="24">
        <v>1.1000000000000001E-3</v>
      </c>
      <c r="AS20" s="24">
        <v>-1E-4</v>
      </c>
      <c r="AT20" s="24">
        <v>-8.8000000000000005E-3</v>
      </c>
      <c r="AU20" s="24">
        <v>0.81530000000000002</v>
      </c>
      <c r="AV20" s="24">
        <v>4.4999999999999998E-2</v>
      </c>
      <c r="AW20" s="24">
        <v>0.23849999999999999</v>
      </c>
      <c r="AX20" s="24">
        <v>0.56430000000000002</v>
      </c>
      <c r="AY20" s="24">
        <v>2.8E-3</v>
      </c>
      <c r="AZ20" s="24">
        <v>4.7000000000000002E-3</v>
      </c>
      <c r="BA20" s="24">
        <v>0.21310000000000001</v>
      </c>
      <c r="BB20" s="24">
        <v>-3.8E-3</v>
      </c>
      <c r="BC20" s="24">
        <v>0.33029999999999998</v>
      </c>
      <c r="BD20" s="24">
        <v>1.7000000000000001E-2</v>
      </c>
      <c r="BE20" s="24">
        <v>-8.9999999999999993E-3</v>
      </c>
      <c r="BF20" s="24">
        <v>0.22500000000000001</v>
      </c>
      <c r="BG20" s="24">
        <v>2.0000000000000001E-4</v>
      </c>
      <c r="BH20" s="24">
        <v>0.3926</v>
      </c>
      <c r="BI20" s="24">
        <v>6.1000000000000004E-3</v>
      </c>
      <c r="BJ20" s="24">
        <v>6.9999999999999999E-4</v>
      </c>
      <c r="BK20" s="24">
        <v>3.5999999999999999E-3</v>
      </c>
      <c r="BL20" s="24">
        <v>-8.2000000000000007E-3</v>
      </c>
    </row>
    <row r="21" spans="1:64" ht="15.75" customHeight="1" x14ac:dyDescent="0.2">
      <c r="A21" s="24" t="s">
        <v>64</v>
      </c>
      <c r="B21" s="24" t="s">
        <v>334</v>
      </c>
      <c r="C21" s="24" t="s">
        <v>66</v>
      </c>
      <c r="D21" s="24">
        <v>25</v>
      </c>
      <c r="E21" s="12" t="str">
        <f t="shared" si="0"/>
        <v>OKS25</v>
      </c>
      <c r="F21" s="25">
        <v>42889</v>
      </c>
      <c r="G21" s="26">
        <v>0.48819444444444443</v>
      </c>
      <c r="H21" s="24">
        <v>2017</v>
      </c>
      <c r="I21" s="12" t="str">
        <f t="shared" si="1"/>
        <v>Early2017</v>
      </c>
      <c r="J21" s="24">
        <v>68.64573</v>
      </c>
      <c r="K21" s="24">
        <v>-149.2192</v>
      </c>
      <c r="L21" s="24">
        <v>35.5139</v>
      </c>
      <c r="M21" s="24">
        <v>5.3</v>
      </c>
      <c r="N21" s="24">
        <v>28.3</v>
      </c>
      <c r="O21" s="24">
        <v>6.94</v>
      </c>
      <c r="P21" s="24">
        <v>97</v>
      </c>
      <c r="Q21" s="24">
        <v>0.9</v>
      </c>
      <c r="R21" s="24">
        <v>395.61153810000002</v>
      </c>
      <c r="S21" s="24">
        <v>8.3902398839999996</v>
      </c>
      <c r="T21" s="24">
        <v>0.445252023</v>
      </c>
      <c r="U21" s="24">
        <v>2.136384074</v>
      </c>
      <c r="V21" s="24">
        <f t="shared" si="5"/>
        <v>5.8086037869999991</v>
      </c>
      <c r="W21" s="24">
        <v>3.1415447999999999E-2</v>
      </c>
      <c r="X21" s="24">
        <v>0</v>
      </c>
      <c r="Y21" s="24">
        <v>0.15532969699999999</v>
      </c>
      <c r="Z21" s="24">
        <v>3.8838729449999998</v>
      </c>
      <c r="AA21" s="24">
        <v>1.85561</v>
      </c>
      <c r="AB21" s="24">
        <v>18.454499999999999</v>
      </c>
      <c r="AC21" s="24">
        <v>0.2379</v>
      </c>
      <c r="AD21" s="24">
        <v>0.22570000000000001</v>
      </c>
      <c r="AE21" s="24">
        <v>9.9599999999999994E-2</v>
      </c>
      <c r="AF21" s="24">
        <v>23.918099999999999</v>
      </c>
      <c r="AG21" s="24" t="s">
        <v>67</v>
      </c>
      <c r="AH21" s="24">
        <v>7.1000000000000004E-3</v>
      </c>
      <c r="AI21" s="24">
        <v>8.0000000000000004E-4</v>
      </c>
      <c r="AJ21" s="24">
        <v>-1E-3</v>
      </c>
      <c r="AK21" s="24">
        <v>1.3299999999999999E-2</v>
      </c>
      <c r="AL21" s="24" t="s">
        <v>67</v>
      </c>
      <c r="AM21" s="24">
        <v>4.2590000000000003</v>
      </c>
      <c r="AN21" s="24">
        <v>13.81446643</v>
      </c>
      <c r="AO21" s="24">
        <v>320.2255639</v>
      </c>
      <c r="AP21" s="24">
        <v>5.9999999999999995E-4</v>
      </c>
      <c r="AQ21" s="24">
        <v>3.6787999999999998</v>
      </c>
      <c r="AR21" s="24">
        <v>4.0000000000000002E-4</v>
      </c>
      <c r="AS21" s="24">
        <v>-5.9999999999999995E-4</v>
      </c>
      <c r="AT21" s="24">
        <v>6.9999999999999999E-4</v>
      </c>
      <c r="AU21" s="24">
        <v>0.84789999999999999</v>
      </c>
      <c r="AV21" s="24">
        <v>6.1199999999999997E-2</v>
      </c>
      <c r="AW21" s="24">
        <v>0.35439999999999999</v>
      </c>
      <c r="AX21" s="24">
        <v>0.79969999999999997</v>
      </c>
      <c r="AY21" s="24">
        <v>7.7000000000000002E-3</v>
      </c>
      <c r="AZ21" s="24">
        <v>2.9999999999999997E-4</v>
      </c>
      <c r="BA21" s="24">
        <v>0.30830000000000002</v>
      </c>
      <c r="BB21" s="24">
        <v>1.4E-3</v>
      </c>
      <c r="BC21" s="24">
        <v>0.33119999999999999</v>
      </c>
      <c r="BD21" s="24">
        <v>1.1599999999999999E-2</v>
      </c>
      <c r="BE21" s="24">
        <v>9.2999999999999992E-3</v>
      </c>
      <c r="BF21" s="24">
        <v>0.83340000000000003</v>
      </c>
      <c r="BG21" s="24">
        <v>4.3E-3</v>
      </c>
      <c r="BH21" s="24">
        <v>0.4017</v>
      </c>
      <c r="BI21" s="24">
        <v>8.3000000000000001E-3</v>
      </c>
      <c r="BJ21" s="24">
        <v>-4.0000000000000002E-4</v>
      </c>
      <c r="BK21" s="24">
        <v>1.2999999999999999E-3</v>
      </c>
      <c r="BL21" s="24">
        <v>8.9999999999999998E-4</v>
      </c>
    </row>
    <row r="22" spans="1:64" ht="15.75" customHeight="1" x14ac:dyDescent="0.2">
      <c r="A22" s="24" t="s">
        <v>64</v>
      </c>
      <c r="B22" s="24" t="s">
        <v>335</v>
      </c>
      <c r="C22" s="24" t="s">
        <v>66</v>
      </c>
      <c r="D22" s="24">
        <v>26</v>
      </c>
      <c r="E22" s="12" t="str">
        <f t="shared" si="0"/>
        <v>OKS26</v>
      </c>
      <c r="F22" s="25">
        <v>42889</v>
      </c>
      <c r="G22" s="26">
        <v>0.44166666666666665</v>
      </c>
      <c r="H22" s="24">
        <v>2017</v>
      </c>
      <c r="I22" s="12" t="str">
        <f t="shared" si="1"/>
        <v>Early2017</v>
      </c>
      <c r="J22" s="24">
        <v>68.650959999999998</v>
      </c>
      <c r="K22" s="24">
        <v>-149.22064</v>
      </c>
      <c r="L22" s="24">
        <v>41.652875000000002</v>
      </c>
      <c r="M22" s="24">
        <v>4.3</v>
      </c>
      <c r="N22" s="24">
        <v>27.1</v>
      </c>
      <c r="O22" s="24">
        <v>6.97</v>
      </c>
      <c r="P22" s="24">
        <v>97.4</v>
      </c>
      <c r="Q22" s="24">
        <v>1.33</v>
      </c>
      <c r="R22" s="24">
        <v>400.83975070000002</v>
      </c>
      <c r="S22" s="24">
        <v>7.342331454</v>
      </c>
      <c r="T22" s="24">
        <v>0.52056914600000004</v>
      </c>
      <c r="U22" s="24">
        <v>0.45987296700000002</v>
      </c>
      <c r="V22" s="24">
        <f t="shared" si="5"/>
        <v>6.3618893409999995</v>
      </c>
      <c r="W22" s="24">
        <v>3.750387E-3</v>
      </c>
      <c r="X22" s="24">
        <v>0</v>
      </c>
      <c r="Y22" s="24">
        <v>0.18740240399999999</v>
      </c>
      <c r="Z22" s="24">
        <v>2.676676434</v>
      </c>
      <c r="AA22" s="24">
        <v>1.36391</v>
      </c>
      <c r="AB22" s="24">
        <v>12.8865</v>
      </c>
      <c r="AC22" s="24">
        <v>7.1900000000000006E-2</v>
      </c>
      <c r="AD22" s="24">
        <v>3.5200000000000002E-2</v>
      </c>
      <c r="AE22" s="24">
        <v>1.46E-2</v>
      </c>
      <c r="AF22" s="24">
        <v>24.3215</v>
      </c>
      <c r="AG22" s="24" t="s">
        <v>67</v>
      </c>
      <c r="AH22" s="24">
        <v>4.4000000000000003E-3</v>
      </c>
      <c r="AI22" s="24">
        <v>4.7000000000000002E-3</v>
      </c>
      <c r="AJ22" s="24">
        <v>2.0000000000000001E-4</v>
      </c>
      <c r="AK22" s="24">
        <v>1.2800000000000001E-2</v>
      </c>
      <c r="AL22" s="24" t="s">
        <v>67</v>
      </c>
      <c r="AM22" s="24">
        <v>4.2830000000000004</v>
      </c>
      <c r="AN22" s="24">
        <v>13.901330740000001</v>
      </c>
      <c r="AO22" s="24">
        <v>334.609375</v>
      </c>
      <c r="AP22" s="24">
        <v>5.9999999999999995E-4</v>
      </c>
      <c r="AQ22" s="24">
        <v>3.5152000000000001</v>
      </c>
      <c r="AR22" s="24">
        <v>-1E-4</v>
      </c>
      <c r="AS22" s="24">
        <v>-1.4E-3</v>
      </c>
      <c r="AT22" s="24">
        <v>-5.0000000000000001E-4</v>
      </c>
      <c r="AU22" s="24">
        <v>0.85819999999999996</v>
      </c>
      <c r="AV22" s="24">
        <v>6.3500000000000001E-2</v>
      </c>
      <c r="AW22" s="24">
        <v>0.32969999999999999</v>
      </c>
      <c r="AX22" s="24">
        <v>0.82289999999999996</v>
      </c>
      <c r="AY22" s="24">
        <v>4.7000000000000002E-3</v>
      </c>
      <c r="AZ22" s="24">
        <v>-1E-4</v>
      </c>
      <c r="BA22" s="24">
        <v>0.30809999999999998</v>
      </c>
      <c r="BB22" s="24">
        <v>-2.2000000000000001E-3</v>
      </c>
      <c r="BC22" s="24">
        <v>0.33210000000000001</v>
      </c>
      <c r="BD22" s="24">
        <v>1.77E-2</v>
      </c>
      <c r="BE22" s="24">
        <v>-1.4E-3</v>
      </c>
      <c r="BF22" s="24">
        <v>0.80800000000000005</v>
      </c>
      <c r="BG22" s="24">
        <v>6.1999999999999998E-3</v>
      </c>
      <c r="BH22" s="24">
        <v>0.4239</v>
      </c>
      <c r="BI22" s="24">
        <v>8.2000000000000007E-3</v>
      </c>
      <c r="BJ22" s="24">
        <v>2.9999999999999997E-4</v>
      </c>
      <c r="BK22" s="24">
        <v>1.8E-3</v>
      </c>
      <c r="BL22" s="24">
        <v>2.0000000000000001E-4</v>
      </c>
    </row>
    <row r="23" spans="1:64" ht="15.75" customHeight="1" x14ac:dyDescent="0.2">
      <c r="A23" s="24" t="s">
        <v>64</v>
      </c>
      <c r="B23" s="24" t="s">
        <v>336</v>
      </c>
      <c r="C23" s="24" t="s">
        <v>66</v>
      </c>
      <c r="D23" s="24">
        <v>27</v>
      </c>
      <c r="E23" s="12" t="str">
        <f t="shared" si="0"/>
        <v>OKS27</v>
      </c>
      <c r="F23" s="25">
        <v>42889</v>
      </c>
      <c r="G23" s="26">
        <v>0.55208333333333337</v>
      </c>
      <c r="H23" s="24">
        <v>2017</v>
      </c>
      <c r="I23" s="12" t="str">
        <f t="shared" si="1"/>
        <v>Early2017</v>
      </c>
      <c r="J23" s="24">
        <v>68.627319999999997</v>
      </c>
      <c r="K23" s="24">
        <v>-149.20203000000001</v>
      </c>
      <c r="L23" s="24">
        <v>23.089224999999999</v>
      </c>
      <c r="M23" s="24">
        <v>5.7</v>
      </c>
      <c r="N23" s="24">
        <v>22.6</v>
      </c>
      <c r="O23" s="24">
        <v>6.9</v>
      </c>
      <c r="P23" s="24">
        <v>96.2</v>
      </c>
      <c r="Q23" s="24">
        <v>1.23</v>
      </c>
      <c r="R23" s="24">
        <v>423.4548097</v>
      </c>
      <c r="S23" s="24">
        <v>7.0173471940000001</v>
      </c>
      <c r="T23" s="24">
        <v>0.37902489700000003</v>
      </c>
      <c r="U23" s="24">
        <v>2.1056591689999999</v>
      </c>
      <c r="V23" s="24">
        <f t="shared" si="5"/>
        <v>4.5326631280000003</v>
      </c>
      <c r="W23" s="24">
        <v>2.3302375E-2</v>
      </c>
      <c r="X23" s="24">
        <v>0</v>
      </c>
      <c r="Y23" s="24">
        <v>0.17239333900000001</v>
      </c>
      <c r="Z23" s="24">
        <v>3.9298947059999998</v>
      </c>
      <c r="AA23" s="24">
        <v>2.5098699999999998</v>
      </c>
      <c r="AB23" s="24">
        <v>19.987400000000001</v>
      </c>
      <c r="AC23" s="24">
        <v>0.50860000000000005</v>
      </c>
      <c r="AD23" s="24">
        <v>0.1066</v>
      </c>
      <c r="AE23" s="24" t="s">
        <v>67</v>
      </c>
      <c r="AF23" s="24">
        <v>6.0396000000000001</v>
      </c>
      <c r="AG23" s="24" t="s">
        <v>67</v>
      </c>
      <c r="AH23" s="24">
        <v>8.5000000000000006E-3</v>
      </c>
      <c r="AI23" s="24">
        <v>2.5999999999999999E-3</v>
      </c>
      <c r="AJ23" s="24">
        <v>-1.1999999999999999E-3</v>
      </c>
      <c r="AK23" s="24">
        <v>1.17E-2</v>
      </c>
      <c r="AL23" s="24" t="s">
        <v>67</v>
      </c>
      <c r="AM23" s="24">
        <v>3.6880000000000002</v>
      </c>
      <c r="AN23" s="24">
        <v>15.183202959999999</v>
      </c>
      <c r="AO23" s="24">
        <v>315.21367520000001</v>
      </c>
      <c r="AP23" s="24">
        <v>8.0000000000000004E-4</v>
      </c>
      <c r="AQ23" s="24">
        <v>2.7421000000000002</v>
      </c>
      <c r="AR23" s="24">
        <v>-8.9999999999999998E-4</v>
      </c>
      <c r="AS23" s="24">
        <v>2.0000000000000001E-4</v>
      </c>
      <c r="AT23" s="24">
        <v>1.8E-3</v>
      </c>
      <c r="AU23" s="24">
        <v>0.82179999999999997</v>
      </c>
      <c r="AV23" s="24">
        <v>5.11E-2</v>
      </c>
      <c r="AW23" s="24">
        <v>0.316</v>
      </c>
      <c r="AX23" s="24">
        <v>0.61019999999999996</v>
      </c>
      <c r="AY23" s="24">
        <v>8.5000000000000006E-3</v>
      </c>
      <c r="AZ23" s="24">
        <v>5.9999999999999995E-4</v>
      </c>
      <c r="BA23" s="24">
        <v>0.2429</v>
      </c>
      <c r="BB23" s="24">
        <v>2.5000000000000001E-3</v>
      </c>
      <c r="BC23" s="24">
        <v>0.3322</v>
      </c>
      <c r="BD23" s="24">
        <v>1.61E-2</v>
      </c>
      <c r="BE23" s="24">
        <v>6.8999999999999999E-3</v>
      </c>
      <c r="BF23" s="24">
        <v>0.22739999999999999</v>
      </c>
      <c r="BG23" s="24">
        <v>2.8999999999999998E-3</v>
      </c>
      <c r="BH23" s="24">
        <v>0.40770000000000001</v>
      </c>
      <c r="BI23" s="24">
        <v>6.7999999999999996E-3</v>
      </c>
      <c r="BJ23" s="24">
        <v>2.0000000000000001E-4</v>
      </c>
      <c r="BK23" s="24">
        <v>1.4E-3</v>
      </c>
      <c r="BL23" s="24">
        <v>4.0000000000000002E-4</v>
      </c>
    </row>
    <row r="24" spans="1:64" ht="15.75" customHeight="1" x14ac:dyDescent="0.2">
      <c r="A24" s="24" t="s">
        <v>64</v>
      </c>
      <c r="B24" s="24" t="s">
        <v>337</v>
      </c>
      <c r="C24" s="24" t="s">
        <v>66</v>
      </c>
      <c r="D24" s="24">
        <v>28</v>
      </c>
      <c r="E24" s="12" t="str">
        <f t="shared" si="0"/>
        <v>OKS28</v>
      </c>
      <c r="F24" s="25">
        <v>42889</v>
      </c>
      <c r="G24" s="26">
        <v>0.47847222222222219</v>
      </c>
      <c r="H24" s="24">
        <v>2017</v>
      </c>
      <c r="I24" s="12" t="str">
        <f t="shared" si="1"/>
        <v>Early2017</v>
      </c>
      <c r="J24" s="24">
        <v>68.646370000000005</v>
      </c>
      <c r="K24" s="24">
        <v>-149.22521</v>
      </c>
      <c r="L24" s="24">
        <v>5.6945249999999996</v>
      </c>
      <c r="M24" s="24">
        <v>3.6</v>
      </c>
      <c r="N24" s="24">
        <v>11.3</v>
      </c>
      <c r="O24" s="24">
        <v>6.37</v>
      </c>
      <c r="P24" s="24">
        <v>93.4</v>
      </c>
      <c r="Q24" s="24">
        <v>1.43</v>
      </c>
      <c r="R24" s="24">
        <v>455.6954538</v>
      </c>
      <c r="S24" s="24">
        <v>8.0416740000000004</v>
      </c>
      <c r="T24" s="24">
        <v>0.41992988599999997</v>
      </c>
      <c r="U24" s="24">
        <v>2.2045132110000001</v>
      </c>
      <c r="V24" s="24">
        <f t="shared" si="5"/>
        <v>5.4172309030000001</v>
      </c>
      <c r="W24" s="24">
        <v>2.0409897999999999E-2</v>
      </c>
      <c r="X24" s="24">
        <v>0</v>
      </c>
      <c r="Y24" s="24">
        <v>0.232353896</v>
      </c>
      <c r="Z24" s="24">
        <v>4.1804996330000002</v>
      </c>
      <c r="AA24" s="24">
        <v>1.24831</v>
      </c>
      <c r="AB24" s="24">
        <v>22.880800000000001</v>
      </c>
      <c r="AC24" s="24">
        <v>4.5100000000000001E-2</v>
      </c>
      <c r="AD24" s="24">
        <v>4.24E-2</v>
      </c>
      <c r="AE24" s="24" t="s">
        <v>67</v>
      </c>
      <c r="AF24" s="24">
        <v>2.2549999999999999</v>
      </c>
      <c r="AG24" s="24">
        <v>2.3E-2</v>
      </c>
      <c r="AH24" s="24">
        <v>9.4999999999999998E-3</v>
      </c>
      <c r="AI24" s="24">
        <v>1.9E-3</v>
      </c>
      <c r="AJ24" s="24">
        <v>2.5000000000000001E-3</v>
      </c>
      <c r="AK24" s="24">
        <v>3.8999999999999998E-3</v>
      </c>
      <c r="AL24" s="24" t="s">
        <v>67</v>
      </c>
      <c r="AM24" s="24">
        <v>0.82420000000000004</v>
      </c>
      <c r="AN24" s="24">
        <v>9.9782082320000001</v>
      </c>
      <c r="AO24" s="24">
        <v>211.33333329999999</v>
      </c>
      <c r="AP24" s="24">
        <v>1E-4</v>
      </c>
      <c r="AQ24" s="24">
        <v>1.2366999999999999</v>
      </c>
      <c r="AR24" s="24">
        <v>-5.0000000000000001E-4</v>
      </c>
      <c r="AS24" s="24">
        <v>2.0000000000000001E-4</v>
      </c>
      <c r="AT24" s="24">
        <v>3.3999999999999998E-3</v>
      </c>
      <c r="AU24" s="24">
        <v>0.58989999999999998</v>
      </c>
      <c r="AV24" s="24">
        <v>7.2499999999999995E-2</v>
      </c>
      <c r="AW24" s="24">
        <v>5.5199999999999999E-2</v>
      </c>
      <c r="AX24" s="24">
        <v>0.187</v>
      </c>
      <c r="AY24" s="24">
        <v>5.0000000000000001E-4</v>
      </c>
      <c r="AZ24" s="24">
        <v>-1.2999999999999999E-3</v>
      </c>
      <c r="BA24" s="24">
        <v>8.2600000000000007E-2</v>
      </c>
      <c r="BB24" s="24">
        <v>5.9999999999999995E-4</v>
      </c>
      <c r="BC24" s="24">
        <v>0.32829999999999998</v>
      </c>
      <c r="BD24" s="24">
        <v>8.8999999999999999E-3</v>
      </c>
      <c r="BE24" s="24">
        <v>1.8E-3</v>
      </c>
      <c r="BF24" s="24">
        <v>0.1024</v>
      </c>
      <c r="BG24" s="24">
        <v>6.8999999999999999E-3</v>
      </c>
      <c r="BH24" s="24">
        <v>0.30790000000000001</v>
      </c>
      <c r="BI24" s="24">
        <v>1.6999999999999999E-3</v>
      </c>
      <c r="BJ24" s="24">
        <v>-1.2999999999999999E-3</v>
      </c>
      <c r="BK24" s="24">
        <v>2.0000000000000001E-4</v>
      </c>
      <c r="BL24" s="24">
        <v>1.2999999999999999E-3</v>
      </c>
    </row>
    <row r="25" spans="1:64" ht="15.75" customHeight="1" x14ac:dyDescent="0.2">
      <c r="A25" s="24" t="s">
        <v>64</v>
      </c>
      <c r="B25" s="24" t="s">
        <v>338</v>
      </c>
      <c r="C25" s="24" t="s">
        <v>66</v>
      </c>
      <c r="D25" s="24">
        <v>29</v>
      </c>
      <c r="E25" s="12" t="str">
        <f t="shared" si="0"/>
        <v>OKS29</v>
      </c>
      <c r="F25" s="25">
        <v>42889</v>
      </c>
      <c r="G25" s="26">
        <v>0.49652777777777773</v>
      </c>
      <c r="H25" s="24">
        <v>2017</v>
      </c>
      <c r="I25" s="12" t="str">
        <f t="shared" si="1"/>
        <v>Early2017</v>
      </c>
      <c r="J25" s="24">
        <v>68.643010000000004</v>
      </c>
      <c r="K25" s="24">
        <v>-149.23912999999999</v>
      </c>
      <c r="L25" s="24">
        <v>4.4528499999999998</v>
      </c>
      <c r="M25" s="24">
        <v>4.2</v>
      </c>
      <c r="N25" s="24">
        <v>12</v>
      </c>
      <c r="O25" s="24">
        <v>6.53</v>
      </c>
      <c r="P25" s="24">
        <v>94.9</v>
      </c>
      <c r="Q25" s="24">
        <v>1.78</v>
      </c>
      <c r="R25" s="24">
        <v>469.7184115</v>
      </c>
      <c r="S25" s="24">
        <v>10.94663534</v>
      </c>
      <c r="T25" s="24">
        <v>0.28163206400000002</v>
      </c>
      <c r="U25" s="24">
        <v>1.88657724</v>
      </c>
      <c r="V25" s="24">
        <f t="shared" si="5"/>
        <v>8.7784260360000008</v>
      </c>
      <c r="W25" s="24">
        <v>2.8141910999999999E-2</v>
      </c>
      <c r="X25" s="24">
        <v>0</v>
      </c>
      <c r="Y25" s="24">
        <v>0.27883313399999998</v>
      </c>
      <c r="Z25" s="24">
        <v>4.2265495020000001</v>
      </c>
      <c r="AA25" s="24">
        <v>1.20041</v>
      </c>
      <c r="AB25" s="24">
        <v>23.8447</v>
      </c>
      <c r="AC25" s="24">
        <v>0.16539999999999999</v>
      </c>
      <c r="AD25" s="24">
        <v>6.1199999999999997E-2</v>
      </c>
      <c r="AE25" s="24">
        <v>2.41E-2</v>
      </c>
      <c r="AF25" s="24">
        <v>5.2507000000000001</v>
      </c>
      <c r="AG25" s="24" t="s">
        <v>67</v>
      </c>
      <c r="AH25" s="24">
        <v>1.2699999999999999E-2</v>
      </c>
      <c r="AI25" s="24">
        <v>7.4000000000000003E-3</v>
      </c>
      <c r="AJ25" s="24">
        <v>2.7000000000000001E-3</v>
      </c>
      <c r="AK25" s="24">
        <v>7.6E-3</v>
      </c>
      <c r="AL25" s="24" t="s">
        <v>67</v>
      </c>
      <c r="AM25" s="24">
        <v>1.6379999999999999</v>
      </c>
      <c r="AN25" s="24">
        <v>7.9054054049999998</v>
      </c>
      <c r="AO25" s="24">
        <v>215.52631579999999</v>
      </c>
      <c r="AP25" s="24">
        <v>4.0000000000000002E-4</v>
      </c>
      <c r="AQ25" s="24">
        <v>2.9091</v>
      </c>
      <c r="AR25" s="24">
        <v>1E-3</v>
      </c>
      <c r="AS25" s="24">
        <v>1E-4</v>
      </c>
      <c r="AT25" s="24">
        <v>1.9E-3</v>
      </c>
      <c r="AU25" s="24">
        <v>0.83420000000000005</v>
      </c>
      <c r="AV25" s="24">
        <v>0.107</v>
      </c>
      <c r="AW25" s="24">
        <v>0.20880000000000001</v>
      </c>
      <c r="AX25" s="24">
        <v>0.40160000000000001</v>
      </c>
      <c r="AY25" s="24">
        <v>1.29E-2</v>
      </c>
      <c r="AZ25" s="24">
        <v>-5.9999999999999995E-4</v>
      </c>
      <c r="BA25" s="24">
        <v>0.2072</v>
      </c>
      <c r="BB25" s="24">
        <v>0</v>
      </c>
      <c r="BC25" s="24">
        <v>0.33</v>
      </c>
      <c r="BD25" s="24">
        <v>1.49E-2</v>
      </c>
      <c r="BE25" s="24">
        <v>3.5000000000000001E-3</v>
      </c>
      <c r="BF25" s="24">
        <v>0.20710000000000001</v>
      </c>
      <c r="BG25" s="24">
        <v>2.5999999999999999E-3</v>
      </c>
      <c r="BH25" s="24">
        <v>0.38350000000000001</v>
      </c>
      <c r="BI25" s="24">
        <v>3.3999999999999998E-3</v>
      </c>
      <c r="BJ25" s="24">
        <v>8.0000000000000004E-4</v>
      </c>
      <c r="BK25" s="24">
        <v>1E-4</v>
      </c>
      <c r="BL25" s="24">
        <v>2.3999999999999998E-3</v>
      </c>
    </row>
    <row r="26" spans="1:64" ht="15.75" customHeight="1" x14ac:dyDescent="0.2">
      <c r="A26" s="24" t="s">
        <v>64</v>
      </c>
      <c r="B26" s="24" t="s">
        <v>339</v>
      </c>
      <c r="C26" s="24" t="s">
        <v>66</v>
      </c>
      <c r="D26" s="24">
        <v>33</v>
      </c>
      <c r="E26" s="12" t="str">
        <f t="shared" si="0"/>
        <v>OKS33</v>
      </c>
      <c r="F26" s="25">
        <v>42889</v>
      </c>
      <c r="G26" s="26">
        <v>0.50347222222222221</v>
      </c>
      <c r="H26" s="24">
        <v>2017</v>
      </c>
      <c r="I26" s="12" t="str">
        <f t="shared" si="1"/>
        <v>Early2017</v>
      </c>
      <c r="J26" s="24">
        <v>68.635279999999995</v>
      </c>
      <c r="K26" s="24">
        <v>-149.18577999999999</v>
      </c>
      <c r="L26" s="24">
        <v>6.3194749999999997</v>
      </c>
      <c r="M26" s="24">
        <v>8</v>
      </c>
      <c r="N26" s="24">
        <v>65.8</v>
      </c>
      <c r="O26" s="24">
        <v>6.85</v>
      </c>
      <c r="P26" s="24">
        <v>96.1</v>
      </c>
      <c r="Q26" s="24">
        <v>0.92</v>
      </c>
      <c r="R26" s="24">
        <v>325.09146170000002</v>
      </c>
      <c r="S26" s="24">
        <v>4.386522233</v>
      </c>
      <c r="T26" s="24" t="s">
        <v>67</v>
      </c>
      <c r="U26" s="24">
        <v>3.1676721809999999</v>
      </c>
      <c r="V26" s="24" t="s">
        <v>67</v>
      </c>
      <c r="W26" s="24" t="s">
        <v>67</v>
      </c>
      <c r="X26" s="24">
        <v>0</v>
      </c>
      <c r="Y26" s="24">
        <v>0.103267069</v>
      </c>
      <c r="Z26" s="24">
        <v>3.6678502169999998</v>
      </c>
      <c r="AA26" s="24">
        <v>1.38893</v>
      </c>
      <c r="AB26" s="24">
        <v>14.321400000000001</v>
      </c>
      <c r="AC26" s="24">
        <v>0.2913</v>
      </c>
      <c r="AD26" s="24" t="s">
        <v>67</v>
      </c>
      <c r="AE26" s="24" t="s">
        <v>67</v>
      </c>
      <c r="AF26" s="24">
        <v>189.5737</v>
      </c>
      <c r="AG26" s="24">
        <v>7.2300000000000003E-2</v>
      </c>
      <c r="AH26" s="24">
        <v>5.7000000000000002E-3</v>
      </c>
      <c r="AI26" s="24">
        <v>-3.8999999999999998E-3</v>
      </c>
      <c r="AJ26" s="24">
        <v>-5.0000000000000001E-4</v>
      </c>
      <c r="AK26" s="24">
        <v>1.77E-2</v>
      </c>
      <c r="AL26" s="24" t="s">
        <v>67</v>
      </c>
      <c r="AM26" s="24">
        <v>8.5510000000000002</v>
      </c>
      <c r="AN26" s="24">
        <v>10.150759730000001</v>
      </c>
      <c r="AO26" s="24">
        <v>483.10734459999998</v>
      </c>
      <c r="AP26" s="24">
        <v>6.9999999999999999E-4</v>
      </c>
      <c r="AQ26" s="24">
        <v>3.0716000000000001</v>
      </c>
      <c r="AR26" s="24">
        <v>5.9999999999999995E-4</v>
      </c>
      <c r="AS26" s="24">
        <v>1E-4</v>
      </c>
      <c r="AT26" s="24">
        <v>1.5E-3</v>
      </c>
      <c r="AU26" s="24">
        <v>0.90849999999999997</v>
      </c>
      <c r="AV26" s="24">
        <v>3.6299999999999999E-2</v>
      </c>
      <c r="AW26" s="24">
        <v>0.44240000000000002</v>
      </c>
      <c r="AX26" s="24">
        <v>2.202</v>
      </c>
      <c r="AY26" s="24">
        <v>7.3000000000000001E-3</v>
      </c>
      <c r="AZ26" s="24">
        <v>-3.0999999999999999E-3</v>
      </c>
      <c r="BA26" s="24">
        <v>0.84240000000000004</v>
      </c>
      <c r="BB26" s="24">
        <v>-1.2999999999999999E-3</v>
      </c>
      <c r="BC26" s="24">
        <v>0.33710000000000001</v>
      </c>
      <c r="BD26" s="24">
        <v>1.37E-2</v>
      </c>
      <c r="BE26" s="24">
        <v>-3.7000000000000002E-3</v>
      </c>
      <c r="BF26" s="24">
        <v>6.2149999999999999</v>
      </c>
      <c r="BG26" s="24">
        <v>1.21E-2</v>
      </c>
      <c r="BH26" s="24">
        <v>0.28110000000000002</v>
      </c>
      <c r="BI26" s="24">
        <v>1.89E-2</v>
      </c>
      <c r="BJ26" s="24">
        <v>-6.9999999999999999E-4</v>
      </c>
      <c r="BK26" s="24">
        <v>5.1999999999999998E-3</v>
      </c>
      <c r="BL26" s="24">
        <v>4.0000000000000002E-4</v>
      </c>
    </row>
    <row r="27" spans="1:64" ht="15.75" customHeight="1" x14ac:dyDescent="0.2">
      <c r="A27" s="24" t="s">
        <v>64</v>
      </c>
      <c r="B27" s="24" t="s">
        <v>340</v>
      </c>
      <c r="C27" s="24" t="s">
        <v>66</v>
      </c>
      <c r="D27" s="24">
        <v>35</v>
      </c>
      <c r="E27" s="12" t="str">
        <f t="shared" si="0"/>
        <v>OKS35</v>
      </c>
      <c r="F27" s="25">
        <v>42889</v>
      </c>
      <c r="G27" s="26">
        <v>0.47569444444444442</v>
      </c>
      <c r="H27" s="24">
        <v>2017</v>
      </c>
      <c r="I27" s="12" t="str">
        <f t="shared" si="1"/>
        <v>Early2017</v>
      </c>
      <c r="J27" s="24">
        <v>68.637280000000004</v>
      </c>
      <c r="K27" s="24">
        <v>-149.14865</v>
      </c>
      <c r="L27" s="24">
        <v>0.56567500000000004</v>
      </c>
      <c r="M27" s="24">
        <v>5.7</v>
      </c>
      <c r="N27" s="24">
        <v>36.299999999999997</v>
      </c>
      <c r="O27" s="24">
        <v>6.75</v>
      </c>
      <c r="P27" s="24">
        <v>86</v>
      </c>
      <c r="Q27" s="24">
        <v>0.64</v>
      </c>
      <c r="R27" s="24">
        <v>162.77369959999999</v>
      </c>
      <c r="S27" s="24">
        <v>0.30100582300000001</v>
      </c>
      <c r="T27" s="24" t="s">
        <v>67</v>
      </c>
      <c r="U27" s="24">
        <v>0.39441556100000003</v>
      </c>
      <c r="V27" s="24" t="s">
        <v>67</v>
      </c>
      <c r="W27" s="24" t="s">
        <v>67</v>
      </c>
      <c r="X27" s="24">
        <v>0</v>
      </c>
      <c r="Y27" s="24">
        <v>7.7506433999999999E-2</v>
      </c>
      <c r="Z27" s="24">
        <v>4.1163645359999999</v>
      </c>
      <c r="AA27" s="24" t="s">
        <v>67</v>
      </c>
      <c r="AB27" s="24">
        <v>8.0475999999999992</v>
      </c>
      <c r="AC27" s="24" t="s">
        <v>67</v>
      </c>
      <c r="AD27" s="24" t="s">
        <v>67</v>
      </c>
      <c r="AE27" s="24" t="s">
        <v>67</v>
      </c>
      <c r="AF27" s="24">
        <v>81.543499999999995</v>
      </c>
      <c r="AG27" s="24" t="s">
        <v>67</v>
      </c>
      <c r="AH27" s="24">
        <v>-1.5E-3</v>
      </c>
      <c r="AI27" s="24">
        <v>7.4999999999999997E-3</v>
      </c>
      <c r="AJ27" s="24">
        <v>1.8E-3</v>
      </c>
      <c r="AK27" s="24">
        <v>5.8999999999999999E-3</v>
      </c>
      <c r="AL27" s="24" t="s">
        <v>67</v>
      </c>
      <c r="AM27" s="24">
        <v>3.4969999999999999</v>
      </c>
      <c r="AN27" s="24">
        <v>9.684297978</v>
      </c>
      <c r="AO27" s="24">
        <v>592.71186439999997</v>
      </c>
      <c r="AP27" s="24">
        <v>5.9999999999999995E-4</v>
      </c>
      <c r="AQ27" s="24">
        <v>2.2244000000000002</v>
      </c>
      <c r="AR27" s="24">
        <v>4.0000000000000002E-4</v>
      </c>
      <c r="AS27" s="24">
        <v>-1E-4</v>
      </c>
      <c r="AT27" s="24">
        <v>1.4E-3</v>
      </c>
      <c r="AU27" s="24">
        <v>0.4037</v>
      </c>
      <c r="AV27" s="24">
        <v>1.1299999999999999E-2</v>
      </c>
      <c r="AW27" s="24">
        <v>0.25069999999999998</v>
      </c>
      <c r="AX27" s="24">
        <v>1.498</v>
      </c>
      <c r="AY27" s="24">
        <v>5.1000000000000004E-3</v>
      </c>
      <c r="AZ27" s="24">
        <v>1.6999999999999999E-3</v>
      </c>
      <c r="BA27" s="24">
        <v>0.36109999999999998</v>
      </c>
      <c r="BB27" s="24">
        <v>3.0999999999999999E-3</v>
      </c>
      <c r="BC27" s="24">
        <v>0.32900000000000001</v>
      </c>
      <c r="BD27" s="24">
        <v>1.2200000000000001E-2</v>
      </c>
      <c r="BE27" s="24">
        <v>6.1999999999999998E-3</v>
      </c>
      <c r="BF27" s="24">
        <v>2.6419999999999999</v>
      </c>
      <c r="BG27" s="24">
        <v>3.3E-3</v>
      </c>
      <c r="BH27" s="24">
        <v>0.10979999999999999</v>
      </c>
      <c r="BI27" s="24">
        <v>8.8000000000000005E-3</v>
      </c>
      <c r="BJ27" s="24">
        <v>-6.9999999999999999E-4</v>
      </c>
      <c r="BK27" s="24">
        <v>3.7000000000000002E-3</v>
      </c>
      <c r="BL27" s="24">
        <v>2.9999999999999997E-4</v>
      </c>
    </row>
    <row r="28" spans="1:64" ht="15.75" customHeight="1" x14ac:dyDescent="0.2">
      <c r="A28" s="24" t="s">
        <v>64</v>
      </c>
      <c r="B28" s="24" t="s">
        <v>341</v>
      </c>
      <c r="C28" s="24" t="s">
        <v>66</v>
      </c>
      <c r="D28" s="24">
        <v>36</v>
      </c>
      <c r="E28" s="12" t="str">
        <f t="shared" si="0"/>
        <v>OKS36</v>
      </c>
      <c r="F28" s="25">
        <v>42889</v>
      </c>
      <c r="G28" s="26">
        <v>0.46527777777777773</v>
      </c>
      <c r="H28" s="24">
        <v>2017</v>
      </c>
      <c r="I28" s="12" t="str">
        <f t="shared" si="1"/>
        <v>Early2017</v>
      </c>
      <c r="J28" s="24">
        <v>68.628770000000003</v>
      </c>
      <c r="K28" s="24">
        <v>-149.16221999999999</v>
      </c>
      <c r="L28" s="24">
        <v>3.0823999999999998</v>
      </c>
      <c r="M28" s="24">
        <v>6.8</v>
      </c>
      <c r="N28" s="24">
        <v>30.5</v>
      </c>
      <c r="O28" s="24">
        <v>6.68</v>
      </c>
      <c r="P28" s="24">
        <v>95.9</v>
      </c>
      <c r="R28" s="24">
        <v>256.43570920000002</v>
      </c>
      <c r="S28" s="24">
        <v>2.634849703</v>
      </c>
      <c r="T28" s="24">
        <v>9.5287111999999993E-2</v>
      </c>
      <c r="U28" s="24">
        <v>2.3781757159999999</v>
      </c>
      <c r="V28" s="24">
        <f>S28-(T28+U28)</f>
        <v>0.16138687500000026</v>
      </c>
      <c r="W28" s="24" t="s">
        <v>67</v>
      </c>
      <c r="X28" s="24">
        <v>0</v>
      </c>
      <c r="Y28" s="24">
        <v>0.113999509</v>
      </c>
      <c r="AA28" s="24">
        <v>1.27644</v>
      </c>
      <c r="AC28" s="24" t="s">
        <v>67</v>
      </c>
      <c r="AD28" s="24" t="s">
        <v>67</v>
      </c>
      <c r="AE28" s="24" t="s">
        <v>67</v>
      </c>
      <c r="AF28" s="24">
        <v>77.454099999999997</v>
      </c>
      <c r="AG28" s="24" t="s">
        <v>67</v>
      </c>
      <c r="AH28" s="24">
        <v>4.4000000000000003E-3</v>
      </c>
      <c r="AI28" s="24">
        <v>-9.4999999999999998E-3</v>
      </c>
      <c r="AJ28" s="24">
        <v>-1.9E-3</v>
      </c>
      <c r="AK28" s="24">
        <v>9.2999999999999992E-3</v>
      </c>
      <c r="AL28" s="24" t="s">
        <v>67</v>
      </c>
      <c r="AM28" s="24">
        <v>3.766</v>
      </c>
      <c r="AN28" s="24">
        <v>10.28399782</v>
      </c>
      <c r="AO28" s="24">
        <v>404.94623660000002</v>
      </c>
      <c r="AP28" s="24">
        <v>5.9999999999999995E-4</v>
      </c>
      <c r="AQ28" s="24">
        <v>5.0015999999999998</v>
      </c>
      <c r="AR28" s="24">
        <v>2.2000000000000001E-3</v>
      </c>
      <c r="AS28" s="24">
        <v>2.8999999999999998E-3</v>
      </c>
      <c r="AT28" s="24">
        <v>-9.1000000000000004E-3</v>
      </c>
      <c r="AU28" s="24">
        <v>0.63009999999999999</v>
      </c>
      <c r="AV28" s="24">
        <v>2.1000000000000001E-2</v>
      </c>
      <c r="AW28" s="24">
        <v>0.3427</v>
      </c>
      <c r="AX28" s="24">
        <v>0.90180000000000005</v>
      </c>
      <c r="AY28" s="24">
        <v>1.2999999999999999E-3</v>
      </c>
      <c r="AZ28" s="24">
        <v>0</v>
      </c>
      <c r="BA28" s="24">
        <v>0.36620000000000003</v>
      </c>
      <c r="BB28" s="24">
        <v>-1.9E-3</v>
      </c>
      <c r="BC28" s="24">
        <v>0.33200000000000002</v>
      </c>
      <c r="BD28" s="24">
        <v>1.2999999999999999E-2</v>
      </c>
      <c r="BE28" s="24">
        <v>-7.4999999999999997E-3</v>
      </c>
      <c r="BF28" s="24">
        <v>2.601</v>
      </c>
      <c r="BG28" s="24">
        <v>-1.6999999999999999E-3</v>
      </c>
      <c r="BH28" s="24">
        <v>0.12740000000000001</v>
      </c>
      <c r="BI28" s="24">
        <v>8.3000000000000001E-3</v>
      </c>
      <c r="BJ28" s="24">
        <v>-5.9999999999999995E-4</v>
      </c>
      <c r="BK28" s="24">
        <v>5.1999999999999998E-3</v>
      </c>
      <c r="BL28" s="24">
        <v>-5.0000000000000001E-3</v>
      </c>
    </row>
    <row r="29" spans="1:64" ht="15.75" customHeight="1" x14ac:dyDescent="0.2">
      <c r="A29" s="24" t="s">
        <v>64</v>
      </c>
      <c r="B29" s="24" t="s">
        <v>342</v>
      </c>
      <c r="C29" s="24" t="s">
        <v>66</v>
      </c>
      <c r="D29" s="24">
        <v>37</v>
      </c>
      <c r="E29" s="12" t="str">
        <f t="shared" si="0"/>
        <v>OKS37</v>
      </c>
      <c r="F29" s="25">
        <v>42889</v>
      </c>
      <c r="G29" s="26">
        <v>0.45833333333333331</v>
      </c>
      <c r="H29" s="24">
        <v>2017</v>
      </c>
      <c r="I29" s="12" t="str">
        <f t="shared" si="1"/>
        <v>Early2017</v>
      </c>
      <c r="J29" s="24">
        <v>68.623800000000003</v>
      </c>
      <c r="K29" s="24">
        <v>-149.16112000000001</v>
      </c>
      <c r="L29" s="24">
        <v>2.622325</v>
      </c>
      <c r="M29" s="24">
        <v>3.1</v>
      </c>
      <c r="N29" s="24">
        <v>29</v>
      </c>
      <c r="O29" s="24">
        <v>6.75</v>
      </c>
      <c r="P29" s="24">
        <v>83</v>
      </c>
      <c r="Q29" s="24">
        <v>0.63</v>
      </c>
      <c r="R29" s="24">
        <v>201.3976265</v>
      </c>
      <c r="S29" s="24">
        <v>0.81022152300000005</v>
      </c>
      <c r="T29" s="24">
        <v>1.1529276E-2</v>
      </c>
      <c r="U29" s="24">
        <v>2.5651968749999998</v>
      </c>
      <c r="V29" s="24" t="s">
        <v>67</v>
      </c>
      <c r="W29" s="24">
        <v>1.4814648E-2</v>
      </c>
      <c r="X29" s="24">
        <v>0</v>
      </c>
      <c r="Y29" s="24">
        <v>8.1734874999999999E-2</v>
      </c>
      <c r="Z29" s="24">
        <v>3.8288886010000001</v>
      </c>
      <c r="AA29" s="24">
        <v>1.1768099999999999</v>
      </c>
      <c r="AB29" s="24">
        <v>9.2617999999999991</v>
      </c>
      <c r="AC29" s="24">
        <v>6.7699999999999996E-2</v>
      </c>
      <c r="AD29" s="24" t="s">
        <v>67</v>
      </c>
      <c r="AE29" s="24" t="s">
        <v>67</v>
      </c>
      <c r="AF29" s="24">
        <v>78.193399999999997</v>
      </c>
      <c r="AG29" s="24">
        <v>7.0400000000000004E-2</v>
      </c>
      <c r="AH29" s="24">
        <v>1.8E-3</v>
      </c>
      <c r="AI29" s="24">
        <v>-7.1000000000000004E-3</v>
      </c>
      <c r="AJ29" s="24">
        <v>1.2E-2</v>
      </c>
      <c r="AK29" s="24">
        <v>5.67E-2</v>
      </c>
      <c r="AL29" s="24" t="s">
        <v>67</v>
      </c>
      <c r="AM29" s="24">
        <v>3.375</v>
      </c>
      <c r="AN29" s="24">
        <v>5.2899686519999998</v>
      </c>
      <c r="AO29" s="24">
        <v>59.52380952</v>
      </c>
      <c r="AP29" s="24">
        <v>5.9999999999999995E-4</v>
      </c>
      <c r="AQ29" s="24">
        <v>9.7250999999999994</v>
      </c>
      <c r="AR29" s="24">
        <v>2.0000000000000001E-4</v>
      </c>
      <c r="AS29" s="24">
        <v>4.0000000000000002E-4</v>
      </c>
      <c r="AT29" s="24">
        <v>-1.0999999999999999E-2</v>
      </c>
      <c r="AU29" s="24">
        <v>1.4339</v>
      </c>
      <c r="AV29" s="24">
        <v>6.4000000000000003E-3</v>
      </c>
      <c r="AW29" s="24">
        <v>0.1527</v>
      </c>
      <c r="AX29" s="24">
        <v>0.83299999999999996</v>
      </c>
      <c r="AY29" s="24">
        <v>7.9000000000000008E-3</v>
      </c>
      <c r="AZ29" s="24">
        <v>-2.0000000000000001E-4</v>
      </c>
      <c r="BA29" s="24">
        <v>0.63800000000000001</v>
      </c>
      <c r="BB29" s="24">
        <v>-6.0000000000000001E-3</v>
      </c>
      <c r="BC29" s="24">
        <v>0.33019999999999999</v>
      </c>
      <c r="BD29" s="24">
        <v>1.4200000000000001E-2</v>
      </c>
      <c r="BE29" s="24">
        <v>-9.5999999999999992E-3</v>
      </c>
      <c r="BF29" s="24">
        <v>2.6080000000000001</v>
      </c>
      <c r="BG29" s="24">
        <v>-2.8E-3</v>
      </c>
      <c r="BH29" s="24">
        <v>0.14330000000000001</v>
      </c>
      <c r="BI29" s="24">
        <v>7.6E-3</v>
      </c>
      <c r="BJ29" s="24">
        <v>1E-4</v>
      </c>
      <c r="BK29" s="24">
        <v>3.3999999999999998E-3</v>
      </c>
      <c r="BL29" s="24">
        <v>1.2999999999999999E-3</v>
      </c>
    </row>
    <row r="30" spans="1:64" ht="15.75" customHeight="1" x14ac:dyDescent="0.2">
      <c r="A30" s="24" t="s">
        <v>64</v>
      </c>
      <c r="B30" s="24" t="s">
        <v>343</v>
      </c>
      <c r="C30" s="24" t="s">
        <v>66</v>
      </c>
      <c r="D30" s="24">
        <v>38</v>
      </c>
      <c r="E30" s="12" t="str">
        <f t="shared" si="0"/>
        <v>OKS38</v>
      </c>
      <c r="F30" s="25">
        <v>42889</v>
      </c>
      <c r="G30" s="26">
        <v>0.4548611111111111</v>
      </c>
      <c r="H30" s="24">
        <v>2017</v>
      </c>
      <c r="I30" s="12" t="str">
        <f t="shared" si="1"/>
        <v>Early2017</v>
      </c>
      <c r="J30" s="24">
        <v>68.624200000000002</v>
      </c>
      <c r="K30" s="24">
        <v>-149.14134999999999</v>
      </c>
      <c r="L30" s="24">
        <v>1.107075</v>
      </c>
      <c r="M30" s="24">
        <v>4.0999999999999996</v>
      </c>
      <c r="N30" s="24">
        <v>67.599999999999994</v>
      </c>
      <c r="O30" s="24">
        <v>6.58</v>
      </c>
      <c r="P30" s="24">
        <v>89.3</v>
      </c>
      <c r="Q30" s="24">
        <v>1.1000000000000001</v>
      </c>
      <c r="R30" s="24">
        <v>316.80332629999998</v>
      </c>
      <c r="S30" s="24">
        <v>5.1934559399999998</v>
      </c>
      <c r="T30" s="24">
        <v>2.929737E-3</v>
      </c>
      <c r="U30" s="24">
        <v>2.9165294820000001</v>
      </c>
      <c r="V30" s="24">
        <f t="shared" ref="V30:V36" si="6">S30-(T30+U30)</f>
        <v>2.2739967209999996</v>
      </c>
      <c r="W30" s="24">
        <v>5.9205259999999997E-3</v>
      </c>
      <c r="X30" s="24">
        <v>0</v>
      </c>
      <c r="Y30" s="24">
        <v>0.23706328300000001</v>
      </c>
      <c r="Z30" s="24">
        <v>4.0475899450000004</v>
      </c>
      <c r="AA30" s="24">
        <v>1.27576</v>
      </c>
      <c r="AB30" s="24">
        <v>15.401199999999999</v>
      </c>
      <c r="AC30" s="24">
        <v>0.14369999999999999</v>
      </c>
      <c r="AD30" s="24" t="s">
        <v>67</v>
      </c>
      <c r="AE30" s="24" t="s">
        <v>67</v>
      </c>
      <c r="AF30" s="24">
        <v>225.9289</v>
      </c>
      <c r="AG30" s="24">
        <v>0.1129</v>
      </c>
      <c r="AH30" s="24">
        <v>1.12E-2</v>
      </c>
      <c r="AI30" s="24">
        <v>-3.8E-3</v>
      </c>
      <c r="AJ30" s="24">
        <v>-5.9999999999999995E-4</v>
      </c>
      <c r="AK30" s="24">
        <v>1.2699999999999999E-2</v>
      </c>
      <c r="AL30" s="24" t="s">
        <v>67</v>
      </c>
      <c r="AM30" s="24">
        <v>7.6289999999999996</v>
      </c>
      <c r="AN30" s="24">
        <v>7.924587099</v>
      </c>
      <c r="AO30" s="24">
        <v>600.70866139999998</v>
      </c>
      <c r="AP30" s="24">
        <v>6.9999999999999999E-4</v>
      </c>
      <c r="AQ30" s="24">
        <v>2.3706999999999998</v>
      </c>
      <c r="AR30" s="24">
        <v>1.1999999999999999E-3</v>
      </c>
      <c r="AS30" s="24">
        <v>6.9999999999999999E-4</v>
      </c>
      <c r="AT30" s="24">
        <v>-1.0500000000000001E-2</v>
      </c>
      <c r="AU30" s="24">
        <v>1.1307</v>
      </c>
      <c r="AV30" s="24">
        <v>2.7300000000000001E-2</v>
      </c>
      <c r="AW30" s="24">
        <v>0.57030000000000003</v>
      </c>
      <c r="AX30" s="24">
        <v>2.1070000000000002</v>
      </c>
      <c r="AY30" s="24">
        <v>1.8200000000000001E-2</v>
      </c>
      <c r="AZ30" s="24">
        <v>1.2200000000000001E-2</v>
      </c>
      <c r="BA30" s="24">
        <v>0.9627</v>
      </c>
      <c r="BB30" s="24">
        <v>-1E-4</v>
      </c>
      <c r="BC30" s="24">
        <v>0.3367</v>
      </c>
      <c r="BD30" s="24">
        <v>4.7999999999999996E-3</v>
      </c>
      <c r="BE30" s="24">
        <v>-9.1000000000000004E-3</v>
      </c>
      <c r="BF30" s="24">
        <v>7.7519999999999998</v>
      </c>
      <c r="BG30" s="24">
        <v>-1.0800000000000001E-2</v>
      </c>
      <c r="BH30" s="24">
        <v>0.20910000000000001</v>
      </c>
      <c r="BI30" s="24">
        <v>1.9E-2</v>
      </c>
      <c r="BJ30" s="24">
        <v>-2.9999999999999997E-4</v>
      </c>
      <c r="BK30" s="24">
        <v>7.7000000000000002E-3</v>
      </c>
      <c r="BL30" s="24">
        <v>-7.4000000000000003E-3</v>
      </c>
    </row>
    <row r="31" spans="1:64" ht="15.75" customHeight="1" x14ac:dyDescent="0.2">
      <c r="A31" s="24" t="s">
        <v>64</v>
      </c>
      <c r="B31" s="24" t="s">
        <v>344</v>
      </c>
      <c r="C31" s="24" t="s">
        <v>66</v>
      </c>
      <c r="D31" s="24">
        <v>58</v>
      </c>
      <c r="E31" s="12" t="str">
        <f t="shared" si="0"/>
        <v>OKS58</v>
      </c>
      <c r="F31" s="25">
        <v>42889</v>
      </c>
      <c r="G31" s="26">
        <v>0.38541666666666669</v>
      </c>
      <c r="H31" s="24">
        <v>2017</v>
      </c>
      <c r="I31" s="12" t="str">
        <f t="shared" si="1"/>
        <v>Early2017</v>
      </c>
      <c r="J31" s="24">
        <v>68.686170000000004</v>
      </c>
      <c r="K31" s="24">
        <v>-149.09845000000001</v>
      </c>
      <c r="L31" s="24">
        <v>72.66395</v>
      </c>
      <c r="M31" s="24">
        <v>3.3</v>
      </c>
      <c r="N31" s="24">
        <v>24.8</v>
      </c>
      <c r="O31" s="24">
        <v>7.52</v>
      </c>
      <c r="P31" s="24">
        <v>97.6</v>
      </c>
      <c r="Q31" s="24">
        <v>1.92</v>
      </c>
      <c r="R31" s="24">
        <v>429.73677049999998</v>
      </c>
      <c r="S31" s="24">
        <v>9.7130216219999994</v>
      </c>
      <c r="T31" s="24">
        <v>0.81693223400000003</v>
      </c>
      <c r="U31" s="24">
        <v>2.6386694730000002</v>
      </c>
      <c r="V31" s="24">
        <f t="shared" si="6"/>
        <v>6.2574199149999989</v>
      </c>
      <c r="W31" s="24">
        <v>7.4983480000000002E-3</v>
      </c>
      <c r="X31" s="24">
        <v>0</v>
      </c>
      <c r="Y31" s="24">
        <v>0.22102424500000001</v>
      </c>
      <c r="Z31" s="24">
        <v>3.827750043</v>
      </c>
      <c r="AA31" s="24">
        <v>1.26481</v>
      </c>
      <c r="AB31" s="24">
        <v>19.756699999999999</v>
      </c>
      <c r="AC31" s="24">
        <v>0.49230000000000002</v>
      </c>
      <c r="AD31" s="24">
        <v>7.4999999999999997E-2</v>
      </c>
      <c r="AE31" s="24">
        <v>3.7900000000000003E-2</v>
      </c>
      <c r="AF31" s="24">
        <v>18.145099999999999</v>
      </c>
      <c r="AG31" s="24" t="s">
        <v>67</v>
      </c>
      <c r="AH31" s="24">
        <v>6.7999999999999996E-3</v>
      </c>
      <c r="AI31" s="24">
        <v>1E-3</v>
      </c>
      <c r="AJ31" s="24">
        <v>-2.9999999999999997E-4</v>
      </c>
      <c r="AK31" s="24">
        <v>1.14E-2</v>
      </c>
      <c r="AL31" s="24" t="s">
        <v>67</v>
      </c>
      <c r="AM31" s="24">
        <v>2.7290000000000001</v>
      </c>
      <c r="AN31" s="24">
        <v>12.155901999999999</v>
      </c>
      <c r="AO31" s="24">
        <v>239.3859649</v>
      </c>
      <c r="AP31" s="24">
        <v>2.9999999999999997E-4</v>
      </c>
      <c r="AQ31" s="24">
        <v>4.266</v>
      </c>
      <c r="AR31" s="24">
        <v>5.9999999999999995E-4</v>
      </c>
      <c r="AS31" s="24">
        <v>2.9999999999999997E-4</v>
      </c>
      <c r="AT31" s="24">
        <v>5.9999999999999995E-4</v>
      </c>
      <c r="AU31" s="24">
        <v>0.7883</v>
      </c>
      <c r="AV31" s="24">
        <v>9.7900000000000001E-2</v>
      </c>
      <c r="AW31" s="24">
        <v>0.2175</v>
      </c>
      <c r="AX31" s="24">
        <v>0.61409999999999998</v>
      </c>
      <c r="AY31" s="24">
        <v>1.2E-2</v>
      </c>
      <c r="AZ31" s="24">
        <v>-1.5E-3</v>
      </c>
      <c r="BA31" s="24">
        <v>0.22450000000000001</v>
      </c>
      <c r="BB31" s="24">
        <v>2.2000000000000001E-3</v>
      </c>
      <c r="BC31" s="24">
        <v>0.33160000000000001</v>
      </c>
      <c r="BD31" s="24">
        <v>1.26E-2</v>
      </c>
      <c r="BE31" s="24">
        <v>-3.7000000000000002E-3</v>
      </c>
      <c r="BF31" s="24">
        <v>0.58489999999999998</v>
      </c>
      <c r="BG31" s="24">
        <v>9.9000000000000008E-3</v>
      </c>
      <c r="BH31" s="24">
        <v>0.40400000000000003</v>
      </c>
      <c r="BI31" s="24">
        <v>5.5999999999999999E-3</v>
      </c>
      <c r="BJ31" s="24">
        <v>-4.0000000000000002E-4</v>
      </c>
      <c r="BK31" s="24">
        <v>1.1000000000000001E-3</v>
      </c>
      <c r="BL31" s="24">
        <v>1E-3</v>
      </c>
    </row>
    <row r="32" spans="1:64" ht="15.75" customHeight="1" x14ac:dyDescent="0.2">
      <c r="A32" s="24" t="s">
        <v>64</v>
      </c>
      <c r="B32" s="24" t="s">
        <v>345</v>
      </c>
      <c r="C32" s="24" t="s">
        <v>66</v>
      </c>
      <c r="D32" s="24">
        <v>59</v>
      </c>
      <c r="E32" s="12" t="str">
        <f t="shared" si="0"/>
        <v>OKS59</v>
      </c>
      <c r="F32" s="25">
        <v>42889</v>
      </c>
      <c r="G32" s="26">
        <v>0.40972222222222227</v>
      </c>
      <c r="H32" s="24">
        <v>2017</v>
      </c>
      <c r="I32" s="12" t="str">
        <f t="shared" si="1"/>
        <v>Early2017</v>
      </c>
      <c r="J32" s="24">
        <v>68.671949999999995</v>
      </c>
      <c r="K32" s="24">
        <v>-149.12763000000001</v>
      </c>
      <c r="L32" s="24">
        <v>68.977350000000001</v>
      </c>
      <c r="M32" s="24">
        <v>3.8</v>
      </c>
      <c r="N32" s="24">
        <v>24.2</v>
      </c>
      <c r="O32" s="24">
        <v>6.83</v>
      </c>
      <c r="P32" s="24">
        <v>98.6</v>
      </c>
      <c r="Q32" s="24">
        <v>1.21</v>
      </c>
      <c r="R32" s="24">
        <v>408.98603539999999</v>
      </c>
      <c r="S32" s="24">
        <v>7.3062220919999996</v>
      </c>
      <c r="T32" s="24">
        <v>0.80448717199999997</v>
      </c>
      <c r="U32" s="24">
        <v>2.9111860200000002</v>
      </c>
      <c r="V32" s="24">
        <f t="shared" si="6"/>
        <v>3.5905488999999995</v>
      </c>
      <c r="W32" s="24">
        <v>3.9353480000000003E-2</v>
      </c>
      <c r="X32" s="24">
        <v>0</v>
      </c>
      <c r="Y32" s="24">
        <v>0.185191048</v>
      </c>
      <c r="Z32" s="24">
        <v>3.9405696450000001</v>
      </c>
      <c r="AA32" s="24">
        <v>0.95225000000000004</v>
      </c>
      <c r="AB32" s="24">
        <v>19.3569</v>
      </c>
      <c r="AC32" s="24">
        <v>0.41520000000000001</v>
      </c>
      <c r="AD32" s="24">
        <v>4.2200000000000001E-2</v>
      </c>
      <c r="AE32" s="24">
        <v>7.1900000000000006E-2</v>
      </c>
      <c r="AF32" s="24">
        <v>19.668900000000001</v>
      </c>
      <c r="AG32" s="24" t="s">
        <v>67</v>
      </c>
      <c r="AH32" s="24">
        <v>9.7000000000000003E-3</v>
      </c>
      <c r="AI32" s="24">
        <v>4.4999999999999997E-3</v>
      </c>
      <c r="AJ32" s="24">
        <v>-2.5999999999999999E-3</v>
      </c>
      <c r="AK32" s="24">
        <v>1.32E-2</v>
      </c>
      <c r="AL32" s="24" t="s">
        <v>67</v>
      </c>
      <c r="AM32" s="24">
        <v>3.6949999999999998</v>
      </c>
      <c r="AN32" s="24">
        <v>13.460837890000001</v>
      </c>
      <c r="AO32" s="24">
        <v>279.92424240000003</v>
      </c>
      <c r="AP32" s="24">
        <v>2.9999999999999997E-4</v>
      </c>
      <c r="AQ32" s="24">
        <v>4.2662000000000004</v>
      </c>
      <c r="AR32" s="24">
        <v>1E-3</v>
      </c>
      <c r="AS32" s="24">
        <v>-2.9999999999999997E-4</v>
      </c>
      <c r="AT32" s="24">
        <v>1.4E-3</v>
      </c>
      <c r="AU32" s="24">
        <v>0.82130000000000003</v>
      </c>
      <c r="AV32" s="24">
        <v>8.6599999999999996E-2</v>
      </c>
      <c r="AW32" s="24">
        <v>0.26960000000000001</v>
      </c>
      <c r="AX32" s="24">
        <v>0.73629999999999995</v>
      </c>
      <c r="AY32" s="24">
        <v>2.1899999999999999E-2</v>
      </c>
      <c r="AZ32" s="24">
        <v>-1.1000000000000001E-3</v>
      </c>
      <c r="BA32" s="24">
        <v>0.27450000000000002</v>
      </c>
      <c r="BB32" s="24">
        <v>-6.9999999999999999E-4</v>
      </c>
      <c r="BC32" s="24">
        <v>0.33250000000000002</v>
      </c>
      <c r="BD32" s="24">
        <v>5.3E-3</v>
      </c>
      <c r="BE32" s="24">
        <v>2.3E-3</v>
      </c>
      <c r="BF32" s="24">
        <v>0.67220000000000002</v>
      </c>
      <c r="BG32" s="24">
        <v>6.6E-3</v>
      </c>
      <c r="BH32" s="24">
        <v>0.40600000000000003</v>
      </c>
      <c r="BI32" s="24">
        <v>7.4000000000000003E-3</v>
      </c>
      <c r="BJ32" s="24">
        <v>-2.9999999999999997E-4</v>
      </c>
      <c r="BK32" s="24">
        <v>1.8E-3</v>
      </c>
      <c r="BL32" s="24">
        <v>8.9999999999999998E-4</v>
      </c>
    </row>
    <row r="33" spans="1:64" ht="15.75" customHeight="1" x14ac:dyDescent="0.2">
      <c r="A33" s="24" t="s">
        <v>64</v>
      </c>
      <c r="B33" s="24" t="s">
        <v>346</v>
      </c>
      <c r="C33" s="24" t="s">
        <v>66</v>
      </c>
      <c r="D33" s="24">
        <v>60</v>
      </c>
      <c r="E33" s="12" t="str">
        <f t="shared" si="0"/>
        <v>OKS60</v>
      </c>
      <c r="F33" s="25">
        <v>42889</v>
      </c>
      <c r="G33" s="26">
        <v>0.39930555555555558</v>
      </c>
      <c r="H33" s="24">
        <v>2017</v>
      </c>
      <c r="I33" s="12" t="str">
        <f t="shared" si="1"/>
        <v>Early2017</v>
      </c>
      <c r="J33" s="24">
        <v>68.670599999999993</v>
      </c>
      <c r="K33" s="24">
        <v>-149.12777</v>
      </c>
      <c r="L33" s="24">
        <v>7.1445749999999997</v>
      </c>
      <c r="M33" s="24">
        <v>0.6</v>
      </c>
      <c r="N33" s="24">
        <v>31.9</v>
      </c>
      <c r="O33" s="24">
        <v>6.79</v>
      </c>
      <c r="P33" s="24">
        <v>97.6</v>
      </c>
      <c r="Q33" s="24">
        <v>1.26</v>
      </c>
      <c r="R33" s="24">
        <v>429.02751690000002</v>
      </c>
      <c r="S33" s="24">
        <v>8.1743206359999991</v>
      </c>
      <c r="T33" s="24">
        <v>0.14738848199999999</v>
      </c>
      <c r="U33" s="24">
        <v>3.536371038</v>
      </c>
      <c r="V33" s="24">
        <f t="shared" si="6"/>
        <v>4.4905611159999994</v>
      </c>
      <c r="W33" s="24">
        <v>4.1953944999999999E-2</v>
      </c>
      <c r="X33" s="24">
        <v>0</v>
      </c>
      <c r="Y33" s="24">
        <v>0.21450264999999999</v>
      </c>
      <c r="Z33" s="24">
        <v>4.1780576199999997</v>
      </c>
      <c r="AA33" s="24">
        <v>1.1066499999999999</v>
      </c>
      <c r="AB33" s="24">
        <v>21.529199999999999</v>
      </c>
      <c r="AC33" s="24" t="s">
        <v>67</v>
      </c>
      <c r="AD33" s="24" t="s">
        <v>67</v>
      </c>
      <c r="AE33" s="24" t="s">
        <v>67</v>
      </c>
      <c r="AF33" s="24">
        <v>57.595999999999997</v>
      </c>
      <c r="AG33" s="24" t="s">
        <v>67</v>
      </c>
      <c r="AH33" s="24">
        <v>1.32E-2</v>
      </c>
      <c r="AI33" s="24">
        <v>7.4000000000000003E-3</v>
      </c>
      <c r="AJ33" s="24">
        <v>-1.9E-3</v>
      </c>
      <c r="AK33" s="24">
        <v>1.4200000000000001E-2</v>
      </c>
      <c r="AL33" s="24" t="s">
        <v>67</v>
      </c>
      <c r="AM33" s="24">
        <v>4.03</v>
      </c>
      <c r="AN33" s="24">
        <v>11.307519640000001</v>
      </c>
      <c r="AO33" s="24">
        <v>283.80281689999998</v>
      </c>
      <c r="AP33" s="24">
        <v>2.0000000000000001E-4</v>
      </c>
      <c r="AQ33" s="24">
        <v>3.5716000000000001</v>
      </c>
      <c r="AR33" s="24">
        <v>-8.0000000000000004E-4</v>
      </c>
      <c r="AS33" s="24">
        <v>-1.8E-3</v>
      </c>
      <c r="AT33" s="24">
        <v>3.0999999999999999E-3</v>
      </c>
      <c r="AU33" s="24">
        <v>1.2635000000000001</v>
      </c>
      <c r="AV33" s="24">
        <v>8.0299999999999996E-2</v>
      </c>
      <c r="AW33" s="24">
        <v>0.49080000000000001</v>
      </c>
      <c r="AX33" s="24">
        <v>1.2230000000000001</v>
      </c>
      <c r="AY33" s="24">
        <v>8.1699999999999995E-2</v>
      </c>
      <c r="AZ33" s="24">
        <v>-2.3999999999999998E-3</v>
      </c>
      <c r="BA33" s="24">
        <v>0.35639999999999999</v>
      </c>
      <c r="BB33" s="24">
        <v>2.3999999999999998E-3</v>
      </c>
      <c r="BC33" s="24">
        <v>0.33589999999999998</v>
      </c>
      <c r="BD33" s="24">
        <v>1.21E-2</v>
      </c>
      <c r="BE33" s="24">
        <v>7.0000000000000001E-3</v>
      </c>
      <c r="BF33" s="24">
        <v>1.88</v>
      </c>
      <c r="BG33" s="24">
        <v>2.0400000000000001E-2</v>
      </c>
      <c r="BH33" s="24">
        <v>0.44019999999999998</v>
      </c>
      <c r="BI33" s="24">
        <v>1.09E-2</v>
      </c>
      <c r="BJ33" s="24">
        <v>1.4E-3</v>
      </c>
      <c r="BK33" s="24">
        <v>2.8999999999999998E-3</v>
      </c>
      <c r="BL33" s="24">
        <v>1.6999999999999999E-3</v>
      </c>
    </row>
    <row r="34" spans="1:64" ht="15.75" customHeight="1" x14ac:dyDescent="0.2">
      <c r="A34" s="24" t="s">
        <v>64</v>
      </c>
      <c r="B34" s="24" t="s">
        <v>347</v>
      </c>
      <c r="C34" s="24" t="s">
        <v>66</v>
      </c>
      <c r="D34" s="24">
        <v>61</v>
      </c>
      <c r="E34" s="12" t="str">
        <f t="shared" si="0"/>
        <v>OKS61</v>
      </c>
      <c r="F34" s="25">
        <v>42889</v>
      </c>
      <c r="G34" s="26">
        <v>0.41666666666666669</v>
      </c>
      <c r="H34" s="24">
        <v>2017</v>
      </c>
      <c r="I34" s="12" t="str">
        <f t="shared" si="1"/>
        <v>Early2017</v>
      </c>
      <c r="J34" s="24">
        <v>68.671369999999996</v>
      </c>
      <c r="K34" s="24">
        <v>-149.13142999999999</v>
      </c>
      <c r="L34" s="24">
        <v>61.675899999999999</v>
      </c>
      <c r="M34" s="24">
        <v>3.9</v>
      </c>
      <c r="N34" s="24">
        <v>24.6</v>
      </c>
      <c r="O34" s="24">
        <v>6.94</v>
      </c>
      <c r="P34" s="24">
        <v>98.6</v>
      </c>
      <c r="Q34" s="24">
        <v>1.19</v>
      </c>
      <c r="R34" s="24">
        <v>412.28913089999998</v>
      </c>
      <c r="S34" s="24">
        <v>7.3099067209999999</v>
      </c>
      <c r="T34" s="24">
        <v>0.77320920500000001</v>
      </c>
      <c r="U34" s="24">
        <v>2.4676786989999999</v>
      </c>
      <c r="V34" s="24">
        <f t="shared" si="6"/>
        <v>4.0690188169999999</v>
      </c>
      <c r="W34" s="24">
        <v>4.2622387999999997E-2</v>
      </c>
      <c r="X34" s="24">
        <v>0</v>
      </c>
      <c r="Y34" s="24">
        <v>0.152059313</v>
      </c>
      <c r="Z34" s="24">
        <v>3.9067174169999999</v>
      </c>
      <c r="AA34" s="24">
        <v>0.86353000000000002</v>
      </c>
      <c r="AB34" s="24">
        <v>19.345600000000001</v>
      </c>
      <c r="AC34" s="24">
        <v>0.31290000000000001</v>
      </c>
      <c r="AD34" s="24">
        <v>8.6699999999999999E-2</v>
      </c>
      <c r="AE34" s="24">
        <v>6.25E-2</v>
      </c>
      <c r="AF34" s="24">
        <v>19.621200000000002</v>
      </c>
      <c r="AG34" s="24">
        <v>9.0999999999999998E-2</v>
      </c>
      <c r="AH34" s="24">
        <v>2.5000000000000001E-3</v>
      </c>
      <c r="AI34" s="24">
        <v>6.9999999999999999E-4</v>
      </c>
      <c r="AJ34" s="24">
        <v>4.7999999999999996E-3</v>
      </c>
      <c r="AK34" s="24">
        <v>9.7999999999999997E-3</v>
      </c>
      <c r="AL34" s="24" t="s">
        <v>67</v>
      </c>
      <c r="AM34" s="24">
        <v>3.714</v>
      </c>
      <c r="AN34" s="24">
        <v>12.95882763</v>
      </c>
      <c r="AO34" s="24">
        <v>378.97959179999998</v>
      </c>
      <c r="AP34" s="24">
        <v>8.9999999999999998E-4</v>
      </c>
      <c r="AQ34" s="24">
        <v>4.5232000000000001</v>
      </c>
      <c r="AR34" s="24">
        <v>-5.0000000000000001E-4</v>
      </c>
      <c r="AS34" s="24">
        <v>-8.0000000000000004E-4</v>
      </c>
      <c r="AT34" s="24">
        <v>8.0000000000000004E-4</v>
      </c>
      <c r="AU34" s="24">
        <v>0.8458</v>
      </c>
      <c r="AV34" s="24">
        <v>8.3900000000000002E-2</v>
      </c>
      <c r="AW34" s="24">
        <v>0.2596</v>
      </c>
      <c r="AX34" s="24">
        <v>0.73119999999999996</v>
      </c>
      <c r="AY34" s="24">
        <v>1.0500000000000001E-2</v>
      </c>
      <c r="AZ34" s="24">
        <v>-3.5999999999999999E-3</v>
      </c>
      <c r="BA34" s="24">
        <v>0.28660000000000002</v>
      </c>
      <c r="BB34" s="24">
        <v>1.8E-3</v>
      </c>
      <c r="BC34" s="24">
        <v>0.33179999999999998</v>
      </c>
      <c r="BD34" s="24">
        <v>1.37E-2</v>
      </c>
      <c r="BE34" s="24">
        <v>1.15E-2</v>
      </c>
      <c r="BF34" s="24">
        <v>0.65769999999999995</v>
      </c>
      <c r="BG34" s="24">
        <v>1.0800000000000001E-2</v>
      </c>
      <c r="BH34" s="24">
        <v>0.4753</v>
      </c>
      <c r="BI34" s="24">
        <v>7.1999999999999998E-3</v>
      </c>
      <c r="BJ34" s="24">
        <v>-6.9999999999999999E-4</v>
      </c>
      <c r="BK34" s="24">
        <v>1.6000000000000001E-3</v>
      </c>
      <c r="BL34" s="24">
        <v>1E-3</v>
      </c>
    </row>
    <row r="35" spans="1:64" ht="15.75" customHeight="1" x14ac:dyDescent="0.2">
      <c r="A35" s="24" t="s">
        <v>64</v>
      </c>
      <c r="B35" s="24" t="s">
        <v>348</v>
      </c>
      <c r="C35" s="24" t="s">
        <v>66</v>
      </c>
      <c r="D35" s="24">
        <v>62</v>
      </c>
      <c r="E35" s="12" t="str">
        <f t="shared" si="0"/>
        <v>OKS62</v>
      </c>
      <c r="F35" s="25">
        <v>42889</v>
      </c>
      <c r="G35" s="26">
        <v>0.56597222222222221</v>
      </c>
      <c r="H35" s="24">
        <v>2017</v>
      </c>
      <c r="I35" s="12" t="str">
        <f t="shared" si="1"/>
        <v>Early2017</v>
      </c>
      <c r="J35" s="24">
        <v>68.637749999999997</v>
      </c>
      <c r="K35" s="24">
        <v>-149.21714</v>
      </c>
      <c r="L35" s="24">
        <v>34.605775000000001</v>
      </c>
      <c r="M35" s="24">
        <v>7</v>
      </c>
      <c r="N35" s="24">
        <v>34.200000000000003</v>
      </c>
      <c r="O35" s="24">
        <v>6.97</v>
      </c>
      <c r="P35" s="24">
        <v>97.2</v>
      </c>
      <c r="Q35" s="24">
        <v>0.93</v>
      </c>
      <c r="R35" s="24">
        <v>402.50143059999999</v>
      </c>
      <c r="S35" s="24">
        <v>6.1551440560000001</v>
      </c>
      <c r="T35" s="24">
        <v>0.344695433</v>
      </c>
      <c r="U35" s="24">
        <v>0.37264095400000002</v>
      </c>
      <c r="V35" s="24">
        <f t="shared" si="6"/>
        <v>5.4378076689999997</v>
      </c>
      <c r="W35" s="24">
        <v>5.5102294000000003E-2</v>
      </c>
      <c r="X35" s="24">
        <v>0</v>
      </c>
      <c r="Y35" s="24">
        <v>0.13712365200000001</v>
      </c>
      <c r="Z35" s="24">
        <v>3.7933949509999998</v>
      </c>
      <c r="AA35" s="24">
        <v>1.21827</v>
      </c>
      <c r="AB35" s="24">
        <v>18.3385</v>
      </c>
      <c r="AC35" s="24">
        <v>11.129</v>
      </c>
      <c r="AD35" s="24">
        <v>0.16170000000000001</v>
      </c>
      <c r="AE35" s="24" t="s">
        <v>67</v>
      </c>
      <c r="AF35" s="24">
        <v>45.287700000000001</v>
      </c>
      <c r="AG35" s="24" t="s">
        <v>67</v>
      </c>
      <c r="AH35" s="24">
        <v>3.3E-3</v>
      </c>
      <c r="AI35" s="24">
        <v>-2.3999999999999998E-3</v>
      </c>
      <c r="AJ35" s="24">
        <v>4.0000000000000001E-3</v>
      </c>
      <c r="AK35" s="24">
        <v>1.7299999999999999E-2</v>
      </c>
      <c r="AL35" s="24" t="s">
        <v>67</v>
      </c>
      <c r="AM35" s="24">
        <v>5.0570000000000004</v>
      </c>
      <c r="AN35" s="24">
        <v>13.42091295</v>
      </c>
      <c r="AO35" s="24">
        <v>292.31213869999999</v>
      </c>
      <c r="AP35" s="24">
        <v>6.9999999999999999E-4</v>
      </c>
      <c r="AQ35" s="24">
        <v>3.2321</v>
      </c>
      <c r="AR35" s="24">
        <v>1E-3</v>
      </c>
      <c r="AS35" s="24">
        <v>2.9999999999999997E-4</v>
      </c>
      <c r="AT35" s="24">
        <v>8.9999999999999998E-4</v>
      </c>
      <c r="AU35" s="24">
        <v>0.97470000000000001</v>
      </c>
      <c r="AV35" s="24">
        <v>6.83E-2</v>
      </c>
      <c r="AW35" s="24">
        <v>0.32629999999999998</v>
      </c>
      <c r="AX35" s="24">
        <v>1.0509999999999999</v>
      </c>
      <c r="AY35" s="24">
        <v>7.4000000000000003E-3</v>
      </c>
      <c r="AZ35" s="24">
        <v>-1E-3</v>
      </c>
      <c r="BA35" s="24">
        <v>0.37680000000000002</v>
      </c>
      <c r="BB35" s="24">
        <v>1.6999999999999999E-3</v>
      </c>
      <c r="BC35" s="24">
        <v>0.33310000000000001</v>
      </c>
      <c r="BD35" s="24">
        <v>8.6999999999999994E-3</v>
      </c>
      <c r="BE35" s="24">
        <v>-3.5000000000000001E-3</v>
      </c>
      <c r="BF35" s="24">
        <v>1.4950000000000001</v>
      </c>
      <c r="BG35" s="24">
        <v>1.47E-2</v>
      </c>
      <c r="BH35" s="24">
        <v>0.55330000000000001</v>
      </c>
      <c r="BI35" s="24">
        <v>9.7000000000000003E-3</v>
      </c>
      <c r="BJ35" s="24">
        <v>-6.9999999999999999E-4</v>
      </c>
      <c r="BK35" s="24">
        <v>3.0999999999999999E-3</v>
      </c>
      <c r="BL35" s="24">
        <v>8.9999999999999998E-4</v>
      </c>
    </row>
    <row r="36" spans="1:64" ht="15.75" customHeight="1" x14ac:dyDescent="0.2">
      <c r="A36" s="24" t="s">
        <v>64</v>
      </c>
      <c r="B36" s="24" t="s">
        <v>349</v>
      </c>
      <c r="C36" s="24" t="s">
        <v>66</v>
      </c>
      <c r="D36" s="24">
        <v>65</v>
      </c>
      <c r="E36" s="12" t="str">
        <f t="shared" si="0"/>
        <v>OKS65</v>
      </c>
      <c r="F36" s="25">
        <v>42889</v>
      </c>
      <c r="G36" s="26">
        <v>0.48958333333333331</v>
      </c>
      <c r="H36" s="24">
        <v>2017</v>
      </c>
      <c r="I36" s="12" t="str">
        <f t="shared" si="1"/>
        <v>Early2017</v>
      </c>
      <c r="J36" s="24">
        <v>68.635819999999995</v>
      </c>
      <c r="K36" s="24">
        <v>-149.18805</v>
      </c>
      <c r="L36" s="24">
        <v>6.3407499999999999</v>
      </c>
      <c r="M36" s="24">
        <v>7.1</v>
      </c>
      <c r="N36" s="24">
        <v>36.9</v>
      </c>
      <c r="O36" s="24">
        <v>6.85</v>
      </c>
      <c r="P36" s="24">
        <v>93.9</v>
      </c>
      <c r="Q36" s="24">
        <v>0.95</v>
      </c>
      <c r="R36" s="24">
        <v>362.60084719999998</v>
      </c>
      <c r="S36" s="24">
        <v>6.8566973789999999</v>
      </c>
      <c r="T36" s="24">
        <v>8.1825679999999994E-3</v>
      </c>
      <c r="U36" s="24">
        <v>2.4369537939999999</v>
      </c>
      <c r="V36" s="24">
        <f t="shared" si="6"/>
        <v>4.4115610170000004</v>
      </c>
      <c r="W36" s="24">
        <v>1.8541155E-2</v>
      </c>
      <c r="X36" s="24">
        <v>0</v>
      </c>
      <c r="Y36" s="24">
        <v>6.0773093E-2</v>
      </c>
      <c r="Z36" s="24">
        <v>3.5517061679999999</v>
      </c>
      <c r="AA36" s="24">
        <v>1.02488</v>
      </c>
      <c r="AB36" s="24">
        <v>15.468</v>
      </c>
      <c r="AC36" s="24" t="s">
        <v>67</v>
      </c>
      <c r="AD36" s="24" t="s">
        <v>67</v>
      </c>
      <c r="AE36" s="24" t="s">
        <v>67</v>
      </c>
      <c r="AF36" s="24">
        <v>176.934</v>
      </c>
      <c r="AG36" s="24" t="s">
        <v>67</v>
      </c>
      <c r="AH36" s="24">
        <v>1.6000000000000001E-3</v>
      </c>
      <c r="AI36" s="24">
        <v>2.7000000000000001E-3</v>
      </c>
      <c r="AJ36" s="24">
        <v>1E-4</v>
      </c>
      <c r="AK36" s="24">
        <v>1.9699999999999999E-2</v>
      </c>
      <c r="AL36" s="24" t="s">
        <v>67</v>
      </c>
      <c r="AM36" s="24">
        <v>7.87</v>
      </c>
      <c r="AN36" s="24">
        <v>9.9797108800000007</v>
      </c>
      <c r="AO36" s="24">
        <v>399.49238580000002</v>
      </c>
      <c r="AP36" s="24">
        <v>2.0000000000000001E-4</v>
      </c>
      <c r="AQ36" s="24">
        <v>3.5655999999999999</v>
      </c>
      <c r="AR36" s="24">
        <v>-2.0000000000000001E-4</v>
      </c>
      <c r="AS36" s="24">
        <v>-1E-4</v>
      </c>
      <c r="AT36" s="24">
        <v>3.2000000000000002E-3</v>
      </c>
      <c r="AU36" s="24">
        <v>0.85850000000000004</v>
      </c>
      <c r="AV36" s="24">
        <v>3.95E-2</v>
      </c>
      <c r="AW36" s="24">
        <v>0.4123</v>
      </c>
      <c r="AX36" s="24">
        <v>2.3479999999999999</v>
      </c>
      <c r="AY36" s="24">
        <v>1.6400000000000001E-2</v>
      </c>
      <c r="AZ36" s="24">
        <v>-5.9999999999999995E-4</v>
      </c>
      <c r="BA36" s="24">
        <v>0.78859999999999997</v>
      </c>
      <c r="BB36" s="24">
        <v>1.8E-3</v>
      </c>
      <c r="BC36" s="24">
        <v>0.33750000000000002</v>
      </c>
      <c r="BD36" s="24">
        <v>6.7999999999999996E-3</v>
      </c>
      <c r="BE36" s="24">
        <v>-5.0000000000000001E-4</v>
      </c>
      <c r="BF36" s="24">
        <v>5.6349999999999998</v>
      </c>
      <c r="BG36" s="24">
        <v>-2.0000000000000001E-4</v>
      </c>
      <c r="BH36" s="24">
        <v>0.27839999999999998</v>
      </c>
      <c r="BI36" s="24">
        <v>1.7299999999999999E-2</v>
      </c>
      <c r="BJ36" s="24">
        <v>-4.0000000000000002E-4</v>
      </c>
      <c r="BK36" s="24">
        <v>5.7000000000000002E-3</v>
      </c>
      <c r="BL36" s="24">
        <v>1.5E-3</v>
      </c>
    </row>
    <row r="37" spans="1:64" ht="15.75" customHeight="1" x14ac:dyDescent="0.2">
      <c r="A37" s="24" t="s">
        <v>64</v>
      </c>
      <c r="B37" s="24" t="s">
        <v>350</v>
      </c>
      <c r="C37" s="24" t="s">
        <v>66</v>
      </c>
      <c r="D37" s="24">
        <v>66</v>
      </c>
      <c r="E37" s="12" t="str">
        <f t="shared" si="0"/>
        <v>OKS66</v>
      </c>
      <c r="F37" s="25">
        <v>42889</v>
      </c>
      <c r="G37" s="26">
        <v>0.51388888888888895</v>
      </c>
      <c r="H37" s="24">
        <v>2017</v>
      </c>
      <c r="I37" s="12" t="str">
        <f t="shared" si="1"/>
        <v>Early2017</v>
      </c>
      <c r="J37" s="24">
        <v>68.636150000000001</v>
      </c>
      <c r="K37" s="24">
        <v>-149.18457000000001</v>
      </c>
      <c r="L37" s="24">
        <v>1.8342750000000001</v>
      </c>
      <c r="M37" s="24">
        <v>5.0999999999999996</v>
      </c>
      <c r="N37" s="24">
        <v>51.7</v>
      </c>
      <c r="O37" s="24">
        <v>6.86</v>
      </c>
      <c r="P37" s="24">
        <v>85.8</v>
      </c>
      <c r="Q37" s="24">
        <v>1.33</v>
      </c>
      <c r="R37" s="24">
        <v>394.43620349999998</v>
      </c>
      <c r="S37" s="24">
        <v>5.8264751669999999</v>
      </c>
      <c r="T37" s="24" t="s">
        <v>67</v>
      </c>
      <c r="U37" s="24">
        <v>2.6039369720000001</v>
      </c>
      <c r="W37" s="24">
        <v>2.9847836999999999E-2</v>
      </c>
      <c r="X37" s="24">
        <v>0</v>
      </c>
      <c r="Y37" s="24">
        <v>0.12572673100000001</v>
      </c>
      <c r="Z37" s="24">
        <v>3.5950949030000001</v>
      </c>
      <c r="AA37" s="24">
        <v>1.0286900000000001</v>
      </c>
      <c r="AB37" s="24">
        <v>17.031600000000001</v>
      </c>
      <c r="AC37" s="24">
        <v>0.19489999999999999</v>
      </c>
      <c r="AD37" s="24" t="s">
        <v>67</v>
      </c>
      <c r="AE37" s="24" t="s">
        <v>67</v>
      </c>
      <c r="AF37" s="24">
        <v>75.158100000000005</v>
      </c>
      <c r="AG37" s="24" t="s">
        <v>67</v>
      </c>
      <c r="AH37" s="24">
        <v>1E-4</v>
      </c>
      <c r="AI37" s="24">
        <v>2.3E-3</v>
      </c>
      <c r="AJ37" s="24">
        <v>-5.0000000000000001E-4</v>
      </c>
      <c r="AK37" s="24">
        <v>1.3100000000000001E-2</v>
      </c>
      <c r="AL37" s="24" t="s">
        <v>67</v>
      </c>
      <c r="AM37" s="24">
        <v>3.625</v>
      </c>
      <c r="AN37" s="24">
        <v>10.02766252</v>
      </c>
      <c r="AO37" s="24">
        <v>276.71755730000001</v>
      </c>
      <c r="AP37" s="24">
        <v>4.0000000000000002E-4</v>
      </c>
      <c r="AQ37" s="24">
        <v>2.0966</v>
      </c>
      <c r="AR37" s="24">
        <v>5.0000000000000001E-4</v>
      </c>
      <c r="AS37" s="24">
        <v>0</v>
      </c>
      <c r="AT37" s="24">
        <v>1E-3</v>
      </c>
      <c r="AU37" s="24">
        <v>0.52629999999999999</v>
      </c>
      <c r="AV37" s="24">
        <v>3.9100000000000003E-2</v>
      </c>
      <c r="AW37" s="24">
        <v>0.2235</v>
      </c>
      <c r="AX37" s="24">
        <v>1.49</v>
      </c>
      <c r="AY37" s="24">
        <v>2.7699999999999999E-2</v>
      </c>
      <c r="AZ37" s="24">
        <v>1.6000000000000001E-3</v>
      </c>
      <c r="BA37" s="24">
        <v>0.36149999999999999</v>
      </c>
      <c r="BB37" s="24">
        <v>2.0999999999999999E-3</v>
      </c>
      <c r="BC37" s="24">
        <v>0.33079999999999998</v>
      </c>
      <c r="BD37" s="24">
        <v>2.5100000000000001E-2</v>
      </c>
      <c r="BE37" s="24">
        <v>3.5999999999999999E-3</v>
      </c>
      <c r="BF37" s="24">
        <v>2.4340000000000002</v>
      </c>
      <c r="BG37" s="24">
        <v>5.4999999999999997E-3</v>
      </c>
      <c r="BH37" s="24">
        <v>0.21990000000000001</v>
      </c>
      <c r="BI37" s="24">
        <v>8.3000000000000001E-3</v>
      </c>
      <c r="BJ37" s="24">
        <v>-5.9999999999999995E-4</v>
      </c>
      <c r="BK37" s="24">
        <v>3.8999999999999998E-3</v>
      </c>
      <c r="BL37" s="24">
        <v>1.1000000000000001E-3</v>
      </c>
    </row>
    <row r="38" spans="1:64" ht="15.75" customHeight="1" x14ac:dyDescent="0.2">
      <c r="A38" s="24" t="s">
        <v>64</v>
      </c>
      <c r="B38" s="24" t="s">
        <v>351</v>
      </c>
      <c r="C38" s="24" t="s">
        <v>66</v>
      </c>
      <c r="D38" s="24">
        <v>70</v>
      </c>
      <c r="E38" s="12" t="str">
        <f t="shared" si="0"/>
        <v>OKS70</v>
      </c>
      <c r="F38" s="25">
        <v>42889</v>
      </c>
      <c r="G38" s="26">
        <v>0.3923611111111111</v>
      </c>
      <c r="H38" s="24">
        <v>2017</v>
      </c>
      <c r="I38" s="12" t="str">
        <f t="shared" si="1"/>
        <v>Early2017</v>
      </c>
      <c r="J38" s="24">
        <v>68.679850000000002</v>
      </c>
      <c r="K38" s="24">
        <v>-149.11418</v>
      </c>
      <c r="L38" s="24">
        <v>70.829099999999997</v>
      </c>
      <c r="M38" s="24">
        <v>3.4</v>
      </c>
      <c r="N38" s="24">
        <v>24.9</v>
      </c>
      <c r="O38" s="24">
        <v>7.19</v>
      </c>
      <c r="P38" s="24">
        <v>98</v>
      </c>
      <c r="Q38" s="24">
        <v>1.19</v>
      </c>
      <c r="R38" s="24">
        <v>413.26182160000002</v>
      </c>
      <c r="S38" s="24">
        <v>7.6297325000000003</v>
      </c>
      <c r="T38" s="24">
        <v>0.80603757499999995</v>
      </c>
      <c r="U38" s="24">
        <v>2.4489765829999999</v>
      </c>
      <c r="V38" s="24">
        <f t="shared" ref="V38:V39" si="7">S38-(T38+U38)</f>
        <v>4.3747183420000004</v>
      </c>
      <c r="W38" s="24">
        <v>7.5727322E-2</v>
      </c>
      <c r="X38" s="24">
        <v>0</v>
      </c>
      <c r="Y38" s="24">
        <v>0.13618237999999999</v>
      </c>
      <c r="Z38" s="24">
        <v>3.9282662500000001</v>
      </c>
      <c r="AA38" s="24">
        <v>1.37253</v>
      </c>
      <c r="AB38" s="24">
        <v>19.498200000000001</v>
      </c>
      <c r="AC38" s="24">
        <v>4.9599999999999998E-2</v>
      </c>
      <c r="AD38" s="24">
        <v>7.8799999999999995E-2</v>
      </c>
      <c r="AE38" s="24" t="s">
        <v>67</v>
      </c>
      <c r="AF38" s="24">
        <v>12.0024</v>
      </c>
      <c r="AG38" s="24">
        <v>6.13E-2</v>
      </c>
      <c r="AH38" s="24">
        <v>1.12E-2</v>
      </c>
      <c r="AI38" s="24">
        <v>-1.4200000000000001E-2</v>
      </c>
      <c r="AJ38" s="24">
        <v>-2.8999999999999998E-3</v>
      </c>
      <c r="AK38" s="24">
        <v>8.0999999999999996E-3</v>
      </c>
      <c r="AL38" s="24" t="s">
        <v>67</v>
      </c>
      <c r="AM38" s="24">
        <v>2.0619999999999998</v>
      </c>
      <c r="AN38" s="24">
        <v>15.30809206</v>
      </c>
      <c r="AO38" s="24">
        <v>254.56790119999999</v>
      </c>
      <c r="AP38" s="24">
        <v>5.0000000000000001E-4</v>
      </c>
      <c r="AQ38" s="24">
        <v>2.3176000000000001</v>
      </c>
      <c r="AR38" s="24">
        <v>1.1999999999999999E-3</v>
      </c>
      <c r="AS38" s="24">
        <v>1E-4</v>
      </c>
      <c r="AT38" s="24">
        <v>-1.0800000000000001E-2</v>
      </c>
      <c r="AU38" s="24">
        <v>0.63129999999999997</v>
      </c>
      <c r="AV38" s="24">
        <v>8.14E-2</v>
      </c>
      <c r="AW38" s="24">
        <v>6.0999999999999999E-2</v>
      </c>
      <c r="AX38" s="24">
        <v>0.42470000000000002</v>
      </c>
      <c r="AY38" s="24">
        <v>5.3E-3</v>
      </c>
      <c r="AZ38" s="24">
        <v>-5.9999999999999995E-4</v>
      </c>
      <c r="BA38" s="24">
        <v>0.13469999999999999</v>
      </c>
      <c r="BB38" s="24">
        <v>-6.9999999999999999E-4</v>
      </c>
      <c r="BC38" s="24">
        <v>0.3291</v>
      </c>
      <c r="BD38" s="24">
        <v>1.4500000000000001E-2</v>
      </c>
      <c r="BE38" s="24">
        <v>-8.3000000000000001E-3</v>
      </c>
      <c r="BF38" s="24">
        <v>0.40560000000000002</v>
      </c>
      <c r="BG38" s="24">
        <v>-5.8999999999999999E-3</v>
      </c>
      <c r="BH38" s="24">
        <v>0.32100000000000001</v>
      </c>
      <c r="BI38" s="24">
        <v>4.5999999999999999E-3</v>
      </c>
      <c r="BJ38" s="24">
        <v>1.8E-3</v>
      </c>
      <c r="BK38" s="24">
        <v>2.8999999999999998E-3</v>
      </c>
      <c r="BL38" s="24">
        <v>-8.0999999999999996E-3</v>
      </c>
    </row>
    <row r="39" spans="1:64" ht="15.75" customHeight="1" x14ac:dyDescent="0.2">
      <c r="A39" s="24" t="s">
        <v>64</v>
      </c>
      <c r="B39" s="24" t="s">
        <v>352</v>
      </c>
      <c r="C39" s="24" t="s">
        <v>66</v>
      </c>
      <c r="D39" s="24">
        <v>71</v>
      </c>
      <c r="E39" s="12" t="str">
        <f t="shared" si="0"/>
        <v>OKS71</v>
      </c>
      <c r="F39" s="25">
        <v>42889</v>
      </c>
      <c r="G39" s="26">
        <v>0.53125</v>
      </c>
      <c r="H39" s="24">
        <v>2017</v>
      </c>
      <c r="I39" s="12" t="str">
        <f t="shared" si="1"/>
        <v>Early2017</v>
      </c>
      <c r="J39" s="24">
        <v>68.640680000000003</v>
      </c>
      <c r="K39" s="24">
        <v>-149.25418999999999</v>
      </c>
      <c r="L39" s="24">
        <v>3.2503000000000002</v>
      </c>
      <c r="M39" s="24">
        <v>3.5</v>
      </c>
      <c r="N39" s="24">
        <v>15.1</v>
      </c>
      <c r="O39" s="24">
        <v>6.32</v>
      </c>
      <c r="P39" s="24">
        <v>88</v>
      </c>
      <c r="Q39" s="24">
        <v>2.4500000000000002</v>
      </c>
      <c r="R39" s="24">
        <v>441.69276050000002</v>
      </c>
      <c r="S39" s="24">
        <v>8.1824268199999999</v>
      </c>
      <c r="T39" s="24">
        <v>0.42922731600000003</v>
      </c>
      <c r="U39" s="24">
        <v>3.0300780430000001</v>
      </c>
      <c r="V39" s="24">
        <f t="shared" si="7"/>
        <v>4.7231214609999999</v>
      </c>
      <c r="W39" s="24">
        <v>7.1111671000000001E-2</v>
      </c>
      <c r="X39" s="24">
        <v>0</v>
      </c>
      <c r="Y39" s="24">
        <v>0.21404462399999999</v>
      </c>
      <c r="Z39" s="24">
        <v>3.9880195129999998</v>
      </c>
      <c r="AA39" s="24">
        <v>2.13205</v>
      </c>
      <c r="AB39" s="24">
        <v>21.156600000000001</v>
      </c>
      <c r="AC39" s="24">
        <v>9.0999999999999998E-2</v>
      </c>
      <c r="AD39" s="24">
        <v>4.07E-2</v>
      </c>
      <c r="AE39" s="24">
        <v>5.1999999999999998E-3</v>
      </c>
      <c r="AF39" s="24">
        <v>6.7393999999999998</v>
      </c>
      <c r="AG39" s="24" t="s">
        <v>67</v>
      </c>
      <c r="AH39" s="24">
        <v>3.5700000000000003E-2</v>
      </c>
      <c r="AI39" s="24">
        <v>-5.3E-3</v>
      </c>
      <c r="AJ39" s="24">
        <v>-3.7000000000000002E-3</v>
      </c>
      <c r="AK39" s="24">
        <v>9.5999999999999992E-3</v>
      </c>
      <c r="AL39" s="24" t="s">
        <v>67</v>
      </c>
      <c r="AM39" s="24">
        <v>1.974</v>
      </c>
      <c r="AN39" s="24">
        <v>9.6528117360000003</v>
      </c>
      <c r="AO39" s="24">
        <v>205.625</v>
      </c>
      <c r="AP39" s="24">
        <v>8.9999999999999998E-4</v>
      </c>
      <c r="AQ39" s="24">
        <v>3.3094000000000001</v>
      </c>
      <c r="AR39" s="24">
        <v>1.1999999999999999E-3</v>
      </c>
      <c r="AS39" s="24">
        <v>2.9999999999999997E-4</v>
      </c>
      <c r="AT39" s="24">
        <v>-9.5999999999999992E-3</v>
      </c>
      <c r="AU39" s="24">
        <v>0.97889999999999999</v>
      </c>
      <c r="AV39" s="24">
        <v>6.8400000000000002E-2</v>
      </c>
      <c r="AW39" s="24">
        <v>0.28010000000000002</v>
      </c>
      <c r="AX39" s="24">
        <v>0.48980000000000001</v>
      </c>
      <c r="AY39" s="24">
        <v>5.7299999999999997E-2</v>
      </c>
      <c r="AZ39" s="24">
        <v>1.6000000000000001E-3</v>
      </c>
      <c r="BA39" s="24">
        <v>0.20449999999999999</v>
      </c>
      <c r="BB39" s="24">
        <v>-1.8E-3</v>
      </c>
      <c r="BC39" s="24">
        <v>0.32900000000000001</v>
      </c>
      <c r="BD39" s="24">
        <v>1.2E-2</v>
      </c>
      <c r="BE39" s="24">
        <v>-3.2000000000000002E-3</v>
      </c>
      <c r="BF39" s="24">
        <v>0.26889999999999997</v>
      </c>
      <c r="BG39" s="24">
        <v>-2.7000000000000001E-3</v>
      </c>
      <c r="BH39" s="24">
        <v>0.3584</v>
      </c>
      <c r="BI39" s="24">
        <v>4.4999999999999997E-3</v>
      </c>
      <c r="BJ39" s="24">
        <v>-6.9999999999999999E-4</v>
      </c>
      <c r="BK39" s="24">
        <v>3.5000000000000001E-3</v>
      </c>
      <c r="BL39" s="24">
        <v>-7.0000000000000001E-3</v>
      </c>
    </row>
    <row r="40" spans="1:64" ht="15.75" customHeight="1" x14ac:dyDescent="0.2">
      <c r="A40" s="24" t="s">
        <v>64</v>
      </c>
      <c r="B40" s="24" t="s">
        <v>353</v>
      </c>
      <c r="C40" s="24" t="s">
        <v>66</v>
      </c>
      <c r="D40" s="24">
        <v>72</v>
      </c>
      <c r="E40" s="12" t="str">
        <f t="shared" si="0"/>
        <v>OKS72</v>
      </c>
      <c r="F40" s="25">
        <v>42889</v>
      </c>
      <c r="G40" s="26">
        <v>0.52083333333333337</v>
      </c>
      <c r="H40" s="24">
        <v>2017</v>
      </c>
      <c r="I40" s="12" t="str">
        <f t="shared" si="1"/>
        <v>Early2017</v>
      </c>
      <c r="J40" s="24">
        <v>68.640870000000007</v>
      </c>
      <c r="K40" s="24">
        <v>-149.25501</v>
      </c>
      <c r="L40" s="24">
        <v>5.2750000000000002E-3</v>
      </c>
      <c r="M40" s="24">
        <v>8.9</v>
      </c>
      <c r="N40" s="24">
        <v>7.1</v>
      </c>
      <c r="O40" s="24">
        <v>5.13</v>
      </c>
      <c r="P40" s="24">
        <v>88.8</v>
      </c>
      <c r="Q40" s="24">
        <v>2.41</v>
      </c>
      <c r="R40" s="24">
        <v>754.39255900000001</v>
      </c>
      <c r="S40" s="24">
        <v>13.390281160000001</v>
      </c>
      <c r="T40" s="24" t="s">
        <v>67</v>
      </c>
      <c r="U40" s="24">
        <v>0.640214799</v>
      </c>
      <c r="W40" s="24">
        <v>0.126824935</v>
      </c>
      <c r="X40" s="24">
        <v>0</v>
      </c>
      <c r="Y40" s="24">
        <v>0.36188341000000002</v>
      </c>
      <c r="Z40" s="24">
        <v>4.1086185589999999</v>
      </c>
      <c r="AA40" s="24">
        <v>1.58188</v>
      </c>
      <c r="AB40" s="24">
        <v>37.2273</v>
      </c>
      <c r="AC40" s="24">
        <v>1.0225</v>
      </c>
      <c r="AD40" s="24">
        <v>0.25829999999999997</v>
      </c>
      <c r="AE40" s="24" t="s">
        <v>67</v>
      </c>
      <c r="AF40" s="24">
        <v>0.37659999999999999</v>
      </c>
      <c r="AG40" s="24">
        <v>5.4600000000000003E-2</v>
      </c>
      <c r="AH40" s="24">
        <v>2.6200000000000001E-2</v>
      </c>
      <c r="AI40" s="24">
        <v>-5.1999999999999998E-3</v>
      </c>
      <c r="AJ40" s="24">
        <v>-4.4000000000000003E-3</v>
      </c>
      <c r="AK40" s="24">
        <v>7.1000000000000004E-3</v>
      </c>
      <c r="AL40" s="24">
        <v>1.7000000000000001E-2</v>
      </c>
      <c r="AM40" s="24">
        <v>0.56689999999999996</v>
      </c>
      <c r="AN40" s="24">
        <v>2.419547589</v>
      </c>
      <c r="AO40" s="24">
        <v>79.845070419999999</v>
      </c>
      <c r="AP40" s="24">
        <v>5.0000000000000001E-4</v>
      </c>
      <c r="AQ40" s="24">
        <v>2.6320000000000001</v>
      </c>
      <c r="AR40" s="24">
        <v>2.5000000000000001E-3</v>
      </c>
      <c r="AS40" s="24">
        <v>1.2999999999999999E-3</v>
      </c>
      <c r="AT40" s="24">
        <v>-9.4999999999999998E-3</v>
      </c>
      <c r="AU40" s="24">
        <v>0.43569999999999998</v>
      </c>
      <c r="AV40" s="24">
        <v>0.35870000000000002</v>
      </c>
      <c r="AW40" s="24">
        <v>0</v>
      </c>
      <c r="AX40" s="24">
        <v>0.191</v>
      </c>
      <c r="AY40" s="24">
        <v>2.9899999999999999E-2</v>
      </c>
      <c r="AZ40" s="24">
        <v>5.4000000000000003E-3</v>
      </c>
      <c r="BA40" s="24">
        <v>0.23430000000000001</v>
      </c>
      <c r="BB40" s="24">
        <v>-1E-4</v>
      </c>
      <c r="BC40" s="24">
        <v>0.3342</v>
      </c>
      <c r="BD40" s="24">
        <v>1.0500000000000001E-2</v>
      </c>
      <c r="BE40" s="24">
        <v>-8.5000000000000006E-3</v>
      </c>
      <c r="BF40" s="24">
        <v>6.3500000000000001E-2</v>
      </c>
      <c r="BG40" s="24">
        <v>2.8E-3</v>
      </c>
      <c r="BH40" s="24">
        <v>0.23849999999999999</v>
      </c>
      <c r="BI40" s="24">
        <v>1.6000000000000001E-3</v>
      </c>
      <c r="BJ40" s="24">
        <v>-1E-4</v>
      </c>
      <c r="BK40" s="24">
        <v>3.3999999999999998E-3</v>
      </c>
      <c r="BL40" s="24">
        <v>-8.0000000000000004E-4</v>
      </c>
    </row>
    <row r="41" spans="1:64" ht="15.75" customHeight="1" x14ac:dyDescent="0.2">
      <c r="A41" s="24" t="s">
        <v>64</v>
      </c>
      <c r="B41" s="24" t="s">
        <v>354</v>
      </c>
      <c r="C41" s="24" t="s">
        <v>66</v>
      </c>
      <c r="D41" s="24">
        <v>81</v>
      </c>
      <c r="E41" s="12" t="str">
        <f t="shared" si="0"/>
        <v>OKS81</v>
      </c>
      <c r="F41" s="25">
        <v>42889</v>
      </c>
      <c r="G41" s="26">
        <v>0.5131944444444444</v>
      </c>
      <c r="H41" s="24">
        <v>2017</v>
      </c>
      <c r="I41" s="12" t="str">
        <f t="shared" si="1"/>
        <v>Early2017</v>
      </c>
      <c r="J41" s="24">
        <v>68.641050000000007</v>
      </c>
      <c r="K41" s="24">
        <v>-149.25431</v>
      </c>
      <c r="L41" s="24">
        <v>3.8445</v>
      </c>
      <c r="M41" s="24">
        <v>3.8</v>
      </c>
      <c r="N41" s="24">
        <v>13.9</v>
      </c>
      <c r="O41" s="24">
        <v>6.34</v>
      </c>
      <c r="P41" s="24">
        <v>89.3</v>
      </c>
      <c r="Q41" s="24">
        <v>2.37</v>
      </c>
      <c r="R41" s="24">
        <v>467.48932860000002</v>
      </c>
      <c r="S41" s="24">
        <v>9.4978393000000008</v>
      </c>
      <c r="T41" s="24">
        <v>0.400823922</v>
      </c>
      <c r="U41" s="24">
        <v>0.72838191699999999</v>
      </c>
      <c r="V41" s="24">
        <f t="shared" ref="V41:V48" si="8">S41-(T41+U41)</f>
        <v>8.3686334610000017</v>
      </c>
      <c r="W41" s="24">
        <v>2.8298622999999998E-2</v>
      </c>
      <c r="X41" s="24">
        <v>0</v>
      </c>
      <c r="Y41" s="24">
        <v>0.293569154</v>
      </c>
      <c r="Z41" s="24">
        <v>4.0302773810000003</v>
      </c>
      <c r="AA41" s="24">
        <v>1.85782</v>
      </c>
      <c r="AB41" s="24">
        <v>22.6295</v>
      </c>
      <c r="AC41" s="24">
        <v>0.39489999999999997</v>
      </c>
      <c r="AD41" s="24">
        <v>3.49E-2</v>
      </c>
      <c r="AE41" s="24" t="s">
        <v>67</v>
      </c>
      <c r="AF41" s="24">
        <v>5.8141999999999996</v>
      </c>
      <c r="AG41" s="24" t="s">
        <v>67</v>
      </c>
      <c r="AH41" s="24">
        <v>2.2499999999999999E-2</v>
      </c>
      <c r="AI41" s="24">
        <v>-3.2000000000000002E-3</v>
      </c>
      <c r="AJ41" s="24">
        <v>-2.0999999999999999E-3</v>
      </c>
      <c r="AK41" s="24">
        <v>8.0999999999999996E-3</v>
      </c>
      <c r="AL41" s="24">
        <v>3.8E-3</v>
      </c>
      <c r="AM41" s="24">
        <v>1.6970000000000001</v>
      </c>
      <c r="AN41" s="24">
        <v>8.8339406559999993</v>
      </c>
      <c r="AO41" s="24">
        <v>209.5061728</v>
      </c>
      <c r="AP41" s="24">
        <v>6.9999999999999999E-4</v>
      </c>
      <c r="AQ41" s="24">
        <v>3.4026000000000001</v>
      </c>
      <c r="AR41" s="24">
        <v>1E-3</v>
      </c>
      <c r="AS41" s="24">
        <v>2.0000000000000001E-4</v>
      </c>
      <c r="AT41" s="24">
        <v>1.6999999999999999E-3</v>
      </c>
      <c r="AU41" s="24">
        <v>0.86460000000000004</v>
      </c>
      <c r="AV41" s="24">
        <v>8.8599999999999998E-2</v>
      </c>
      <c r="AW41" s="24">
        <v>0.21790000000000001</v>
      </c>
      <c r="AX41" s="24">
        <v>0.4148</v>
      </c>
      <c r="AY41" s="24">
        <v>4.7699999999999999E-2</v>
      </c>
      <c r="AZ41" s="24">
        <v>-2.5000000000000001E-3</v>
      </c>
      <c r="BA41" s="24">
        <v>0.19209999999999999</v>
      </c>
      <c r="BB41" s="24">
        <v>0</v>
      </c>
      <c r="BC41" s="24">
        <v>0.32900000000000001</v>
      </c>
      <c r="BD41" s="24">
        <v>1.9599999999999999E-2</v>
      </c>
      <c r="BE41" s="24">
        <v>6.8999999999999999E-3</v>
      </c>
      <c r="BF41" s="24">
        <v>0.2205</v>
      </c>
      <c r="BG41" s="24">
        <v>-7.4999999999999997E-3</v>
      </c>
      <c r="BH41" s="24">
        <v>0.39269999999999999</v>
      </c>
      <c r="BI41" s="24">
        <v>3.8999999999999998E-3</v>
      </c>
      <c r="BJ41" s="24">
        <v>0</v>
      </c>
      <c r="BK41" s="24">
        <v>1.1000000000000001E-3</v>
      </c>
      <c r="BL41" s="24">
        <v>2.0999999999999999E-3</v>
      </c>
    </row>
    <row r="42" spans="1:64" ht="15.75" customHeight="1" x14ac:dyDescent="0.2">
      <c r="A42" s="24" t="s">
        <v>64</v>
      </c>
      <c r="B42" s="24" t="s">
        <v>355</v>
      </c>
      <c r="C42" s="24" t="s">
        <v>66</v>
      </c>
      <c r="D42" s="24">
        <v>82</v>
      </c>
      <c r="E42" s="12" t="str">
        <f t="shared" si="0"/>
        <v>OKS82</v>
      </c>
      <c r="F42" s="25">
        <v>42889</v>
      </c>
      <c r="G42" s="26">
        <v>0.50694444444444442</v>
      </c>
      <c r="H42" s="24">
        <v>2017</v>
      </c>
      <c r="I42" s="12" t="str">
        <f t="shared" si="1"/>
        <v>Early2017</v>
      </c>
      <c r="J42" s="24">
        <v>68.636830000000003</v>
      </c>
      <c r="K42" s="24">
        <v>-149.2568</v>
      </c>
      <c r="L42" s="24">
        <v>0.21829999999999999</v>
      </c>
      <c r="M42" s="24">
        <v>0.9</v>
      </c>
      <c r="N42" s="24">
        <v>7.5</v>
      </c>
      <c r="O42" s="24">
        <v>6.12</v>
      </c>
      <c r="P42" s="24">
        <v>83.4</v>
      </c>
      <c r="Q42" s="24">
        <v>2.09</v>
      </c>
      <c r="R42" s="24">
        <v>420.05039219999998</v>
      </c>
      <c r="S42" s="24">
        <v>7.7808022809999997</v>
      </c>
      <c r="T42" s="24">
        <v>0.18546335999999999</v>
      </c>
      <c r="U42" s="24">
        <v>0.98353221300000004</v>
      </c>
      <c r="V42" s="24">
        <f t="shared" si="8"/>
        <v>6.6118067079999996</v>
      </c>
      <c r="W42" s="24">
        <v>0.103053819</v>
      </c>
      <c r="X42" s="24">
        <v>0</v>
      </c>
      <c r="Y42" s="24">
        <v>0.58434157799999997</v>
      </c>
      <c r="Z42" s="24">
        <v>3.9112808370000001</v>
      </c>
      <c r="AA42" s="24">
        <v>1.72495</v>
      </c>
      <c r="AB42" s="24">
        <v>19.732800000000001</v>
      </c>
      <c r="AC42" s="24">
        <v>0.41810000000000003</v>
      </c>
      <c r="AD42" s="24">
        <v>9.7799999999999998E-2</v>
      </c>
      <c r="AE42" s="24">
        <v>3.0000000000000001E-3</v>
      </c>
      <c r="AF42" s="24">
        <v>1.6052</v>
      </c>
      <c r="AG42" s="24" t="s">
        <v>67</v>
      </c>
      <c r="AH42" s="24">
        <v>1.8700000000000001E-2</v>
      </c>
      <c r="AI42" s="24">
        <v>-2.9999999999999997E-4</v>
      </c>
      <c r="AJ42" s="24">
        <v>-2.2000000000000001E-3</v>
      </c>
      <c r="AK42" s="24">
        <v>7.1999999999999998E-3</v>
      </c>
      <c r="AL42" s="24" t="s">
        <v>67</v>
      </c>
      <c r="AM42" s="24">
        <v>0.90880000000000005</v>
      </c>
      <c r="AN42" s="24">
        <v>6.0305242200000002</v>
      </c>
      <c r="AO42" s="24">
        <v>126.2222222</v>
      </c>
      <c r="AP42" s="24">
        <v>1E-4</v>
      </c>
      <c r="AQ42" s="24">
        <v>2.1027999999999998</v>
      </c>
      <c r="AR42" s="24">
        <v>-2.0000000000000001E-4</v>
      </c>
      <c r="AS42" s="24">
        <v>-1E-3</v>
      </c>
      <c r="AT42" s="24">
        <v>1.2999999999999999E-3</v>
      </c>
      <c r="AU42" s="24">
        <v>0.69810000000000005</v>
      </c>
      <c r="AV42" s="24">
        <v>6.5199999999999994E-2</v>
      </c>
      <c r="AW42" s="24">
        <v>0.16209999999999999</v>
      </c>
      <c r="AX42" s="24">
        <v>0.26629999999999998</v>
      </c>
      <c r="AY42" s="24">
        <v>6.2399999999999997E-2</v>
      </c>
      <c r="AZ42" s="24">
        <v>-1.1000000000000001E-3</v>
      </c>
      <c r="BA42" s="24">
        <v>0.1507</v>
      </c>
      <c r="BB42" s="24">
        <v>2.3E-3</v>
      </c>
      <c r="BC42" s="24">
        <v>0.32879999999999998</v>
      </c>
      <c r="BD42" s="24">
        <v>8.9999999999999993E-3</v>
      </c>
      <c r="BE42" s="24">
        <v>7.4999999999999997E-3</v>
      </c>
      <c r="BF42" s="24">
        <v>0.11409999999999999</v>
      </c>
      <c r="BG42" s="24">
        <v>8.9999999999999998E-4</v>
      </c>
      <c r="BH42" s="24">
        <v>0.23719999999999999</v>
      </c>
      <c r="BI42" s="24">
        <v>2.3999999999999998E-3</v>
      </c>
      <c r="BJ42" s="24">
        <v>0</v>
      </c>
      <c r="BK42" s="24">
        <v>0</v>
      </c>
      <c r="BL42" s="24">
        <v>3.5999999999999999E-3</v>
      </c>
    </row>
    <row r="43" spans="1:64" ht="15.75" customHeight="1" x14ac:dyDescent="0.2">
      <c r="A43" s="24" t="s">
        <v>64</v>
      </c>
      <c r="B43" s="24" t="s">
        <v>356</v>
      </c>
      <c r="C43" s="24" t="s">
        <v>66</v>
      </c>
      <c r="D43" s="24">
        <v>87</v>
      </c>
      <c r="E43" s="12" t="str">
        <f t="shared" si="0"/>
        <v>OKS87</v>
      </c>
      <c r="F43" s="25">
        <v>42889</v>
      </c>
      <c r="G43" s="26">
        <v>0.42708333333333331</v>
      </c>
      <c r="H43" s="24">
        <v>2017</v>
      </c>
      <c r="I43" s="12" t="str">
        <f t="shared" si="1"/>
        <v>Early2017</v>
      </c>
      <c r="J43" s="24">
        <v>68.671019999999999</v>
      </c>
      <c r="K43" s="24">
        <v>-149.1379</v>
      </c>
      <c r="L43" s="24">
        <v>58.306325000000001</v>
      </c>
      <c r="M43" s="24">
        <v>4</v>
      </c>
      <c r="N43" s="24">
        <v>24.4</v>
      </c>
      <c r="O43" s="24">
        <v>6.92</v>
      </c>
      <c r="P43" s="24">
        <v>98.7</v>
      </c>
      <c r="Q43" s="24">
        <v>1.35</v>
      </c>
      <c r="R43" s="24">
        <v>404.32522569999998</v>
      </c>
      <c r="S43" s="24">
        <v>6.4285435120000001</v>
      </c>
      <c r="T43" s="24">
        <v>0.78181117300000003</v>
      </c>
      <c r="U43" s="24">
        <v>0.41846113899999998</v>
      </c>
      <c r="V43" s="24">
        <f t="shared" si="8"/>
        <v>5.2282712</v>
      </c>
      <c r="W43" s="24" t="s">
        <v>67</v>
      </c>
      <c r="X43" s="24">
        <v>0</v>
      </c>
      <c r="Y43" s="24">
        <v>0.15006050200000001</v>
      </c>
      <c r="Z43" s="24">
        <v>3.982349277</v>
      </c>
      <c r="AA43" s="24">
        <v>1.50728</v>
      </c>
      <c r="AB43" s="24">
        <v>19.339200000000002</v>
      </c>
      <c r="AC43" s="24">
        <v>0.43180000000000002</v>
      </c>
      <c r="AD43" s="24">
        <v>2.64E-2</v>
      </c>
      <c r="AE43" s="24">
        <v>7.9699999999999993E-2</v>
      </c>
      <c r="AF43" s="24">
        <v>19.516100000000002</v>
      </c>
      <c r="AG43" s="24" t="s">
        <v>67</v>
      </c>
      <c r="AH43" s="24">
        <v>2.8999999999999998E-3</v>
      </c>
      <c r="AI43" s="24">
        <v>6.0000000000000001E-3</v>
      </c>
      <c r="AJ43" s="24">
        <v>3.3E-3</v>
      </c>
      <c r="AK43" s="24">
        <v>1.0699999999999999E-2</v>
      </c>
      <c r="AL43" s="24">
        <v>8.2000000000000007E-3</v>
      </c>
      <c r="AM43" s="24">
        <v>3.7410000000000001</v>
      </c>
      <c r="AN43" s="24">
        <v>13.336898400000001</v>
      </c>
      <c r="AO43" s="24">
        <v>349.6261682</v>
      </c>
      <c r="AP43" s="24">
        <v>2.9999999999999997E-4</v>
      </c>
      <c r="AQ43" s="24">
        <v>3.6202999999999999</v>
      </c>
      <c r="AR43" s="24">
        <v>-8.0000000000000004E-4</v>
      </c>
      <c r="AS43" s="24">
        <v>5.0000000000000001E-4</v>
      </c>
      <c r="AT43" s="24">
        <v>6.9999999999999999E-4</v>
      </c>
      <c r="AU43" s="24">
        <v>0.85750000000000004</v>
      </c>
      <c r="AV43" s="24">
        <v>9.2799999999999994E-2</v>
      </c>
      <c r="AW43" s="24">
        <v>0.24360000000000001</v>
      </c>
      <c r="AX43" s="24">
        <v>0.72270000000000001</v>
      </c>
      <c r="AY43" s="24">
        <v>9.7999999999999997E-3</v>
      </c>
      <c r="AZ43" s="24">
        <v>-1E-4</v>
      </c>
      <c r="BA43" s="24">
        <v>0.28050000000000003</v>
      </c>
      <c r="BB43" s="24">
        <v>1.5E-3</v>
      </c>
      <c r="BC43" s="24">
        <v>0.3306</v>
      </c>
      <c r="BD43" s="24">
        <v>1.8700000000000001E-2</v>
      </c>
      <c r="BE43" s="24">
        <v>5.9999999999999995E-4</v>
      </c>
      <c r="BF43" s="24">
        <v>0.6694</v>
      </c>
      <c r="BG43" s="24">
        <v>-2.0000000000000001E-4</v>
      </c>
      <c r="BH43" s="24">
        <v>0.46579999999999999</v>
      </c>
      <c r="BI43" s="24">
        <v>7.4999999999999997E-3</v>
      </c>
      <c r="BJ43" s="24">
        <v>1.1000000000000001E-3</v>
      </c>
      <c r="BK43" s="24">
        <v>8.9999999999999998E-4</v>
      </c>
      <c r="BL43" s="24">
        <v>2.9999999999999997E-4</v>
      </c>
    </row>
    <row r="44" spans="1:64" ht="15.75" customHeight="1" x14ac:dyDescent="0.2">
      <c r="A44" s="24" t="s">
        <v>109</v>
      </c>
      <c r="B44" s="24" t="s">
        <v>357</v>
      </c>
      <c r="C44" s="24" t="s">
        <v>66</v>
      </c>
      <c r="D44" s="24">
        <v>1</v>
      </c>
      <c r="E44" s="12" t="str">
        <f t="shared" si="0"/>
        <v>OKS1</v>
      </c>
      <c r="F44" s="25">
        <v>42971</v>
      </c>
      <c r="G44" s="26">
        <v>0.64583333333333337</v>
      </c>
      <c r="H44" s="24">
        <v>2017</v>
      </c>
      <c r="I44" s="12" t="str">
        <f t="shared" si="1"/>
        <v>Late2017</v>
      </c>
      <c r="J44" s="24">
        <v>68.590710000000001</v>
      </c>
      <c r="K44" s="24">
        <v>-149.25739999999999</v>
      </c>
      <c r="L44" s="24">
        <v>1.3473250000000001</v>
      </c>
      <c r="M44" s="24">
        <v>6.5</v>
      </c>
      <c r="N44" s="24">
        <v>21.8</v>
      </c>
      <c r="O44" s="24">
        <v>7.2</v>
      </c>
      <c r="P44" s="24">
        <v>99.7</v>
      </c>
      <c r="Q44" s="24">
        <v>1.25</v>
      </c>
      <c r="R44" s="24">
        <v>457.05316790000001</v>
      </c>
      <c r="S44" s="24">
        <v>12.53692113</v>
      </c>
      <c r="T44" s="24">
        <v>2.6801524190000001</v>
      </c>
      <c r="U44" s="24">
        <v>0.78382033200000001</v>
      </c>
      <c r="V44" s="24">
        <f t="shared" si="8"/>
        <v>9.0729483789999996</v>
      </c>
      <c r="W44" s="24" t="s">
        <v>67</v>
      </c>
      <c r="X44" s="24">
        <v>0</v>
      </c>
      <c r="Y44" s="24">
        <v>7.0214786000000001E-2</v>
      </c>
      <c r="Z44" s="24">
        <v>3.9107366080000001</v>
      </c>
      <c r="AA44" s="24" t="s">
        <v>67</v>
      </c>
      <c r="AB44" s="24">
        <v>21.4681</v>
      </c>
      <c r="AC44" s="24">
        <v>5.9700000000000003E-2</v>
      </c>
      <c r="AD44" s="24">
        <v>0.14169999999999999</v>
      </c>
      <c r="AE44" s="24" t="s">
        <v>67</v>
      </c>
      <c r="AF44" s="24">
        <v>9.8544999999999998</v>
      </c>
      <c r="AG44" s="24">
        <v>5.0556999999999999</v>
      </c>
      <c r="AH44" s="24">
        <v>1.9800000000000002E-2</v>
      </c>
      <c r="AI44" s="24">
        <v>5.1999999999999998E-3</v>
      </c>
      <c r="AJ44" s="24">
        <v>-2.9999999999999997E-4</v>
      </c>
      <c r="AK44" s="24">
        <v>1.9199999999999998E-2</v>
      </c>
      <c r="AL44" s="24" t="s">
        <v>67</v>
      </c>
      <c r="AM44" s="24">
        <v>2.9590000000000001</v>
      </c>
      <c r="AN44" s="24">
        <v>7.832186342</v>
      </c>
      <c r="AO44" s="24">
        <v>154.11458329999999</v>
      </c>
      <c r="AP44" s="24">
        <v>1E-3</v>
      </c>
      <c r="AQ44" s="24">
        <v>0.61460000000000004</v>
      </c>
      <c r="AR44" s="24">
        <v>8.9999999999999998E-4</v>
      </c>
      <c r="AS44" s="24">
        <v>6.9999999999999999E-4</v>
      </c>
      <c r="AT44" s="24">
        <v>1.4E-3</v>
      </c>
      <c r="AU44" s="24">
        <v>1.1358999999999999</v>
      </c>
      <c r="AV44" s="24">
        <v>0.1762</v>
      </c>
      <c r="AW44" s="24">
        <v>-1.2500000000000001E-2</v>
      </c>
      <c r="AX44" s="24">
        <v>0.84760000000000002</v>
      </c>
      <c r="AY44" s="24">
        <v>3.4099999999999998E-2</v>
      </c>
      <c r="AZ44" s="24">
        <v>-3.3999999999999998E-3</v>
      </c>
      <c r="BA44" s="24">
        <v>0.37780000000000002</v>
      </c>
      <c r="BB44" s="24">
        <v>2.3999999999999998E-3</v>
      </c>
      <c r="BC44" s="24">
        <v>0.36159999999999998</v>
      </c>
      <c r="BD44" s="24">
        <v>2.1700000000000001E-2</v>
      </c>
      <c r="BE44" s="24">
        <v>1.1999999999999999E-3</v>
      </c>
      <c r="BF44" s="24">
        <v>0.37990000000000002</v>
      </c>
      <c r="BG44" s="24">
        <v>3.2000000000000002E-3</v>
      </c>
      <c r="BH44" s="24">
        <v>0.91239999999999999</v>
      </c>
      <c r="BI44" s="24">
        <v>6.7000000000000002E-3</v>
      </c>
      <c r="BJ44" s="24">
        <v>-5.9999999999999995E-4</v>
      </c>
      <c r="BK44" s="24">
        <v>1.5E-3</v>
      </c>
      <c r="BL44" s="24">
        <v>2.3999999999999998E-3</v>
      </c>
    </row>
    <row r="45" spans="1:64" ht="15.75" customHeight="1" x14ac:dyDescent="0.2">
      <c r="A45" s="24" t="s">
        <v>109</v>
      </c>
      <c r="B45" s="24" t="s">
        <v>358</v>
      </c>
      <c r="C45" s="24" t="s">
        <v>66</v>
      </c>
      <c r="D45" s="24">
        <v>2</v>
      </c>
      <c r="E45" s="12" t="str">
        <f t="shared" si="0"/>
        <v>OKS2</v>
      </c>
      <c r="F45" s="25">
        <v>42971</v>
      </c>
      <c r="G45" s="26">
        <v>0.65138888888888891</v>
      </c>
      <c r="H45" s="24">
        <v>2017</v>
      </c>
      <c r="I45" s="12" t="str">
        <f t="shared" si="1"/>
        <v>Late2017</v>
      </c>
      <c r="J45" s="24">
        <v>68.600200000000001</v>
      </c>
      <c r="K45" s="24">
        <v>-149.22871000000001</v>
      </c>
      <c r="L45" s="24">
        <v>2.3438249999999998</v>
      </c>
      <c r="M45" s="24">
        <v>5.2</v>
      </c>
      <c r="N45" s="24">
        <v>40.700000000000003</v>
      </c>
      <c r="O45" s="24">
        <v>7.37</v>
      </c>
      <c r="P45" s="24">
        <v>99.3</v>
      </c>
      <c r="Q45" s="24">
        <v>1.34</v>
      </c>
      <c r="R45" s="24">
        <v>298.34246719999999</v>
      </c>
      <c r="S45" s="24">
        <v>16.2466054</v>
      </c>
      <c r="T45" s="24">
        <v>10.36907096</v>
      </c>
      <c r="U45" s="24">
        <v>0.44384258199999999</v>
      </c>
      <c r="V45" s="24">
        <f t="shared" si="8"/>
        <v>5.4336918579999995</v>
      </c>
      <c r="W45" s="24" t="s">
        <v>67</v>
      </c>
      <c r="X45" s="24">
        <v>0</v>
      </c>
      <c r="Y45" s="24">
        <v>4.0373287000000001E-2</v>
      </c>
      <c r="Z45" s="24">
        <v>3.6803485930000002</v>
      </c>
      <c r="AA45" s="24">
        <v>2.4796200000000002</v>
      </c>
      <c r="AB45" s="24">
        <v>13.187799999999999</v>
      </c>
      <c r="AC45" s="24">
        <v>5.04E-2</v>
      </c>
      <c r="AD45" s="24">
        <v>9.4299999999999995E-2</v>
      </c>
      <c r="AE45" s="24" t="s">
        <v>67</v>
      </c>
      <c r="AF45" s="24">
        <v>23.138400000000001</v>
      </c>
      <c r="AG45" s="24">
        <v>0.69720000000000004</v>
      </c>
      <c r="AH45" s="24">
        <v>5.7599999999999998E-2</v>
      </c>
      <c r="AI45" s="24">
        <v>5.5999999999999999E-3</v>
      </c>
      <c r="AJ45" s="24">
        <v>-8.0000000000000004E-4</v>
      </c>
      <c r="AK45" s="24">
        <v>2.1999999999999999E-2</v>
      </c>
      <c r="AL45" s="24" t="s">
        <v>67</v>
      </c>
      <c r="AM45" s="24">
        <v>5.95</v>
      </c>
      <c r="AN45" s="24">
        <v>9.2362620300000007</v>
      </c>
      <c r="AO45" s="24">
        <v>270.45454549999999</v>
      </c>
      <c r="AP45" s="24">
        <v>5.0000000000000001E-4</v>
      </c>
      <c r="AQ45" s="24">
        <v>1.9173</v>
      </c>
      <c r="AR45" s="24">
        <v>-1E-4</v>
      </c>
      <c r="AS45" s="24">
        <v>0</v>
      </c>
      <c r="AT45" s="24">
        <v>6.9999999999999999E-4</v>
      </c>
      <c r="AU45" s="24">
        <v>1.3676999999999999</v>
      </c>
      <c r="AV45" s="24">
        <v>0.1074</v>
      </c>
      <c r="AW45" s="24">
        <v>7.0099999999999996E-2</v>
      </c>
      <c r="AX45" s="24">
        <v>1.302</v>
      </c>
      <c r="AY45" s="24">
        <v>1.61E-2</v>
      </c>
      <c r="AZ45" s="24">
        <v>1E-4</v>
      </c>
      <c r="BA45" s="24">
        <v>0.64419999999999999</v>
      </c>
      <c r="BB45" s="24">
        <v>1.5E-3</v>
      </c>
      <c r="BC45" s="24">
        <v>0.35470000000000002</v>
      </c>
      <c r="BD45" s="24">
        <v>1.66E-2</v>
      </c>
      <c r="BE45" s="24">
        <v>1.0200000000000001E-2</v>
      </c>
      <c r="BF45" s="24">
        <v>0.74099999999999999</v>
      </c>
      <c r="BG45" s="24">
        <v>-5.0000000000000001E-3</v>
      </c>
      <c r="BH45" s="24">
        <v>1.242</v>
      </c>
      <c r="BI45" s="24">
        <v>1.23E-2</v>
      </c>
      <c r="BJ45" s="24">
        <v>2E-3</v>
      </c>
      <c r="BK45" s="24">
        <v>1.4E-3</v>
      </c>
      <c r="BL45" s="24">
        <v>-1E-4</v>
      </c>
    </row>
    <row r="46" spans="1:64" ht="15.75" customHeight="1" x14ac:dyDescent="0.2">
      <c r="A46" s="24" t="s">
        <v>109</v>
      </c>
      <c r="B46" s="24" t="s">
        <v>359</v>
      </c>
      <c r="C46" s="24" t="s">
        <v>66</v>
      </c>
      <c r="D46" s="24">
        <v>3</v>
      </c>
      <c r="E46" s="12" t="str">
        <f t="shared" si="0"/>
        <v>OKS3</v>
      </c>
      <c r="F46" s="25">
        <v>42971</v>
      </c>
      <c r="G46" s="26">
        <v>0.66319444444444442</v>
      </c>
      <c r="H46" s="24">
        <v>2017</v>
      </c>
      <c r="I46" s="12" t="str">
        <f t="shared" si="1"/>
        <v>Late2017</v>
      </c>
      <c r="J46" s="24">
        <v>68.626829999999998</v>
      </c>
      <c r="K46" s="24">
        <v>-149.20525000000001</v>
      </c>
      <c r="L46" s="24">
        <v>9.1814499999999999</v>
      </c>
      <c r="M46" s="24">
        <v>8.6999999999999993</v>
      </c>
      <c r="N46" s="24">
        <v>27.4</v>
      </c>
      <c r="O46" s="24">
        <v>7.1</v>
      </c>
      <c r="P46" s="24">
        <v>97.5</v>
      </c>
      <c r="Q46" s="24">
        <v>1.0900000000000001</v>
      </c>
      <c r="R46" s="24">
        <v>373.23965179999999</v>
      </c>
      <c r="S46" s="24">
        <v>7.8824980360000003</v>
      </c>
      <c r="T46" s="24">
        <v>0.185334411</v>
      </c>
      <c r="U46" s="24">
        <v>0.281802106</v>
      </c>
      <c r="V46" s="24">
        <f t="shared" si="8"/>
        <v>7.4153615190000002</v>
      </c>
      <c r="W46" s="24" t="s">
        <v>67</v>
      </c>
      <c r="X46" s="24">
        <v>0</v>
      </c>
      <c r="Y46" s="24">
        <v>7.7056756000000004E-2</v>
      </c>
      <c r="Z46" s="24">
        <v>3.649537434</v>
      </c>
      <c r="AA46" s="24">
        <v>1.2830299999999999</v>
      </c>
      <c r="AB46" s="24">
        <v>16.360399999999998</v>
      </c>
      <c r="AC46" s="24">
        <v>4.9299999999999997E-2</v>
      </c>
      <c r="AD46" s="24">
        <v>3.0099999999999998E-2</v>
      </c>
      <c r="AE46" s="24" t="s">
        <v>67</v>
      </c>
      <c r="AF46" s="24">
        <v>6.1535000000000002</v>
      </c>
      <c r="AG46" s="24">
        <v>0.12870000000000001</v>
      </c>
      <c r="AH46" s="24">
        <v>5.7999999999999996E-3</v>
      </c>
      <c r="AI46" s="24">
        <v>5.8999999999999999E-3</v>
      </c>
      <c r="AJ46" s="24">
        <v>-2.9999999999999997E-4</v>
      </c>
      <c r="AK46" s="24">
        <v>1.3299999999999999E-2</v>
      </c>
      <c r="AL46" s="24" t="s">
        <v>67</v>
      </c>
      <c r="AM46" s="24">
        <v>4.1180000000000003</v>
      </c>
      <c r="AN46" s="24">
        <v>11.38512579</v>
      </c>
      <c r="AO46" s="24">
        <v>309.62406019999997</v>
      </c>
      <c r="AP46" s="24">
        <v>8.0000000000000004E-4</v>
      </c>
      <c r="AQ46" s="24">
        <v>1.0777000000000001</v>
      </c>
      <c r="AR46" s="24">
        <v>-5.9999999999999995E-4</v>
      </c>
      <c r="AS46" s="24">
        <v>1E-4</v>
      </c>
      <c r="AT46" s="24">
        <v>1.1999999999999999E-3</v>
      </c>
      <c r="AU46" s="24">
        <v>1.3226</v>
      </c>
      <c r="AV46" s="24">
        <v>0.16500000000000001</v>
      </c>
      <c r="AW46" s="24">
        <v>6.2100000000000002E-2</v>
      </c>
      <c r="AX46" s="24">
        <v>0.83630000000000004</v>
      </c>
      <c r="AY46" s="24">
        <v>2.6100000000000002E-2</v>
      </c>
      <c r="AZ46" s="24">
        <v>-1.9E-3</v>
      </c>
      <c r="BA46" s="24">
        <v>0.36170000000000002</v>
      </c>
      <c r="BB46" s="24">
        <v>8.9999999999999998E-4</v>
      </c>
      <c r="BC46" s="24">
        <v>0.35420000000000001</v>
      </c>
      <c r="BD46" s="24">
        <v>2.1000000000000001E-2</v>
      </c>
      <c r="BE46" s="24">
        <v>4.3E-3</v>
      </c>
      <c r="BF46" s="24">
        <v>0.27679999999999999</v>
      </c>
      <c r="BG46" s="24">
        <v>1.43E-2</v>
      </c>
      <c r="BH46" s="24">
        <v>0.77170000000000005</v>
      </c>
      <c r="BI46" s="24">
        <v>8.3000000000000001E-3</v>
      </c>
      <c r="BJ46" s="24">
        <v>0</v>
      </c>
      <c r="BK46" s="24">
        <v>1.9E-3</v>
      </c>
      <c r="BL46" s="24">
        <v>5.0000000000000001E-4</v>
      </c>
    </row>
    <row r="47" spans="1:64" ht="15.75" customHeight="1" x14ac:dyDescent="0.2">
      <c r="A47" s="24" t="s">
        <v>109</v>
      </c>
      <c r="B47" s="24" t="s">
        <v>360</v>
      </c>
      <c r="C47" s="24" t="s">
        <v>66</v>
      </c>
      <c r="D47" s="24">
        <v>4</v>
      </c>
      <c r="E47" s="12" t="str">
        <f t="shared" si="0"/>
        <v>OKS4</v>
      </c>
      <c r="F47" s="25">
        <v>42971</v>
      </c>
      <c r="G47" s="26">
        <v>0.64583333333333337</v>
      </c>
      <c r="H47" s="24">
        <v>2017</v>
      </c>
      <c r="I47" s="12" t="str">
        <f t="shared" si="1"/>
        <v>Late2017</v>
      </c>
      <c r="J47" s="24">
        <v>68.626919999999998</v>
      </c>
      <c r="K47" s="24">
        <v>-149.20248000000001</v>
      </c>
      <c r="L47" s="24">
        <v>13.8675</v>
      </c>
      <c r="M47" s="24">
        <v>8.8000000000000007</v>
      </c>
      <c r="N47" s="24">
        <v>51.3</v>
      </c>
      <c r="O47" s="24">
        <v>7.47</v>
      </c>
      <c r="P47" s="24">
        <v>98.5</v>
      </c>
      <c r="Q47" s="24">
        <v>0.45</v>
      </c>
      <c r="R47" s="24">
        <v>312.56806879999999</v>
      </c>
      <c r="S47" s="24">
        <v>6.8132187589999997</v>
      </c>
      <c r="T47" s="24">
        <v>0.70711808200000004</v>
      </c>
      <c r="U47" s="24">
        <v>0.43983498500000001</v>
      </c>
      <c r="V47" s="24">
        <f t="shared" si="8"/>
        <v>5.6662656919999996</v>
      </c>
      <c r="W47" s="24" t="s">
        <v>67</v>
      </c>
      <c r="X47" s="24">
        <v>0</v>
      </c>
      <c r="Y47" s="24">
        <v>5.2134933000000001E-2</v>
      </c>
      <c r="Z47" s="24">
        <v>3.2753520699999998</v>
      </c>
      <c r="AA47" s="24">
        <v>1.0786800000000001</v>
      </c>
      <c r="AB47" s="24">
        <v>12.296200000000001</v>
      </c>
      <c r="AC47" s="24">
        <v>0.2074</v>
      </c>
      <c r="AD47" s="24">
        <v>0.1046</v>
      </c>
      <c r="AE47" s="24" t="s">
        <v>67</v>
      </c>
      <c r="AF47" s="24">
        <v>12.7484</v>
      </c>
      <c r="AG47" s="24" t="s">
        <v>67</v>
      </c>
      <c r="AH47" s="24">
        <v>-3.5999999999999999E-3</v>
      </c>
      <c r="AI47" s="24">
        <v>1.1999999999999999E-3</v>
      </c>
      <c r="AJ47" s="24">
        <v>2.2000000000000001E-3</v>
      </c>
      <c r="AK47" s="24">
        <v>1.37E-2</v>
      </c>
      <c r="AL47" s="24" t="s">
        <v>67</v>
      </c>
      <c r="AM47" s="24">
        <v>9.0640000000000001</v>
      </c>
      <c r="AN47" s="24">
        <v>27.325896889999999</v>
      </c>
      <c r="AO47" s="24">
        <v>661.60583940000004</v>
      </c>
      <c r="AP47" s="24">
        <v>8.0000000000000004E-4</v>
      </c>
      <c r="AQ47" s="24">
        <v>2.4723000000000002</v>
      </c>
      <c r="AR47" s="24">
        <v>2.9999999999999997E-4</v>
      </c>
      <c r="AS47" s="24">
        <v>-1.2999999999999999E-3</v>
      </c>
      <c r="AT47" s="24">
        <v>1.8E-3</v>
      </c>
      <c r="AU47" s="24">
        <v>1.5479000000000001</v>
      </c>
      <c r="AV47" s="24">
        <v>2.7199999999999998E-2</v>
      </c>
      <c r="AW47" s="24">
        <v>0.2364</v>
      </c>
      <c r="AX47" s="24">
        <v>1.181</v>
      </c>
      <c r="AY47" s="24">
        <v>2.8999999999999998E-3</v>
      </c>
      <c r="AZ47" s="24">
        <v>-2.0000000000000001E-4</v>
      </c>
      <c r="BA47" s="24">
        <v>0.33169999999999999</v>
      </c>
      <c r="BB47" s="24">
        <v>1.9E-3</v>
      </c>
      <c r="BC47" s="24">
        <v>0.35539999999999999</v>
      </c>
      <c r="BD47" s="24">
        <v>2.8E-3</v>
      </c>
      <c r="BE47" s="24">
        <v>4.1999999999999997E-3</v>
      </c>
      <c r="BF47" s="24">
        <v>0.44479999999999997</v>
      </c>
      <c r="BG47" s="24">
        <v>1.0999999999999999E-2</v>
      </c>
      <c r="BH47" s="24">
        <v>0.82869999999999999</v>
      </c>
      <c r="BI47" s="24">
        <v>1.4999999999999999E-2</v>
      </c>
      <c r="BJ47" s="24">
        <v>-4.0000000000000002E-4</v>
      </c>
      <c r="BK47" s="24">
        <v>3.3999999999999998E-3</v>
      </c>
      <c r="BL47" s="24">
        <v>4.0000000000000002E-4</v>
      </c>
    </row>
    <row r="48" spans="1:64" ht="15.75" customHeight="1" x14ac:dyDescent="0.2">
      <c r="A48" s="24" t="s">
        <v>109</v>
      </c>
      <c r="B48" s="24" t="s">
        <v>361</v>
      </c>
      <c r="C48" s="24" t="s">
        <v>66</v>
      </c>
      <c r="D48" s="24">
        <v>5</v>
      </c>
      <c r="E48" s="12" t="str">
        <f t="shared" si="0"/>
        <v>OKS5</v>
      </c>
      <c r="F48" s="25">
        <v>42971</v>
      </c>
      <c r="G48" s="26">
        <v>0.53472222222222221</v>
      </c>
      <c r="H48" s="24">
        <v>2017</v>
      </c>
      <c r="I48" s="12" t="str">
        <f t="shared" si="1"/>
        <v>Late2017</v>
      </c>
      <c r="J48" s="24">
        <v>68.621750000000006</v>
      </c>
      <c r="K48" s="24">
        <v>-149.14242999999999</v>
      </c>
      <c r="L48" s="24">
        <v>0.75019999999999998</v>
      </c>
      <c r="M48" s="24">
        <v>4.2</v>
      </c>
      <c r="N48" s="24">
        <v>465.7</v>
      </c>
      <c r="O48" s="24">
        <v>7.07</v>
      </c>
      <c r="P48" s="24">
        <v>98.1</v>
      </c>
      <c r="Q48" s="24">
        <v>0.84</v>
      </c>
      <c r="R48" s="24">
        <v>462.99063410000002</v>
      </c>
      <c r="S48" s="24">
        <v>10.16623096</v>
      </c>
      <c r="T48" s="24">
        <v>0.178426996</v>
      </c>
      <c r="U48" s="24">
        <v>0.51330758399999998</v>
      </c>
      <c r="V48" s="24">
        <f t="shared" si="8"/>
        <v>9.4744963799999997</v>
      </c>
      <c r="W48" s="24" t="s">
        <v>67</v>
      </c>
      <c r="X48" s="24">
        <v>0</v>
      </c>
      <c r="Y48" s="24">
        <v>8.0139769999999999E-2</v>
      </c>
      <c r="Z48" s="24">
        <v>3.3420121100000002</v>
      </c>
      <c r="AA48" s="24">
        <v>1.03979</v>
      </c>
      <c r="AB48" s="24">
        <v>18.584399999999999</v>
      </c>
      <c r="AC48" s="24" t="s">
        <v>67</v>
      </c>
      <c r="AD48" s="24">
        <v>0.15040000000000001</v>
      </c>
      <c r="AE48" s="24" t="s">
        <v>67</v>
      </c>
      <c r="AF48" s="24">
        <v>2145.4600999999998</v>
      </c>
      <c r="AG48" s="24">
        <v>2.2039</v>
      </c>
      <c r="AH48" s="24">
        <v>1.6500000000000001E-2</v>
      </c>
      <c r="AI48" s="24">
        <v>-4.3E-3</v>
      </c>
      <c r="AJ48" s="24">
        <v>5.9999999999999995E-4</v>
      </c>
      <c r="AK48" s="24">
        <v>3.85E-2</v>
      </c>
      <c r="AL48" s="24" t="s">
        <v>67</v>
      </c>
      <c r="AM48" s="24">
        <v>66.540000000000006</v>
      </c>
      <c r="AN48" s="24">
        <v>25.05271084</v>
      </c>
      <c r="AO48" s="24">
        <v>1728.311688</v>
      </c>
      <c r="AP48" s="24">
        <v>4.0000000000000002E-4</v>
      </c>
      <c r="AQ48" s="24">
        <v>1.3</v>
      </c>
      <c r="AR48" s="24">
        <v>-2.0000000000000001E-4</v>
      </c>
      <c r="AS48" s="24">
        <v>5.0000000000000001E-4</v>
      </c>
      <c r="AT48" s="24">
        <v>2.5999999999999999E-3</v>
      </c>
      <c r="AU48" s="24">
        <v>2.0893999999999999</v>
      </c>
      <c r="AV48" s="24">
        <v>5.2699999999999997E-2</v>
      </c>
      <c r="AW48" s="24">
        <v>0.22800000000000001</v>
      </c>
      <c r="AX48" s="24">
        <v>20.88</v>
      </c>
      <c r="AY48" s="24">
        <v>2.3099999999999999E-2</v>
      </c>
      <c r="AZ48" s="24">
        <v>-1.4E-3</v>
      </c>
      <c r="BA48" s="24">
        <v>2.6560000000000001</v>
      </c>
      <c r="BB48" s="24">
        <v>5.4000000000000003E-3</v>
      </c>
      <c r="BC48" s="24">
        <v>0.51290000000000002</v>
      </c>
      <c r="BD48" s="24">
        <v>3.2800000000000003E-2</v>
      </c>
      <c r="BE48" s="24">
        <v>8.3999999999999995E-3</v>
      </c>
      <c r="BF48" s="24">
        <v>72.23</v>
      </c>
      <c r="BG48" s="24">
        <v>9.5999999999999992E-3</v>
      </c>
      <c r="BH48" s="24">
        <v>1.9790000000000001</v>
      </c>
      <c r="BI48" s="24">
        <v>0.1114</v>
      </c>
      <c r="BJ48" s="24">
        <v>0</v>
      </c>
      <c r="BK48" s="24">
        <v>4.8099999999999997E-2</v>
      </c>
      <c r="BL48" s="24">
        <v>1.55E-2</v>
      </c>
    </row>
    <row r="49" spans="1:64" ht="15.75" customHeight="1" x14ac:dyDescent="0.2">
      <c r="A49" s="24" t="s">
        <v>109</v>
      </c>
      <c r="B49" s="24" t="s">
        <v>362</v>
      </c>
      <c r="C49" s="24" t="s">
        <v>66</v>
      </c>
      <c r="D49" s="24">
        <v>6</v>
      </c>
      <c r="E49" s="12" t="str">
        <f t="shared" si="0"/>
        <v>OKS6</v>
      </c>
      <c r="F49" s="25">
        <v>42971</v>
      </c>
      <c r="G49" s="26">
        <v>0.55208333333333337</v>
      </c>
      <c r="H49" s="24">
        <v>2017</v>
      </c>
      <c r="I49" s="12" t="str">
        <f t="shared" si="1"/>
        <v>Late2017</v>
      </c>
      <c r="J49" s="24">
        <v>68.633200000000002</v>
      </c>
      <c r="K49" s="24">
        <v>-149.17027999999999</v>
      </c>
      <c r="L49" s="24">
        <v>4.2671000000000001</v>
      </c>
      <c r="M49" s="24">
        <v>9.6999999999999993</v>
      </c>
      <c r="N49" s="24">
        <v>129.69999999999999</v>
      </c>
      <c r="O49" s="24">
        <v>7.4</v>
      </c>
      <c r="P49" s="24">
        <v>98</v>
      </c>
      <c r="Q49" s="24">
        <v>1.79</v>
      </c>
      <c r="R49" s="24">
        <v>363.08719250000001</v>
      </c>
      <c r="S49" s="24">
        <v>7.7166897399999996</v>
      </c>
      <c r="T49" s="24" t="s">
        <v>67</v>
      </c>
      <c r="U49" s="24">
        <v>0.30170649999999999</v>
      </c>
      <c r="W49" s="24" t="s">
        <v>67</v>
      </c>
      <c r="X49" s="24">
        <v>0</v>
      </c>
      <c r="Y49" s="24">
        <v>5.2721406999999998E-2</v>
      </c>
      <c r="Z49" s="24">
        <v>3.302184526</v>
      </c>
      <c r="AA49" s="24">
        <v>1.3199099999999999</v>
      </c>
      <c r="AB49" s="24">
        <v>14.400600000000001</v>
      </c>
      <c r="AC49" s="24" t="s">
        <v>67</v>
      </c>
      <c r="AD49" s="24">
        <v>9.5899999999999999E-2</v>
      </c>
      <c r="AE49" s="24" t="s">
        <v>67</v>
      </c>
      <c r="AF49" s="24">
        <v>413.51549999999997</v>
      </c>
      <c r="AG49" s="24">
        <v>0.90790000000000004</v>
      </c>
      <c r="AH49" s="24">
        <v>-3.5999999999999999E-3</v>
      </c>
      <c r="AI49" s="24">
        <v>1.09E-2</v>
      </c>
      <c r="AJ49" s="24">
        <v>3.3999999999999998E-3</v>
      </c>
      <c r="AK49" s="24">
        <v>2.7400000000000001E-2</v>
      </c>
      <c r="AL49" s="24">
        <v>8.0000000000000004E-4</v>
      </c>
      <c r="AM49" s="24">
        <v>16.850000000000001</v>
      </c>
      <c r="AN49" s="24">
        <v>9.711815562</v>
      </c>
      <c r="AO49" s="24">
        <v>614.96350359999997</v>
      </c>
      <c r="AP49" s="24">
        <v>8.9999999999999998E-4</v>
      </c>
      <c r="AQ49" s="24">
        <v>4.5522999999999998</v>
      </c>
      <c r="AR49" s="24">
        <v>0</v>
      </c>
      <c r="AS49" s="24">
        <v>5.9999999999999995E-4</v>
      </c>
      <c r="AT49" s="24">
        <v>1.4E-3</v>
      </c>
      <c r="AU49" s="24">
        <v>1.7294</v>
      </c>
      <c r="AV49" s="24">
        <v>1.5900000000000001E-2</v>
      </c>
      <c r="AW49" s="24">
        <v>0.45279999999999998</v>
      </c>
      <c r="AX49" s="24">
        <v>4.4859999999999998</v>
      </c>
      <c r="AY49" s="24">
        <v>3.5000000000000001E-3</v>
      </c>
      <c r="AZ49" s="24">
        <v>-1.6000000000000001E-3</v>
      </c>
      <c r="BA49" s="24">
        <v>1.7350000000000001</v>
      </c>
      <c r="BB49" s="24">
        <v>-1E-4</v>
      </c>
      <c r="BC49" s="24">
        <v>0.38819999999999999</v>
      </c>
      <c r="BD49" s="24">
        <v>2.1100000000000001E-2</v>
      </c>
      <c r="BE49" s="24">
        <v>3.0000000000000001E-3</v>
      </c>
      <c r="BF49" s="24">
        <v>13</v>
      </c>
      <c r="BG49" s="24">
        <v>1.0500000000000001E-2</v>
      </c>
      <c r="BH49" s="24">
        <v>0.747</v>
      </c>
      <c r="BI49" s="24">
        <v>3.6700000000000003E-2</v>
      </c>
      <c r="BJ49" s="24">
        <v>-1E-3</v>
      </c>
      <c r="BK49" s="24">
        <v>1.17E-2</v>
      </c>
      <c r="BL49" s="24">
        <v>1.6000000000000001E-3</v>
      </c>
    </row>
    <row r="50" spans="1:64" ht="15.75" customHeight="1" x14ac:dyDescent="0.2">
      <c r="A50" s="24" t="s">
        <v>109</v>
      </c>
      <c r="B50" s="24" t="s">
        <v>363</v>
      </c>
      <c r="C50" s="24" t="s">
        <v>66</v>
      </c>
      <c r="D50" s="24">
        <v>7</v>
      </c>
      <c r="E50" s="12" t="str">
        <f t="shared" si="0"/>
        <v>OKS7</v>
      </c>
      <c r="F50" s="25">
        <v>42971</v>
      </c>
      <c r="G50" s="26">
        <v>0.56527777777777777</v>
      </c>
      <c r="H50" s="24">
        <v>2017</v>
      </c>
      <c r="I50" s="12" t="str">
        <f t="shared" si="1"/>
        <v>Late2017</v>
      </c>
      <c r="J50" s="24">
        <v>68.635279999999995</v>
      </c>
      <c r="K50" s="24">
        <v>-149.20160000000001</v>
      </c>
      <c r="L50" s="24">
        <v>7.7169499999999998</v>
      </c>
      <c r="M50" s="24">
        <v>9.4</v>
      </c>
      <c r="N50" s="24">
        <v>99.8</v>
      </c>
      <c r="O50" s="24">
        <v>7.42</v>
      </c>
      <c r="P50" s="24">
        <v>100</v>
      </c>
      <c r="Q50" s="24">
        <v>1.1599999999999999</v>
      </c>
      <c r="R50" s="24">
        <v>440.39583950000002</v>
      </c>
      <c r="S50" s="24">
        <v>9.8346143720000008</v>
      </c>
      <c r="T50" s="24" t="s">
        <v>67</v>
      </c>
      <c r="U50" s="24">
        <v>0.450521909</v>
      </c>
      <c r="W50" s="24" t="s">
        <v>67</v>
      </c>
      <c r="X50" s="24">
        <v>0</v>
      </c>
      <c r="Y50" s="24">
        <v>3.0868837999999999E-2</v>
      </c>
      <c r="Z50" s="24">
        <v>3.3735186970000002</v>
      </c>
      <c r="AA50" s="24">
        <v>1.4446699999999999</v>
      </c>
      <c r="AB50" s="24">
        <v>17.844100000000001</v>
      </c>
      <c r="AC50" s="24" t="s">
        <v>67</v>
      </c>
      <c r="AD50" s="24" t="s">
        <v>67</v>
      </c>
      <c r="AE50" s="24" t="s">
        <v>67</v>
      </c>
      <c r="AF50" s="24">
        <v>289.5736</v>
      </c>
      <c r="AG50" s="24">
        <v>0.621</v>
      </c>
      <c r="AH50" s="24">
        <v>1.5E-3</v>
      </c>
      <c r="AI50" s="24">
        <v>-5.5999999999999999E-3</v>
      </c>
      <c r="AJ50" s="24">
        <v>8.2000000000000007E-3</v>
      </c>
      <c r="AK50" s="24">
        <v>2.4899999999999999E-2</v>
      </c>
      <c r="AL50" s="24">
        <v>0.1134</v>
      </c>
      <c r="AM50" s="24">
        <v>12.65</v>
      </c>
      <c r="AN50" s="24">
        <v>9.7834493429999991</v>
      </c>
      <c r="AO50" s="24">
        <v>508.0321285</v>
      </c>
      <c r="AP50" s="24">
        <v>0</v>
      </c>
      <c r="AQ50" s="24">
        <v>2.8064</v>
      </c>
      <c r="AR50" s="24">
        <v>5.0000000000000001E-4</v>
      </c>
      <c r="AS50" s="24">
        <v>0</v>
      </c>
      <c r="AT50" s="24">
        <v>5.9999999999999995E-4</v>
      </c>
      <c r="AU50" s="24">
        <v>1.4825999999999999</v>
      </c>
      <c r="AV50" s="24">
        <v>4.2200000000000001E-2</v>
      </c>
      <c r="AW50" s="24">
        <v>0.34360000000000002</v>
      </c>
      <c r="AX50" s="24">
        <v>3.7970000000000002</v>
      </c>
      <c r="AY50" s="24">
        <v>8.8999999999999999E-3</v>
      </c>
      <c r="AZ50" s="24">
        <v>-1.4E-3</v>
      </c>
      <c r="BA50" s="24">
        <v>1.2929999999999999</v>
      </c>
      <c r="BB50" s="24">
        <v>4.7000000000000002E-3</v>
      </c>
      <c r="BC50" s="24">
        <v>0.41760000000000003</v>
      </c>
      <c r="BD50" s="24">
        <v>1.44E-2</v>
      </c>
      <c r="BE50" s="24">
        <v>2.3E-3</v>
      </c>
      <c r="BF50" s="24">
        <v>9.1489999999999991</v>
      </c>
      <c r="BG50" s="24">
        <v>1E-3</v>
      </c>
      <c r="BH50" s="24">
        <v>0.68400000000000005</v>
      </c>
      <c r="BI50" s="24">
        <v>2.7699999999999999E-2</v>
      </c>
      <c r="BJ50" s="24">
        <v>1E-4</v>
      </c>
      <c r="BK50" s="24">
        <v>8.6E-3</v>
      </c>
      <c r="BL50" s="24">
        <v>8.9999999999999998E-4</v>
      </c>
    </row>
    <row r="51" spans="1:64" ht="15.75" customHeight="1" x14ac:dyDescent="0.2">
      <c r="A51" s="24" t="s">
        <v>109</v>
      </c>
      <c r="B51" s="24" t="s">
        <v>364</v>
      </c>
      <c r="C51" s="24" t="s">
        <v>66</v>
      </c>
      <c r="D51" s="24">
        <v>8</v>
      </c>
      <c r="E51" s="12" t="str">
        <f t="shared" si="0"/>
        <v>OKS8</v>
      </c>
      <c r="F51" s="25">
        <v>42971</v>
      </c>
      <c r="G51" s="26">
        <v>0.67152777777777783</v>
      </c>
      <c r="H51" s="24">
        <v>2017</v>
      </c>
      <c r="I51" s="12" t="str">
        <f t="shared" si="1"/>
        <v>Late2017</v>
      </c>
      <c r="J51" s="24">
        <v>68.636880000000005</v>
      </c>
      <c r="K51" s="24">
        <v>-149.21639999999999</v>
      </c>
      <c r="L51" s="24">
        <v>8.0510999999999999</v>
      </c>
      <c r="M51" s="24">
        <v>9.4</v>
      </c>
      <c r="N51" s="24">
        <v>95.6</v>
      </c>
      <c r="O51" s="24">
        <v>7.31</v>
      </c>
      <c r="P51" s="24">
        <v>97.2</v>
      </c>
      <c r="Q51" s="24">
        <v>1.07</v>
      </c>
      <c r="R51" s="24">
        <v>441.95619749999997</v>
      </c>
      <c r="S51" s="24">
        <v>9.23549373</v>
      </c>
      <c r="T51" s="24">
        <v>0.108192145</v>
      </c>
      <c r="U51" s="24">
        <v>0.44117085099999997</v>
      </c>
      <c r="V51" s="24">
        <f t="shared" ref="V51:V68" si="9">S51-(T51+U51)</f>
        <v>8.6861307340000007</v>
      </c>
      <c r="W51" s="24">
        <v>1.5169116E-2</v>
      </c>
      <c r="X51" s="24">
        <v>0</v>
      </c>
      <c r="Y51" s="24">
        <v>5.7682364999999999E-2</v>
      </c>
      <c r="Z51" s="24">
        <v>3.4060112189999998</v>
      </c>
      <c r="AA51" s="24">
        <v>1.19903</v>
      </c>
      <c r="AB51" s="24">
        <v>18.079799999999999</v>
      </c>
      <c r="AC51" s="24">
        <v>6.6100000000000006E-2</v>
      </c>
      <c r="AD51" s="24">
        <v>3.5299999999999998E-2</v>
      </c>
      <c r="AE51" s="24" t="s">
        <v>67</v>
      </c>
      <c r="AF51" s="24">
        <v>274.91300000000001</v>
      </c>
      <c r="AG51" s="24" t="s">
        <v>67</v>
      </c>
      <c r="AH51" s="24">
        <v>1.6999999999999999E-3</v>
      </c>
      <c r="AI51" s="24">
        <v>4.8999999999999998E-3</v>
      </c>
      <c r="AJ51" s="24">
        <v>4.0000000000000002E-4</v>
      </c>
      <c r="AK51" s="24">
        <v>2.5399999999999999E-2</v>
      </c>
      <c r="AL51" s="24" t="s">
        <v>67</v>
      </c>
      <c r="AM51" s="24">
        <v>12.24</v>
      </c>
      <c r="AN51" s="24">
        <v>9.7919999999999998</v>
      </c>
      <c r="AO51" s="24">
        <v>481.88976380000003</v>
      </c>
      <c r="AP51" s="24">
        <v>1E-4</v>
      </c>
      <c r="AQ51" s="24">
        <v>2.6400999999999999</v>
      </c>
      <c r="AR51" s="24">
        <v>-2.9999999999999997E-4</v>
      </c>
      <c r="AS51" s="24">
        <v>-8.9999999999999998E-4</v>
      </c>
      <c r="AT51" s="24">
        <v>2.3E-3</v>
      </c>
      <c r="AU51" s="24">
        <v>1.5210999999999999</v>
      </c>
      <c r="AV51" s="24">
        <v>7.5899999999999995E-2</v>
      </c>
      <c r="AW51" s="24">
        <v>0.35199999999999998</v>
      </c>
      <c r="AX51" s="24">
        <v>3.669</v>
      </c>
      <c r="AY51" s="24">
        <v>3.0300000000000001E-2</v>
      </c>
      <c r="AZ51" s="24">
        <v>-1.8E-3</v>
      </c>
      <c r="BA51" s="24">
        <v>1.25</v>
      </c>
      <c r="BB51" s="24">
        <v>1.5E-3</v>
      </c>
      <c r="BC51" s="24">
        <v>0.37319999999999998</v>
      </c>
      <c r="BD51" s="24">
        <v>3.2099999999999997E-2</v>
      </c>
      <c r="BE51" s="24">
        <v>2.3E-3</v>
      </c>
      <c r="BF51" s="24">
        <v>8.8040000000000003</v>
      </c>
      <c r="BG51" s="24">
        <v>5.5999999999999999E-3</v>
      </c>
      <c r="BH51" s="24">
        <v>0.56940000000000002</v>
      </c>
      <c r="BI51" s="24">
        <v>2.7300000000000001E-2</v>
      </c>
      <c r="BJ51" s="24">
        <v>5.0000000000000001E-4</v>
      </c>
      <c r="BK51" s="24">
        <v>8.3999999999999995E-3</v>
      </c>
      <c r="BL51" s="24">
        <v>1E-4</v>
      </c>
    </row>
    <row r="52" spans="1:64" ht="15.75" customHeight="1" x14ac:dyDescent="0.2">
      <c r="A52" s="24" t="s">
        <v>109</v>
      </c>
      <c r="B52" s="24" t="s">
        <v>365</v>
      </c>
      <c r="C52" s="24" t="s">
        <v>66</v>
      </c>
      <c r="D52" s="24">
        <v>9</v>
      </c>
      <c r="E52" s="12" t="str">
        <f t="shared" si="0"/>
        <v>OKS9</v>
      </c>
      <c r="F52" s="25">
        <v>42971</v>
      </c>
      <c r="G52" s="26">
        <v>0.57916666666666672</v>
      </c>
      <c r="H52" s="24">
        <v>2017</v>
      </c>
      <c r="I52" s="12" t="str">
        <f t="shared" si="1"/>
        <v>Late2017</v>
      </c>
      <c r="J52" s="24">
        <v>68.635739999999998</v>
      </c>
      <c r="K52" s="24">
        <v>-149.25376</v>
      </c>
      <c r="L52" s="24">
        <v>1.4641500000000001</v>
      </c>
      <c r="M52" s="24">
        <v>4.3</v>
      </c>
      <c r="N52" s="24">
        <v>80.8</v>
      </c>
      <c r="O52" s="24">
        <v>7.13</v>
      </c>
      <c r="P52" s="24">
        <v>82.3</v>
      </c>
      <c r="Q52" s="24">
        <v>1.05</v>
      </c>
      <c r="R52" s="24">
        <v>167.6168888</v>
      </c>
      <c r="S52" s="24">
        <v>18.700568180000001</v>
      </c>
      <c r="T52" s="24">
        <v>17.101433069999999</v>
      </c>
      <c r="U52" s="24">
        <v>0.25401610499999999</v>
      </c>
      <c r="V52" s="24">
        <f t="shared" si="9"/>
        <v>1.3451190050000008</v>
      </c>
      <c r="W52" s="24">
        <v>1.4700807999999999E-2</v>
      </c>
      <c r="X52" s="24">
        <v>0</v>
      </c>
      <c r="Y52" s="24">
        <v>6.1867222999999999E-2</v>
      </c>
      <c r="Z52" s="24">
        <v>3.183197002</v>
      </c>
      <c r="AB52" s="24">
        <v>6.4084000000000003</v>
      </c>
      <c r="AC52" s="24">
        <v>6.5199999999999994E-2</v>
      </c>
      <c r="AD52" s="24">
        <v>0.18140000000000001</v>
      </c>
      <c r="AE52" s="24" t="s">
        <v>67</v>
      </c>
      <c r="AF52" s="24">
        <v>33.782899999999998</v>
      </c>
      <c r="AG52" s="24">
        <v>0.30890000000000001</v>
      </c>
      <c r="AH52" s="24">
        <v>0.01</v>
      </c>
      <c r="AI52" s="24">
        <v>-6.4000000000000003E-3</v>
      </c>
      <c r="AJ52" s="24">
        <v>1E-4</v>
      </c>
      <c r="AK52" s="24">
        <v>1.9E-2</v>
      </c>
      <c r="AL52" s="24" t="s">
        <v>67</v>
      </c>
      <c r="AM52" s="24">
        <v>13.34</v>
      </c>
      <c r="AN52" s="24">
        <v>20.608682219999999</v>
      </c>
      <c r="AO52" s="24">
        <v>702.10526319999997</v>
      </c>
      <c r="AP52" s="24">
        <v>2.9999999999999997E-4</v>
      </c>
      <c r="AQ52" s="24">
        <v>4.5358999999999998</v>
      </c>
      <c r="AR52" s="24">
        <v>1E-3</v>
      </c>
      <c r="AS52" s="24">
        <v>1E-4</v>
      </c>
      <c r="AT52" s="24">
        <v>3.5999999999999999E-3</v>
      </c>
      <c r="AU52" s="24">
        <v>2.3161</v>
      </c>
      <c r="AV52" s="24">
        <v>1.41E-2</v>
      </c>
      <c r="AW52" s="24">
        <v>0.2152</v>
      </c>
      <c r="AX52" s="24">
        <v>2.3809999999999998</v>
      </c>
      <c r="AY52" s="24">
        <v>3.2000000000000002E-3</v>
      </c>
      <c r="AZ52" s="24">
        <v>1.8E-3</v>
      </c>
      <c r="BA52" s="24">
        <v>0.64729999999999999</v>
      </c>
      <c r="BB52" s="24">
        <v>-8.9999999999999998E-4</v>
      </c>
      <c r="BC52" s="24">
        <v>0.34970000000000001</v>
      </c>
      <c r="BD52" s="24">
        <v>2.9100000000000001E-2</v>
      </c>
      <c r="BE52" s="24">
        <v>6.3E-3</v>
      </c>
      <c r="BF52" s="24">
        <v>1.105</v>
      </c>
      <c r="BG52" s="24">
        <v>1.49E-2</v>
      </c>
      <c r="BH52" s="24">
        <v>0.97589999999999999</v>
      </c>
      <c r="BI52" s="24">
        <v>2.3599999999999999E-2</v>
      </c>
      <c r="BJ52" s="24">
        <v>0</v>
      </c>
      <c r="BK52" s="24">
        <v>5.3E-3</v>
      </c>
      <c r="BL52" s="24">
        <v>6.4999999999999997E-3</v>
      </c>
    </row>
    <row r="53" spans="1:64" ht="15.75" customHeight="1" x14ac:dyDescent="0.2">
      <c r="A53" s="24" t="s">
        <v>109</v>
      </c>
      <c r="B53" s="24" t="s">
        <v>366</v>
      </c>
      <c r="C53" s="24" t="s">
        <v>66</v>
      </c>
      <c r="D53" s="24">
        <v>10</v>
      </c>
      <c r="E53" s="12" t="str">
        <f t="shared" si="0"/>
        <v>OKS10</v>
      </c>
      <c r="F53" s="25">
        <v>42971</v>
      </c>
      <c r="G53" s="26">
        <v>0.52013888888888882</v>
      </c>
      <c r="H53" s="24">
        <v>2017</v>
      </c>
      <c r="I53" s="12" t="str">
        <f t="shared" si="1"/>
        <v>Late2017</v>
      </c>
      <c r="J53" s="24">
        <v>68.648210000000006</v>
      </c>
      <c r="K53" s="24">
        <v>-149.22189</v>
      </c>
      <c r="L53" s="24">
        <v>5.8199500000000004</v>
      </c>
      <c r="M53" s="24">
        <v>5.4</v>
      </c>
      <c r="N53" s="24">
        <v>39.5</v>
      </c>
      <c r="O53" s="24">
        <v>7.31</v>
      </c>
      <c r="P53" s="24">
        <v>97.4</v>
      </c>
      <c r="Q53" s="24">
        <v>1.72</v>
      </c>
      <c r="R53" s="24">
        <v>313.45970199999999</v>
      </c>
      <c r="S53" s="24">
        <v>12.315106480000001</v>
      </c>
      <c r="T53" s="24">
        <v>6.9029365140000003</v>
      </c>
      <c r="U53" s="24">
        <v>0.31653460700000002</v>
      </c>
      <c r="V53" s="24">
        <f t="shared" si="9"/>
        <v>5.0956353590000001</v>
      </c>
      <c r="W53" s="24">
        <v>8.1454521000000002E-2</v>
      </c>
      <c r="X53" s="24">
        <v>0</v>
      </c>
      <c r="Y53" s="24">
        <v>7.1691280999999996E-2</v>
      </c>
      <c r="Z53" s="24">
        <v>3.6071626389999998</v>
      </c>
      <c r="AA53" s="24">
        <v>1.2168399999999999</v>
      </c>
      <c r="AB53" s="24">
        <v>13.580500000000001</v>
      </c>
      <c r="AC53" s="24" t="s">
        <v>67</v>
      </c>
      <c r="AD53" s="24" t="s">
        <v>67</v>
      </c>
      <c r="AE53" s="24" t="s">
        <v>67</v>
      </c>
      <c r="AF53" s="24">
        <v>17.498799999999999</v>
      </c>
      <c r="AG53" s="24" t="s">
        <v>67</v>
      </c>
      <c r="AH53" s="24">
        <v>1.89E-2</v>
      </c>
      <c r="AI53" s="24">
        <v>2.2000000000000001E-3</v>
      </c>
      <c r="AJ53" s="24">
        <v>1.4E-3</v>
      </c>
      <c r="AK53" s="24">
        <v>1.2500000000000001E-2</v>
      </c>
      <c r="AL53" s="24" t="s">
        <v>67</v>
      </c>
      <c r="AM53" s="24">
        <v>6.0549999999999997</v>
      </c>
      <c r="AN53" s="24">
        <v>14.457975169999999</v>
      </c>
      <c r="AO53" s="24">
        <v>484.4</v>
      </c>
      <c r="AP53" s="24">
        <v>2.9999999999999997E-4</v>
      </c>
      <c r="AQ53" s="24">
        <v>2.5920000000000001</v>
      </c>
      <c r="AR53" s="24">
        <v>0</v>
      </c>
      <c r="AS53" s="24">
        <v>-8.9999999999999998E-4</v>
      </c>
      <c r="AT53" s="24">
        <v>1.2999999999999999E-3</v>
      </c>
      <c r="AU53" s="24">
        <v>1.6341000000000001</v>
      </c>
      <c r="AV53" s="24">
        <v>6.3399999999999998E-2</v>
      </c>
      <c r="AW53" s="24">
        <v>4.36E-2</v>
      </c>
      <c r="AX53" s="24">
        <v>1.2629999999999999</v>
      </c>
      <c r="AY53" s="24">
        <v>2.41E-2</v>
      </c>
      <c r="AZ53" s="24">
        <v>-1.9E-3</v>
      </c>
      <c r="BA53" s="24">
        <v>0.41880000000000001</v>
      </c>
      <c r="BB53" s="24">
        <v>3.8999999999999998E-3</v>
      </c>
      <c r="BC53" s="24">
        <v>0.35460000000000003</v>
      </c>
      <c r="BD53" s="24">
        <v>1.9300000000000001E-2</v>
      </c>
      <c r="BE53" s="24">
        <v>1.1000000000000001E-3</v>
      </c>
      <c r="BF53" s="24">
        <v>0.56699999999999995</v>
      </c>
      <c r="BG53" s="24">
        <v>5.8999999999999999E-3</v>
      </c>
      <c r="BH53" s="24">
        <v>1.077</v>
      </c>
      <c r="BI53" s="24">
        <v>1.15E-2</v>
      </c>
      <c r="BJ53" s="24">
        <v>2.0000000000000001E-4</v>
      </c>
      <c r="BK53" s="24">
        <v>2.8999999999999998E-3</v>
      </c>
      <c r="BL53" s="24">
        <v>5.1999999999999998E-3</v>
      </c>
    </row>
    <row r="54" spans="1:64" ht="15.75" customHeight="1" x14ac:dyDescent="0.2">
      <c r="A54" s="24" t="s">
        <v>109</v>
      </c>
      <c r="B54" s="24" t="s">
        <v>367</v>
      </c>
      <c r="C54" s="24" t="s">
        <v>66</v>
      </c>
      <c r="D54" s="24">
        <v>13</v>
      </c>
      <c r="E54" s="12" t="str">
        <f t="shared" si="0"/>
        <v>OKS13</v>
      </c>
      <c r="F54" s="25">
        <v>42971</v>
      </c>
      <c r="G54" s="26">
        <v>0.50138888888888888</v>
      </c>
      <c r="H54" s="24">
        <v>2017</v>
      </c>
      <c r="I54" s="12" t="str">
        <f t="shared" si="1"/>
        <v>Late2017</v>
      </c>
      <c r="J54" s="24">
        <v>68.655119999999997</v>
      </c>
      <c r="K54" s="24">
        <v>-149.21804</v>
      </c>
      <c r="L54" s="24">
        <v>5.9024999999999999</v>
      </c>
      <c r="M54" s="24">
        <v>4.3</v>
      </c>
      <c r="N54" s="24">
        <v>53.3</v>
      </c>
      <c r="O54" s="24">
        <v>7.65</v>
      </c>
      <c r="P54" s="24">
        <v>98</v>
      </c>
      <c r="Q54" s="24">
        <v>4.45</v>
      </c>
      <c r="R54" s="24">
        <v>507.04541749999999</v>
      </c>
      <c r="S54" s="24">
        <v>9.6260643819999991</v>
      </c>
      <c r="T54" s="24">
        <v>0.15188279099999999</v>
      </c>
      <c r="U54" s="24">
        <v>0.59613123999999995</v>
      </c>
      <c r="V54" s="24">
        <f t="shared" si="9"/>
        <v>8.8780503509999988</v>
      </c>
      <c r="W54" s="24">
        <v>0.187677393</v>
      </c>
      <c r="X54" s="24">
        <v>0</v>
      </c>
      <c r="Y54" s="24">
        <v>0.13864215199999999</v>
      </c>
      <c r="Z54" s="24">
        <v>4.4374107330000001</v>
      </c>
      <c r="AA54" s="24">
        <v>2.4530799999999999</v>
      </c>
      <c r="AB54" s="24">
        <v>27.023700000000002</v>
      </c>
      <c r="AC54" s="24">
        <v>0.35449999999999998</v>
      </c>
      <c r="AD54" s="24">
        <v>0.21029999999999999</v>
      </c>
      <c r="AE54" s="24" t="s">
        <v>67</v>
      </c>
      <c r="AF54" s="24">
        <v>5.2949000000000002</v>
      </c>
      <c r="AG54" s="24" t="s">
        <v>67</v>
      </c>
      <c r="AH54" s="24">
        <v>3.0499999999999999E-2</v>
      </c>
      <c r="AI54" s="24">
        <v>2.8999999999999998E-3</v>
      </c>
      <c r="AJ54" s="24">
        <v>7.6E-3</v>
      </c>
      <c r="AK54" s="24">
        <v>6.0100000000000001E-2</v>
      </c>
      <c r="AL54" s="24" t="s">
        <v>67</v>
      </c>
      <c r="AM54" s="24">
        <v>1.115</v>
      </c>
      <c r="AN54" s="24">
        <v>6.6926770710000003</v>
      </c>
      <c r="AO54" s="24">
        <v>18.552412650000001</v>
      </c>
      <c r="AP54" s="24">
        <v>4.0000000000000002E-4</v>
      </c>
      <c r="AQ54" s="24">
        <v>3.3805000000000001</v>
      </c>
      <c r="AR54" s="24">
        <v>-2.9999999999999997E-4</v>
      </c>
      <c r="AS54" s="24">
        <v>8.0000000000000004E-4</v>
      </c>
      <c r="AT54" s="24">
        <v>1.8E-3</v>
      </c>
      <c r="AU54" s="24">
        <v>1.6805000000000001</v>
      </c>
      <c r="AV54" s="24">
        <v>0.37669999999999998</v>
      </c>
      <c r="AW54" s="24">
        <v>5.0999999999999997E-2</v>
      </c>
      <c r="AX54" s="24">
        <v>0.35370000000000001</v>
      </c>
      <c r="AY54" s="24">
        <v>0.15310000000000001</v>
      </c>
      <c r="AZ54" s="24">
        <v>-1.6999999999999999E-3</v>
      </c>
      <c r="BA54" s="24">
        <v>0.1666</v>
      </c>
      <c r="BB54" s="24">
        <v>2.0999999999999999E-3</v>
      </c>
      <c r="BC54" s="24">
        <v>0.3745</v>
      </c>
      <c r="BD54" s="24">
        <v>1.8599999999999998E-2</v>
      </c>
      <c r="BE54" s="24">
        <v>5.9999999999999995E-4</v>
      </c>
      <c r="BF54" s="24">
        <v>0.2059</v>
      </c>
      <c r="BG54" s="24">
        <v>9.1000000000000004E-3</v>
      </c>
      <c r="BH54" s="24">
        <v>1.0609999999999999</v>
      </c>
      <c r="BI54" s="24">
        <v>3.0000000000000001E-3</v>
      </c>
      <c r="BJ54" s="24">
        <v>-4.0000000000000002E-4</v>
      </c>
      <c r="BK54" s="24">
        <v>6.9999999999999999E-4</v>
      </c>
      <c r="BL54" s="24">
        <v>1.5900000000000001E-2</v>
      </c>
    </row>
    <row r="55" spans="1:64" ht="15.75" customHeight="1" x14ac:dyDescent="0.2">
      <c r="A55" s="24" t="s">
        <v>109</v>
      </c>
      <c r="B55" s="24" t="s">
        <v>368</v>
      </c>
      <c r="C55" s="24" t="s">
        <v>66</v>
      </c>
      <c r="D55" s="24">
        <v>14</v>
      </c>
      <c r="E55" s="12" t="str">
        <f t="shared" si="0"/>
        <v>OKS14</v>
      </c>
      <c r="F55" s="25">
        <v>42971</v>
      </c>
      <c r="G55" s="26">
        <v>0.51736111111111105</v>
      </c>
      <c r="H55" s="24">
        <v>2017</v>
      </c>
      <c r="I55" s="12" t="str">
        <f t="shared" si="1"/>
        <v>Late2017</v>
      </c>
      <c r="J55" s="24">
        <v>68.669280000000001</v>
      </c>
      <c r="K55" s="24">
        <v>-149.14580000000001</v>
      </c>
      <c r="L55" s="24">
        <v>57.989325000000001</v>
      </c>
      <c r="M55" s="24">
        <v>7.2</v>
      </c>
      <c r="N55" s="24">
        <v>46.6</v>
      </c>
      <c r="O55" s="24">
        <v>7.54</v>
      </c>
      <c r="P55" s="24">
        <v>98.4</v>
      </c>
      <c r="Q55" s="24">
        <v>0.68</v>
      </c>
      <c r="R55" s="24">
        <v>394.84149129999997</v>
      </c>
      <c r="S55" s="24">
        <v>9.3253986730000005</v>
      </c>
      <c r="T55" s="24">
        <v>1.72812638</v>
      </c>
      <c r="U55" s="24">
        <v>0.51464344900000003</v>
      </c>
      <c r="V55" s="24">
        <f t="shared" si="9"/>
        <v>7.0826288440000003</v>
      </c>
      <c r="W55" s="24">
        <v>5.3703161999999999E-2</v>
      </c>
      <c r="X55" s="24">
        <v>0</v>
      </c>
      <c r="Y55" s="24">
        <v>0.10623070699999999</v>
      </c>
      <c r="Z55" s="24">
        <v>3.416363885</v>
      </c>
      <c r="AA55" s="24">
        <v>2.16249</v>
      </c>
      <c r="AB55" s="24">
        <v>16.201499999999999</v>
      </c>
      <c r="AC55" s="24">
        <v>0.14760000000000001</v>
      </c>
      <c r="AD55" s="24" t="s">
        <v>67</v>
      </c>
      <c r="AE55" s="24" t="s">
        <v>67</v>
      </c>
      <c r="AF55" s="24">
        <v>49.402799999999999</v>
      </c>
      <c r="AG55" s="24" t="s">
        <v>67</v>
      </c>
      <c r="AH55" s="24">
        <v>2E-3</v>
      </c>
      <c r="AI55" s="24">
        <v>2.0999999999999999E-3</v>
      </c>
      <c r="AJ55" s="24">
        <v>6.8999999999999999E-3</v>
      </c>
      <c r="AK55" s="24">
        <v>1.7299999999999999E-2</v>
      </c>
      <c r="AL55" s="24" t="s">
        <v>67</v>
      </c>
      <c r="AM55" s="24">
        <v>7.2949999999999999</v>
      </c>
      <c r="AN55" s="24">
        <v>15.567648309999999</v>
      </c>
      <c r="AO55" s="24">
        <v>421.67630059999999</v>
      </c>
      <c r="AP55" s="24">
        <v>1E-4</v>
      </c>
      <c r="AQ55" s="24">
        <v>14.198700000000001</v>
      </c>
      <c r="AR55" s="24">
        <v>-1E-3</v>
      </c>
      <c r="AS55" s="24">
        <v>4.0000000000000002E-4</v>
      </c>
      <c r="AT55" s="24">
        <v>-5.9999999999999995E-4</v>
      </c>
      <c r="AU55" s="24">
        <v>1.2639</v>
      </c>
      <c r="AV55" s="24">
        <v>7.8700000000000006E-2</v>
      </c>
      <c r="AW55" s="24">
        <v>0.15540000000000001</v>
      </c>
      <c r="AX55" s="24">
        <v>1.4379999999999999</v>
      </c>
      <c r="AY55" s="24">
        <v>3.5700000000000003E-2</v>
      </c>
      <c r="AZ55" s="24">
        <v>-2.8999999999999998E-3</v>
      </c>
      <c r="BA55" s="24">
        <v>0.46860000000000002</v>
      </c>
      <c r="BB55" s="24">
        <v>1.5E-3</v>
      </c>
      <c r="BC55" s="24">
        <v>0.35899999999999999</v>
      </c>
      <c r="BD55" s="24">
        <v>1.9300000000000001E-2</v>
      </c>
      <c r="BE55" s="24">
        <v>-1.5E-3</v>
      </c>
      <c r="BF55" s="24">
        <v>1.554</v>
      </c>
      <c r="BG55" s="24">
        <v>1.15E-2</v>
      </c>
      <c r="BH55" s="24">
        <v>0.95469999999999999</v>
      </c>
      <c r="BI55" s="24">
        <v>1.43E-2</v>
      </c>
      <c r="BJ55" s="24">
        <v>-2.0000000000000001E-4</v>
      </c>
      <c r="BK55" s="24">
        <v>3.3999999999999998E-3</v>
      </c>
      <c r="BL55" s="24">
        <v>2.0000000000000001E-4</v>
      </c>
    </row>
    <row r="56" spans="1:64" ht="15.75" customHeight="1" x14ac:dyDescent="0.2">
      <c r="A56" s="24" t="s">
        <v>109</v>
      </c>
      <c r="B56" s="24" t="s">
        <v>369</v>
      </c>
      <c r="C56" s="24" t="s">
        <v>66</v>
      </c>
      <c r="D56" s="24">
        <v>15</v>
      </c>
      <c r="E56" s="12" t="str">
        <f t="shared" si="0"/>
        <v>OKS15</v>
      </c>
      <c r="F56" s="25">
        <v>42971</v>
      </c>
      <c r="G56" s="26">
        <v>0.49444444444444446</v>
      </c>
      <c r="H56" s="24">
        <v>2017</v>
      </c>
      <c r="I56" s="12" t="str">
        <f t="shared" si="1"/>
        <v>Late2017</v>
      </c>
      <c r="J56" s="24">
        <v>68.661349999999999</v>
      </c>
      <c r="K56" s="24">
        <v>-149.19540000000001</v>
      </c>
      <c r="L56" s="24">
        <v>50.533625000000001</v>
      </c>
      <c r="M56" s="24">
        <v>7.5</v>
      </c>
      <c r="N56" s="24">
        <v>50.8</v>
      </c>
      <c r="O56" s="24">
        <v>8.35</v>
      </c>
      <c r="P56" s="24">
        <v>98.4</v>
      </c>
      <c r="Q56" s="24">
        <v>0.53</v>
      </c>
      <c r="R56" s="24">
        <v>378.08284099999997</v>
      </c>
      <c r="S56" s="24">
        <v>8.7513335059999999</v>
      </c>
      <c r="T56" s="24">
        <v>1.8953768070000001</v>
      </c>
      <c r="U56" s="24">
        <v>0.40643835</v>
      </c>
      <c r="V56" s="24">
        <f t="shared" si="9"/>
        <v>6.4495183489999999</v>
      </c>
      <c r="W56" s="24">
        <v>5.2322504999999998E-2</v>
      </c>
      <c r="X56" s="24">
        <v>0</v>
      </c>
      <c r="Y56" s="24">
        <v>6.2408579999999998E-2</v>
      </c>
      <c r="Z56" s="24">
        <v>3.3947292760000001</v>
      </c>
      <c r="AA56" s="24">
        <v>1.8045199999999999</v>
      </c>
      <c r="AB56" s="24">
        <v>15.4156</v>
      </c>
      <c r="AC56" s="24">
        <v>8.2000000000000003E-2</v>
      </c>
      <c r="AD56" s="24" t="s">
        <v>67</v>
      </c>
      <c r="AE56" s="24" t="s">
        <v>67</v>
      </c>
      <c r="AF56" s="24">
        <v>56.372199999999999</v>
      </c>
      <c r="AG56" s="24" t="s">
        <v>67</v>
      </c>
      <c r="AH56" s="24">
        <v>1.0999999999999999E-2</v>
      </c>
      <c r="AI56" s="24">
        <v>5.0000000000000001E-4</v>
      </c>
      <c r="AJ56" s="24">
        <v>-5.0000000000000001E-4</v>
      </c>
      <c r="AK56" s="24">
        <v>1.4500000000000001E-2</v>
      </c>
      <c r="AL56" s="24" t="s">
        <v>67</v>
      </c>
      <c r="AM56" s="24">
        <v>7.8150000000000004</v>
      </c>
      <c r="AN56" s="24">
        <v>15.842286639999999</v>
      </c>
      <c r="AO56" s="24">
        <v>538.96551720000002</v>
      </c>
      <c r="AP56" s="24">
        <v>4.0000000000000002E-4</v>
      </c>
      <c r="AQ56" s="24">
        <v>14.7905</v>
      </c>
      <c r="AR56" s="24">
        <v>2.9999999999999997E-4</v>
      </c>
      <c r="AS56" s="24">
        <v>-1.2999999999999999E-3</v>
      </c>
      <c r="AT56" s="24">
        <v>8.0000000000000004E-4</v>
      </c>
      <c r="AU56" s="24">
        <v>1.4380999999999999</v>
      </c>
      <c r="AV56" s="24">
        <v>8.9700000000000002E-2</v>
      </c>
      <c r="AW56" s="24">
        <v>0.1817</v>
      </c>
      <c r="AX56" s="24">
        <v>1.569</v>
      </c>
      <c r="AY56" s="24">
        <v>1.8599999999999998E-2</v>
      </c>
      <c r="AZ56" s="24">
        <v>-8.9999999999999998E-4</v>
      </c>
      <c r="BA56" s="24">
        <v>0.49330000000000002</v>
      </c>
      <c r="BB56" s="24">
        <v>-5.9999999999999995E-4</v>
      </c>
      <c r="BC56" s="24">
        <v>0.35880000000000001</v>
      </c>
      <c r="BD56" s="24">
        <v>4.2099999999999999E-2</v>
      </c>
      <c r="BE56" s="24">
        <v>-8.0000000000000004E-4</v>
      </c>
      <c r="BF56" s="24">
        <v>1.78</v>
      </c>
      <c r="BG56" s="24">
        <v>-4.7999999999999996E-3</v>
      </c>
      <c r="BH56" s="24">
        <v>0.80379999999999996</v>
      </c>
      <c r="BI56" s="24">
        <v>1.5800000000000002E-2</v>
      </c>
      <c r="BJ56" s="24">
        <v>1E-4</v>
      </c>
      <c r="BK56" s="24">
        <v>3.3999999999999998E-3</v>
      </c>
      <c r="BL56" s="24">
        <v>2.9999999999999997E-4</v>
      </c>
    </row>
    <row r="57" spans="1:64" ht="15.75" customHeight="1" x14ac:dyDescent="0.2">
      <c r="A57" s="24" t="s">
        <v>109</v>
      </c>
      <c r="B57" s="24" t="s">
        <v>370</v>
      </c>
      <c r="C57" s="24" t="s">
        <v>66</v>
      </c>
      <c r="D57" s="24">
        <v>16</v>
      </c>
      <c r="E57" s="12" t="str">
        <f t="shared" si="0"/>
        <v>OKS16</v>
      </c>
      <c r="F57" s="25">
        <v>42971</v>
      </c>
      <c r="G57" s="26">
        <v>0.55138888888888882</v>
      </c>
      <c r="H57" s="24">
        <v>2017</v>
      </c>
      <c r="I57" s="12" t="str">
        <f t="shared" si="1"/>
        <v>Late2017</v>
      </c>
      <c r="J57" s="24">
        <v>68.648110000000003</v>
      </c>
      <c r="K57" s="24">
        <v>-149.21931000000001</v>
      </c>
      <c r="L57" s="24">
        <v>35.683100000000003</v>
      </c>
      <c r="M57" s="24">
        <v>7.9</v>
      </c>
      <c r="N57" s="24">
        <v>37.1</v>
      </c>
      <c r="O57" s="24">
        <v>7.51</v>
      </c>
      <c r="P57" s="24">
        <v>98.4</v>
      </c>
      <c r="Q57" s="24">
        <v>0.63</v>
      </c>
      <c r="R57" s="24">
        <v>363.26957199999998</v>
      </c>
      <c r="S57" s="24">
        <v>8.1897960770000005</v>
      </c>
      <c r="T57" s="24">
        <v>0.863342779</v>
      </c>
      <c r="U57" s="24">
        <v>0.454529505</v>
      </c>
      <c r="V57" s="24">
        <f t="shared" si="9"/>
        <v>6.8719237930000006</v>
      </c>
      <c r="W57" s="24">
        <v>6.5605753000000003E-2</v>
      </c>
      <c r="X57" s="24">
        <v>0</v>
      </c>
      <c r="Y57" s="24">
        <v>4.7472920000000002E-2</v>
      </c>
      <c r="Z57" s="24">
        <v>3.4021053079999999</v>
      </c>
      <c r="AA57" s="24">
        <v>2.3105699999999998</v>
      </c>
      <c r="AB57" s="24">
        <v>14.8438</v>
      </c>
      <c r="AC57" s="24" t="s">
        <v>67</v>
      </c>
      <c r="AD57" s="24" t="s">
        <v>67</v>
      </c>
      <c r="AE57" s="24" t="s">
        <v>67</v>
      </c>
      <c r="AF57" s="24">
        <v>71.256799999999998</v>
      </c>
      <c r="AG57" s="24" t="s">
        <v>67</v>
      </c>
      <c r="AH57" s="24">
        <v>5.1999999999999998E-3</v>
      </c>
      <c r="AI57" s="24">
        <v>2.5999999999999999E-3</v>
      </c>
      <c r="AJ57" s="24">
        <v>-1.6999999999999999E-3</v>
      </c>
      <c r="AK57" s="24">
        <v>2.01E-2</v>
      </c>
      <c r="AL57" s="24" t="s">
        <v>67</v>
      </c>
      <c r="AM57" s="24">
        <v>8.35</v>
      </c>
      <c r="AN57" s="24">
        <v>14.83653163</v>
      </c>
      <c r="AO57" s="24">
        <v>415.42288559999997</v>
      </c>
      <c r="AP57" s="24">
        <v>8.0000000000000004E-4</v>
      </c>
      <c r="AQ57" s="24">
        <v>2.2250999999999999</v>
      </c>
      <c r="AR57" s="24">
        <v>0</v>
      </c>
      <c r="AS57" s="24">
        <v>-5.0000000000000001E-4</v>
      </c>
      <c r="AT57" s="24">
        <v>2.2000000000000001E-3</v>
      </c>
      <c r="AU57" s="24">
        <v>1.4715</v>
      </c>
      <c r="AV57" s="24">
        <v>8.6400000000000005E-2</v>
      </c>
      <c r="AW57" s="24">
        <v>0.18509999999999999</v>
      </c>
      <c r="AX57" s="24">
        <v>1.6619999999999999</v>
      </c>
      <c r="AY57" s="24">
        <v>1.9599999999999999E-2</v>
      </c>
      <c r="AZ57" s="24">
        <v>-1.9E-3</v>
      </c>
      <c r="BA57" s="24">
        <v>0.56279999999999997</v>
      </c>
      <c r="BB57" s="24">
        <v>1.9E-3</v>
      </c>
      <c r="BC57" s="24">
        <v>0.35699999999999998</v>
      </c>
      <c r="BD57" s="24">
        <v>5.1999999999999998E-3</v>
      </c>
      <c r="BE57" s="24">
        <v>-4.0000000000000002E-4</v>
      </c>
      <c r="BF57" s="24">
        <v>2.2389999999999999</v>
      </c>
      <c r="BG57" s="24">
        <v>4.7000000000000002E-3</v>
      </c>
      <c r="BH57" s="24">
        <v>0.69299999999999995</v>
      </c>
      <c r="BI57" s="24">
        <v>1.5900000000000001E-2</v>
      </c>
      <c r="BJ57" s="24">
        <v>-4.0000000000000002E-4</v>
      </c>
      <c r="BK57" s="24">
        <v>3.8999999999999998E-3</v>
      </c>
      <c r="BL57" s="24">
        <v>1.6000000000000001E-3</v>
      </c>
    </row>
    <row r="58" spans="1:64" ht="15.75" customHeight="1" x14ac:dyDescent="0.2">
      <c r="A58" s="24" t="s">
        <v>109</v>
      </c>
      <c r="B58" s="24" t="s">
        <v>371</v>
      </c>
      <c r="C58" s="24" t="s">
        <v>66</v>
      </c>
      <c r="D58" s="24">
        <v>17</v>
      </c>
      <c r="E58" s="12" t="str">
        <f t="shared" si="0"/>
        <v>OKS17</v>
      </c>
      <c r="F58" s="25">
        <v>42971</v>
      </c>
      <c r="G58" s="26">
        <v>0.67499999999999993</v>
      </c>
      <c r="H58" s="24">
        <v>2017</v>
      </c>
      <c r="I58" s="12" t="str">
        <f t="shared" si="1"/>
        <v>Late2017</v>
      </c>
      <c r="J58" s="24">
        <v>68.63646</v>
      </c>
      <c r="K58" s="24">
        <v>-149.21671000000001</v>
      </c>
      <c r="L58" s="24">
        <v>26.488949999999999</v>
      </c>
      <c r="M58" s="24">
        <v>8.6999999999999993</v>
      </c>
      <c r="N58" s="24">
        <v>41.6</v>
      </c>
      <c r="O58" s="24">
        <v>7.49</v>
      </c>
      <c r="P58" s="24">
        <v>100.2</v>
      </c>
      <c r="Q58" s="24">
        <v>0.69</v>
      </c>
      <c r="R58" s="24">
        <v>333.62276980000001</v>
      </c>
      <c r="S58" s="24">
        <v>6.8441696409999997</v>
      </c>
      <c r="T58" s="24">
        <v>0.70469726300000002</v>
      </c>
      <c r="U58" s="24">
        <v>0.36449217499999997</v>
      </c>
      <c r="V58" s="24">
        <f t="shared" si="9"/>
        <v>5.7749802030000001</v>
      </c>
      <c r="W58" s="24">
        <v>7.0815020000000006E-2</v>
      </c>
      <c r="X58" s="24">
        <v>0</v>
      </c>
      <c r="Y58" s="24">
        <v>7.5977064999999996E-2</v>
      </c>
      <c r="Z58" s="24">
        <v>3.4315329270000001</v>
      </c>
      <c r="AA58" s="24">
        <v>2.1244000000000001</v>
      </c>
      <c r="AB58" s="24">
        <v>13.750299999999999</v>
      </c>
      <c r="AC58" s="24" t="s">
        <v>67</v>
      </c>
      <c r="AD58" s="24" t="s">
        <v>67</v>
      </c>
      <c r="AE58" s="24" t="s">
        <v>67</v>
      </c>
      <c r="AF58" s="24">
        <v>10.4758</v>
      </c>
      <c r="AG58" s="24" t="s">
        <v>67</v>
      </c>
      <c r="AH58" s="24">
        <v>-3.5000000000000001E-3</v>
      </c>
      <c r="AI58" s="24">
        <v>7.4999999999999997E-3</v>
      </c>
      <c r="AJ58" s="24">
        <v>4.7000000000000002E-3</v>
      </c>
      <c r="AK58" s="24">
        <v>1.2800000000000001E-2</v>
      </c>
      <c r="AL58" s="24" t="s">
        <v>67</v>
      </c>
      <c r="AM58" s="24">
        <v>7.1420000000000003</v>
      </c>
      <c r="AN58" s="24">
        <v>19.391800159999999</v>
      </c>
      <c r="AO58" s="24">
        <v>557.96875</v>
      </c>
      <c r="AP58" s="24">
        <v>8.9999999999999998E-4</v>
      </c>
      <c r="AQ58" s="24">
        <v>1.8158000000000001</v>
      </c>
      <c r="AR58" s="24">
        <v>-8.9999999999999998E-4</v>
      </c>
      <c r="AS58" s="24">
        <v>-1.1000000000000001E-3</v>
      </c>
      <c r="AT58" s="24">
        <v>-2.0000000000000001E-4</v>
      </c>
      <c r="AU58" s="24">
        <v>1.4761</v>
      </c>
      <c r="AV58" s="24">
        <v>6.0900000000000003E-2</v>
      </c>
      <c r="AW58" s="24">
        <v>0.13930000000000001</v>
      </c>
      <c r="AX58" s="24">
        <v>1.075</v>
      </c>
      <c r="AY58" s="24">
        <v>4.4999999999999997E-3</v>
      </c>
      <c r="AZ58" s="24">
        <v>6.9999999999999999E-4</v>
      </c>
      <c r="BA58" s="24">
        <v>0.36830000000000002</v>
      </c>
      <c r="BB58" s="24">
        <v>-1E-3</v>
      </c>
      <c r="BC58" s="24">
        <v>0.35589999999999999</v>
      </c>
      <c r="BD58" s="24">
        <v>1.4500000000000001E-2</v>
      </c>
      <c r="BE58" s="24">
        <v>2.5999999999999999E-3</v>
      </c>
      <c r="BF58" s="24">
        <v>0.37859999999999999</v>
      </c>
      <c r="BG58" s="24">
        <v>1.3299999999999999E-2</v>
      </c>
      <c r="BH58" s="24">
        <v>0.90769999999999995</v>
      </c>
      <c r="BI58" s="24">
        <v>1.26E-2</v>
      </c>
      <c r="BJ58" s="24">
        <v>-1E-4</v>
      </c>
      <c r="BK58" s="24">
        <v>3.3E-3</v>
      </c>
      <c r="BL58" s="24">
        <v>5.9999999999999995E-4</v>
      </c>
    </row>
    <row r="59" spans="1:64" ht="15.75" customHeight="1" x14ac:dyDescent="0.2">
      <c r="A59" s="24" t="s">
        <v>109</v>
      </c>
      <c r="B59" s="24" t="s">
        <v>372</v>
      </c>
      <c r="C59" s="24" t="s">
        <v>66</v>
      </c>
      <c r="D59" s="24">
        <v>20</v>
      </c>
      <c r="E59" s="12" t="str">
        <f t="shared" si="0"/>
        <v>OKS20</v>
      </c>
      <c r="F59" s="25">
        <v>42971</v>
      </c>
      <c r="G59" s="26">
        <v>0.60416666666666663</v>
      </c>
      <c r="H59" s="24">
        <v>2017</v>
      </c>
      <c r="I59" s="12" t="str">
        <f t="shared" si="1"/>
        <v>Late2017</v>
      </c>
      <c r="J59" s="24">
        <v>68.583299999999994</v>
      </c>
      <c r="K59" s="24">
        <v>-149.20953</v>
      </c>
      <c r="L59" s="24">
        <v>1.12225</v>
      </c>
      <c r="M59" s="24">
        <v>5.0999999999999996</v>
      </c>
      <c r="N59" s="24">
        <v>25</v>
      </c>
      <c r="O59" s="24">
        <v>7.45</v>
      </c>
      <c r="P59" s="24">
        <v>98.9</v>
      </c>
      <c r="Q59" s="24">
        <v>2.57</v>
      </c>
      <c r="R59" s="24">
        <v>339.3373277</v>
      </c>
      <c r="S59" s="24">
        <v>7.4771888679999998</v>
      </c>
      <c r="T59" s="24">
        <v>0.39862277699999998</v>
      </c>
      <c r="U59" s="24">
        <v>0.58811604699999998</v>
      </c>
      <c r="V59" s="24">
        <f t="shared" si="9"/>
        <v>6.4904500440000001</v>
      </c>
      <c r="W59" s="24">
        <v>5.3277509000000001E-2</v>
      </c>
      <c r="X59" s="24">
        <v>0</v>
      </c>
      <c r="Y59" s="24">
        <v>7.7033792000000004E-2</v>
      </c>
      <c r="Z59" s="24">
        <v>3.461312961</v>
      </c>
      <c r="AA59" s="24">
        <v>2.9727600000000001</v>
      </c>
      <c r="AB59" s="24">
        <v>14.107200000000001</v>
      </c>
      <c r="AC59" s="24" t="s">
        <v>67</v>
      </c>
      <c r="AD59" s="24">
        <v>0.1091</v>
      </c>
      <c r="AE59" s="24" t="s">
        <v>67</v>
      </c>
      <c r="AF59" s="24">
        <v>13.7598</v>
      </c>
      <c r="AG59" s="24" t="s">
        <v>67</v>
      </c>
      <c r="AH59" s="24">
        <v>3.7000000000000002E-3</v>
      </c>
      <c r="AI59" s="24">
        <v>5.5999999999999999E-3</v>
      </c>
      <c r="AJ59" s="24">
        <v>-2.0999999999999999E-3</v>
      </c>
      <c r="AK59" s="24">
        <v>2.0400000000000001E-2</v>
      </c>
      <c r="AL59" s="24" t="s">
        <v>67</v>
      </c>
      <c r="AM59" s="24">
        <v>6.4619999999999997</v>
      </c>
      <c r="AN59" s="24">
        <v>11.723512339999999</v>
      </c>
      <c r="AO59" s="24">
        <v>316.76470590000002</v>
      </c>
      <c r="AP59" s="24">
        <v>-5.0000000000000001E-4</v>
      </c>
      <c r="AQ59" s="24">
        <v>2.3363</v>
      </c>
      <c r="AR59" s="24">
        <v>-1E-4</v>
      </c>
      <c r="AS59" s="24">
        <v>1E-4</v>
      </c>
      <c r="AT59" s="24">
        <v>2E-3</v>
      </c>
      <c r="AU59" s="24">
        <v>1.5564</v>
      </c>
      <c r="AV59" s="24">
        <v>4.8899999999999999E-2</v>
      </c>
      <c r="AW59" s="24">
        <v>-2.9999999999999997E-4</v>
      </c>
      <c r="AX59" s="24">
        <v>1.4279999999999999</v>
      </c>
      <c r="AY59" s="24">
        <v>7.7999999999999996E-3</v>
      </c>
      <c r="AZ59" s="24">
        <v>4.0000000000000002E-4</v>
      </c>
      <c r="BA59" s="24">
        <v>0.55120000000000002</v>
      </c>
      <c r="BB59" s="24">
        <v>4.5999999999999999E-3</v>
      </c>
      <c r="BC59" s="24">
        <v>0.35049999999999998</v>
      </c>
      <c r="BD59" s="24">
        <v>1.8200000000000001E-2</v>
      </c>
      <c r="BE59" s="24">
        <v>2.8E-3</v>
      </c>
      <c r="BF59" s="24">
        <v>0.53449999999999998</v>
      </c>
      <c r="BG59" s="24">
        <v>1.4E-2</v>
      </c>
      <c r="BH59" s="24">
        <v>1.2</v>
      </c>
      <c r="BI59" s="24">
        <v>1.35E-2</v>
      </c>
      <c r="BJ59" s="24">
        <v>-1.6999999999999999E-3</v>
      </c>
      <c r="BK59" s="24">
        <v>2.8E-3</v>
      </c>
      <c r="BL59" s="24">
        <v>1.17E-2</v>
      </c>
    </row>
    <row r="60" spans="1:64" ht="15.75" customHeight="1" x14ac:dyDescent="0.2">
      <c r="A60" s="24" t="s">
        <v>109</v>
      </c>
      <c r="B60" s="24" t="s">
        <v>373</v>
      </c>
      <c r="C60" s="24" t="s">
        <v>66</v>
      </c>
      <c r="D60" s="24">
        <v>21</v>
      </c>
      <c r="E60" s="12" t="str">
        <f t="shared" si="0"/>
        <v>OKS21</v>
      </c>
      <c r="F60" s="25">
        <v>42971</v>
      </c>
      <c r="G60" s="26">
        <v>0.61458333333333337</v>
      </c>
      <c r="H60" s="24">
        <v>2017</v>
      </c>
      <c r="I60" s="12" t="str">
        <f t="shared" si="1"/>
        <v>Late2017</v>
      </c>
      <c r="J60" s="24">
        <v>68.596400000000003</v>
      </c>
      <c r="K60" s="24">
        <v>-149.20296999999999</v>
      </c>
      <c r="L60" s="24">
        <v>2.3649</v>
      </c>
      <c r="M60" s="24">
        <v>8.6999999999999993</v>
      </c>
      <c r="N60" s="24">
        <v>57.2</v>
      </c>
      <c r="O60" s="24">
        <v>7.36</v>
      </c>
      <c r="P60" s="24">
        <v>98.8</v>
      </c>
      <c r="Q60" s="24">
        <v>0.71</v>
      </c>
      <c r="R60" s="24">
        <v>365.72156319999999</v>
      </c>
      <c r="S60" s="24">
        <v>9.9901057079999998</v>
      </c>
      <c r="T60" s="24">
        <v>3.2251247410000001</v>
      </c>
      <c r="U60" s="24">
        <v>0.26336716300000002</v>
      </c>
      <c r="V60" s="24">
        <f t="shared" si="9"/>
        <v>6.5016138039999998</v>
      </c>
      <c r="W60" s="24">
        <v>0.84152523400000001</v>
      </c>
      <c r="X60" s="24">
        <v>0</v>
      </c>
      <c r="Y60" s="24">
        <v>7.8443017000000004E-2</v>
      </c>
      <c r="Z60" s="24">
        <v>3.2206871210000001</v>
      </c>
      <c r="AA60" s="24">
        <v>2.32701</v>
      </c>
      <c r="AB60" s="24">
        <v>14.1471</v>
      </c>
      <c r="AC60" s="24">
        <v>1.5599999999999999E-2</v>
      </c>
      <c r="AD60" s="24" t="s">
        <v>67</v>
      </c>
      <c r="AE60" s="24" t="s">
        <v>67</v>
      </c>
      <c r="AF60" s="24">
        <v>16.5839</v>
      </c>
      <c r="AG60" s="24" t="s">
        <v>67</v>
      </c>
      <c r="AH60" s="24">
        <v>4.1999999999999997E-3</v>
      </c>
      <c r="AI60" s="24">
        <v>-1.2999999999999999E-3</v>
      </c>
      <c r="AJ60" s="24">
        <v>6.1999999999999998E-3</v>
      </c>
      <c r="AK60" s="24">
        <v>2.0799999999999999E-2</v>
      </c>
      <c r="AL60" s="24" t="s">
        <v>67</v>
      </c>
      <c r="AM60" s="24">
        <v>9.843</v>
      </c>
      <c r="AN60" s="24">
        <v>19.13863504</v>
      </c>
      <c r="AO60" s="24">
        <v>473.22115380000002</v>
      </c>
      <c r="AP60" s="24">
        <v>2.9999999999999997E-4</v>
      </c>
      <c r="AQ60" s="24">
        <v>0.9768</v>
      </c>
      <c r="AR60" s="24">
        <v>-1.1000000000000001E-3</v>
      </c>
      <c r="AS60" s="24">
        <v>0</v>
      </c>
      <c r="AT60" s="24">
        <v>1.6999999999999999E-3</v>
      </c>
      <c r="AU60" s="24">
        <v>1.7181</v>
      </c>
      <c r="AV60" s="24">
        <v>1.3299999999999999E-2</v>
      </c>
      <c r="AW60" s="24">
        <v>3.3500000000000002E-2</v>
      </c>
      <c r="AX60" s="24">
        <v>1.6879999999999999</v>
      </c>
      <c r="AY60" s="24">
        <v>6.9999999999999999E-4</v>
      </c>
      <c r="AZ60" s="24">
        <v>-8.0000000000000004E-4</v>
      </c>
      <c r="BA60" s="24">
        <v>0.51429999999999998</v>
      </c>
      <c r="BB60" s="24">
        <v>-1E-4</v>
      </c>
      <c r="BC60" s="24">
        <v>0.35070000000000001</v>
      </c>
      <c r="BD60" s="24">
        <v>1.9900000000000001E-2</v>
      </c>
      <c r="BE60" s="24">
        <v>7.1000000000000004E-3</v>
      </c>
      <c r="BF60" s="24">
        <v>0.59889999999999999</v>
      </c>
      <c r="BG60" s="24">
        <v>1.6199999999999999E-2</v>
      </c>
      <c r="BH60" s="24">
        <v>1.3460000000000001</v>
      </c>
      <c r="BI60" s="24">
        <v>1.77E-2</v>
      </c>
      <c r="BJ60" s="24">
        <v>-8.0000000000000004E-4</v>
      </c>
      <c r="BK60" s="24">
        <v>4.1000000000000003E-3</v>
      </c>
      <c r="BL60" s="24">
        <v>-1E-4</v>
      </c>
    </row>
    <row r="61" spans="1:64" ht="15.75" customHeight="1" x14ac:dyDescent="0.2">
      <c r="A61" s="24" t="s">
        <v>109</v>
      </c>
      <c r="B61" s="24" t="s">
        <v>374</v>
      </c>
      <c r="C61" s="24" t="s">
        <v>66</v>
      </c>
      <c r="D61" s="24">
        <v>22</v>
      </c>
      <c r="E61" s="12" t="str">
        <f t="shared" si="0"/>
        <v>OKS22</v>
      </c>
      <c r="F61" s="25">
        <v>42971</v>
      </c>
      <c r="G61" s="26">
        <v>0.63194444444444442</v>
      </c>
      <c r="H61" s="24">
        <v>2017</v>
      </c>
      <c r="I61" s="12" t="str">
        <f t="shared" si="1"/>
        <v>Late2017</v>
      </c>
      <c r="J61" s="24">
        <v>68.6096</v>
      </c>
      <c r="K61" s="24">
        <v>-149.19788</v>
      </c>
      <c r="L61" s="24">
        <v>8.5731000000000002</v>
      </c>
      <c r="M61" s="24">
        <v>9.3000000000000007</v>
      </c>
      <c r="N61" s="24">
        <v>58.9</v>
      </c>
      <c r="O61" s="24">
        <v>7.51</v>
      </c>
      <c r="P61" s="24">
        <v>98.8</v>
      </c>
      <c r="Q61" s="24">
        <v>0.77</v>
      </c>
      <c r="R61" s="24">
        <v>236.96163060000001</v>
      </c>
      <c r="S61" s="24">
        <v>4.7748821079999999</v>
      </c>
      <c r="T61" s="24">
        <v>0.63487304</v>
      </c>
      <c r="U61" s="24">
        <v>0.39227817599999998</v>
      </c>
      <c r="V61" s="24">
        <f t="shared" si="9"/>
        <v>3.7477308919999999</v>
      </c>
      <c r="W61" s="24">
        <v>8.9512069999999999E-2</v>
      </c>
      <c r="X61" s="24">
        <v>0</v>
      </c>
      <c r="Y61" s="24">
        <v>1.8883958999999999E-2</v>
      </c>
      <c r="Z61" s="24">
        <v>3.087409793</v>
      </c>
      <c r="AA61" s="24">
        <v>1.8754299999999999</v>
      </c>
      <c r="AB61" s="24">
        <v>8.7870000000000008</v>
      </c>
      <c r="AC61" s="24" t="s">
        <v>67</v>
      </c>
      <c r="AD61" s="24">
        <v>4.0599999999999997E-2</v>
      </c>
      <c r="AE61" s="24" t="s">
        <v>67</v>
      </c>
      <c r="AF61" s="24">
        <v>13.38</v>
      </c>
      <c r="AG61" s="24" t="s">
        <v>67</v>
      </c>
      <c r="AH61" s="24">
        <v>-3.2000000000000002E-3</v>
      </c>
      <c r="AI61" s="24">
        <v>5.1999999999999998E-3</v>
      </c>
      <c r="AJ61" s="24">
        <v>5.4000000000000003E-3</v>
      </c>
      <c r="AK61" s="24">
        <v>1.66E-2</v>
      </c>
      <c r="AL61" s="24" t="s">
        <v>67</v>
      </c>
      <c r="AM61" s="24">
        <v>10.49</v>
      </c>
      <c r="AN61" s="24">
        <v>24.810785240000001</v>
      </c>
      <c r="AO61" s="24">
        <v>631.9277108</v>
      </c>
      <c r="AP61" s="24">
        <v>5.9999999999999995E-4</v>
      </c>
      <c r="AQ61" s="24">
        <v>2.5400999999999998</v>
      </c>
      <c r="AR61" s="24">
        <v>6.9999999999999999E-4</v>
      </c>
      <c r="AS61" s="24">
        <v>1E-4</v>
      </c>
      <c r="AT61" s="24">
        <v>1.5E-3</v>
      </c>
      <c r="AU61" s="24">
        <v>1.6783999999999999</v>
      </c>
      <c r="AV61" s="24">
        <v>9.4999999999999998E-3</v>
      </c>
      <c r="AW61" s="24">
        <v>0.219</v>
      </c>
      <c r="AX61" s="24">
        <v>1.4179999999999999</v>
      </c>
      <c r="AY61" s="24">
        <v>1.1999999999999999E-3</v>
      </c>
      <c r="AZ61" s="24">
        <v>-1.4E-3</v>
      </c>
      <c r="BA61" s="24">
        <v>0.42280000000000001</v>
      </c>
      <c r="BB61" s="24">
        <v>-4.0000000000000002E-4</v>
      </c>
      <c r="BC61" s="24">
        <v>0.35349999999999998</v>
      </c>
      <c r="BD61" s="24">
        <v>6.7999999999999996E-3</v>
      </c>
      <c r="BE61" s="24">
        <v>7.7999999999999996E-3</v>
      </c>
      <c r="BF61" s="24">
        <v>0.48080000000000001</v>
      </c>
      <c r="BG61" s="24">
        <v>9.9000000000000008E-3</v>
      </c>
      <c r="BH61" s="24">
        <v>0.84870000000000001</v>
      </c>
      <c r="BI61" s="24">
        <v>1.77E-2</v>
      </c>
      <c r="BJ61" s="24">
        <v>5.9999999999999995E-4</v>
      </c>
      <c r="BK61" s="24">
        <v>3.3999999999999998E-3</v>
      </c>
      <c r="BL61" s="24">
        <v>5.9999999999999995E-4</v>
      </c>
    </row>
    <row r="62" spans="1:64" ht="15.75" customHeight="1" x14ac:dyDescent="0.2">
      <c r="A62" s="24" t="s">
        <v>109</v>
      </c>
      <c r="B62" s="24" t="s">
        <v>375</v>
      </c>
      <c r="C62" s="24" t="s">
        <v>66</v>
      </c>
      <c r="D62" s="24">
        <v>24</v>
      </c>
      <c r="E62" s="12" t="str">
        <f t="shared" si="0"/>
        <v>OKS24</v>
      </c>
      <c r="F62" s="25">
        <v>42971</v>
      </c>
      <c r="G62" s="26">
        <v>0.65902777777777777</v>
      </c>
      <c r="H62" s="24">
        <v>2017</v>
      </c>
      <c r="I62" s="12" t="str">
        <f t="shared" si="1"/>
        <v>Late2017</v>
      </c>
      <c r="J62" s="24">
        <v>68.633250000000004</v>
      </c>
      <c r="K62" s="24">
        <v>-149.21207999999999</v>
      </c>
      <c r="L62" s="24">
        <v>25.590875</v>
      </c>
      <c r="M62" s="24">
        <v>8.6999999999999993</v>
      </c>
      <c r="N62" s="24">
        <v>41.9</v>
      </c>
      <c r="O62" s="24">
        <v>7.42</v>
      </c>
      <c r="P62" s="24">
        <v>99.9</v>
      </c>
      <c r="Q62" s="24">
        <v>0.64</v>
      </c>
      <c r="R62" s="24">
        <v>328.9822246</v>
      </c>
      <c r="S62" s="24">
        <v>6.4477035819999999</v>
      </c>
      <c r="T62" s="24">
        <v>0.66051138700000001</v>
      </c>
      <c r="U62" s="24">
        <v>0.31052321199999999</v>
      </c>
      <c r="V62" s="24">
        <f t="shared" si="9"/>
        <v>5.4766689829999997</v>
      </c>
      <c r="W62" s="24">
        <v>5.8716032000000001E-2</v>
      </c>
      <c r="X62" s="24">
        <v>0</v>
      </c>
      <c r="Y62" s="24">
        <v>6.9249898000000004E-2</v>
      </c>
      <c r="Z62" s="24">
        <v>3.45442677</v>
      </c>
      <c r="AA62" s="24">
        <v>2.6121599999999998</v>
      </c>
      <c r="AB62" s="24">
        <v>13.6495</v>
      </c>
      <c r="AC62" s="24">
        <v>6.7500000000000004E-2</v>
      </c>
      <c r="AD62" s="24">
        <v>5.6599999999999998E-2</v>
      </c>
      <c r="AE62" s="24" t="s">
        <v>67</v>
      </c>
      <c r="AF62" s="24">
        <v>10.734500000000001</v>
      </c>
      <c r="AG62" s="24" t="s">
        <v>67</v>
      </c>
      <c r="AH62" s="24">
        <v>7.0000000000000001E-3</v>
      </c>
      <c r="AI62" s="24">
        <v>9.5999999999999992E-3</v>
      </c>
      <c r="AJ62" s="24">
        <v>-1.6000000000000001E-3</v>
      </c>
      <c r="AK62" s="24">
        <v>1.38E-2</v>
      </c>
      <c r="AL62" s="24" t="s">
        <v>67</v>
      </c>
      <c r="AM62" s="24">
        <v>7.2140000000000004</v>
      </c>
      <c r="AN62" s="24">
        <v>19.528965889999998</v>
      </c>
      <c r="AO62" s="24">
        <v>522.75362319999999</v>
      </c>
      <c r="AP62" s="24">
        <v>5.9999999999999995E-4</v>
      </c>
      <c r="AQ62" s="24">
        <v>2.3386</v>
      </c>
      <c r="AR62" s="24">
        <v>-2.9999999999999997E-4</v>
      </c>
      <c r="AS62" s="24">
        <v>-6.9999999999999999E-4</v>
      </c>
      <c r="AT62" s="24">
        <v>6.9999999999999999E-4</v>
      </c>
      <c r="AU62" s="24">
        <v>1.3773</v>
      </c>
      <c r="AV62" s="24">
        <v>7.5499999999999998E-2</v>
      </c>
      <c r="AW62" s="24">
        <v>0.1605</v>
      </c>
      <c r="AX62" s="24">
        <v>1.103</v>
      </c>
      <c r="AY62" s="24">
        <v>3.3E-3</v>
      </c>
      <c r="AZ62" s="24">
        <v>-5.0000000000000001E-4</v>
      </c>
      <c r="BA62" s="24">
        <v>0.36940000000000001</v>
      </c>
      <c r="BB62" s="24">
        <v>-2.0000000000000001E-4</v>
      </c>
      <c r="BC62" s="24">
        <v>0.35420000000000001</v>
      </c>
      <c r="BD62" s="24">
        <v>3.6299999999999999E-2</v>
      </c>
      <c r="BE62" s="24">
        <v>1.4E-3</v>
      </c>
      <c r="BF62" s="24">
        <v>0.38140000000000002</v>
      </c>
      <c r="BG62" s="24">
        <v>-3.0000000000000001E-3</v>
      </c>
      <c r="BH62" s="24">
        <v>0.69430000000000003</v>
      </c>
      <c r="BI62" s="24">
        <v>1.3100000000000001E-2</v>
      </c>
      <c r="BJ62" s="24">
        <v>-2.9999999999999997E-4</v>
      </c>
      <c r="BK62" s="24">
        <v>3.3999999999999998E-3</v>
      </c>
      <c r="BL62" s="24">
        <v>-1E-4</v>
      </c>
    </row>
    <row r="63" spans="1:64" ht="15.75" customHeight="1" x14ac:dyDescent="0.2">
      <c r="A63" s="24" t="s">
        <v>109</v>
      </c>
      <c r="B63" s="24" t="s">
        <v>376</v>
      </c>
      <c r="C63" s="24" t="s">
        <v>66</v>
      </c>
      <c r="D63" s="24">
        <v>25</v>
      </c>
      <c r="E63" s="12" t="str">
        <f t="shared" si="0"/>
        <v>OKS25</v>
      </c>
      <c r="F63" s="25">
        <v>42971</v>
      </c>
      <c r="G63" s="26">
        <v>0.5625</v>
      </c>
      <c r="H63" s="24">
        <v>2017</v>
      </c>
      <c r="I63" s="12" t="str">
        <f t="shared" si="1"/>
        <v>Late2017</v>
      </c>
      <c r="J63" s="24">
        <v>68.64573</v>
      </c>
      <c r="K63" s="24">
        <v>-149.2192</v>
      </c>
      <c r="L63" s="24">
        <v>35.5139</v>
      </c>
      <c r="M63" s="24">
        <v>8</v>
      </c>
      <c r="N63" s="24">
        <v>55.4</v>
      </c>
      <c r="O63" s="24">
        <v>7.55</v>
      </c>
      <c r="P63" s="24">
        <v>98</v>
      </c>
      <c r="Q63" s="24">
        <v>1.08</v>
      </c>
      <c r="R63" s="24">
        <v>368.45725579999998</v>
      </c>
      <c r="S63" s="24">
        <v>8.8390276710000002</v>
      </c>
      <c r="T63" s="24">
        <v>0.78191193299999995</v>
      </c>
      <c r="U63" s="24">
        <v>0.497277199</v>
      </c>
      <c r="V63" s="24">
        <f t="shared" si="9"/>
        <v>7.5598385390000002</v>
      </c>
      <c r="W63" s="24">
        <v>9.3941627999999999E-2</v>
      </c>
      <c r="X63" s="24">
        <v>0</v>
      </c>
      <c r="Y63" s="24">
        <v>7.2128425999999995E-2</v>
      </c>
      <c r="Z63" s="24">
        <v>3.404731628</v>
      </c>
      <c r="AA63" s="24">
        <v>2.8033299999999999</v>
      </c>
      <c r="AB63" s="24">
        <v>15.067399999999999</v>
      </c>
      <c r="AC63" s="24">
        <v>0.23749999999999999</v>
      </c>
      <c r="AD63" s="24">
        <v>0.15340000000000001</v>
      </c>
      <c r="AE63" s="24" t="s">
        <v>67</v>
      </c>
      <c r="AF63" s="24">
        <v>71.334999999999994</v>
      </c>
      <c r="AG63" s="24" t="s">
        <v>67</v>
      </c>
      <c r="AH63" s="24">
        <v>5.4000000000000003E-3</v>
      </c>
      <c r="AI63" s="24">
        <v>3.7000000000000002E-3</v>
      </c>
      <c r="AJ63" s="24">
        <v>-6.9999999999999999E-4</v>
      </c>
      <c r="AK63" s="24">
        <v>1.66E-2</v>
      </c>
      <c r="AL63" s="24" t="s">
        <v>67</v>
      </c>
      <c r="AM63" s="24">
        <v>8.3949999999999996</v>
      </c>
      <c r="AN63" s="24">
        <v>14.908542000000001</v>
      </c>
      <c r="AO63" s="24">
        <v>505.72289160000003</v>
      </c>
      <c r="AP63" s="24">
        <v>-2.9999999999999997E-4</v>
      </c>
      <c r="AQ63" s="24">
        <v>3.7145999999999999</v>
      </c>
      <c r="AR63" s="24">
        <v>-8.9999999999999998E-4</v>
      </c>
      <c r="AS63" s="24">
        <v>-1E-4</v>
      </c>
      <c r="AT63" s="24">
        <v>1.6000000000000001E-3</v>
      </c>
      <c r="AU63" s="24">
        <v>1.5018</v>
      </c>
      <c r="AV63" s="24">
        <v>8.6900000000000005E-2</v>
      </c>
      <c r="AW63" s="24">
        <v>0.183</v>
      </c>
      <c r="AX63" s="24">
        <v>1.6719999999999999</v>
      </c>
      <c r="AY63" s="24">
        <v>2.5000000000000001E-2</v>
      </c>
      <c r="AZ63" s="24">
        <v>-1.2999999999999999E-3</v>
      </c>
      <c r="BA63" s="24">
        <v>0.56310000000000004</v>
      </c>
      <c r="BB63" s="24">
        <v>2.3999999999999998E-3</v>
      </c>
      <c r="BC63" s="24">
        <v>0.35720000000000002</v>
      </c>
      <c r="BD63" s="24">
        <v>1.9400000000000001E-2</v>
      </c>
      <c r="BE63" s="24">
        <v>-2.8E-3</v>
      </c>
      <c r="BF63" s="24">
        <v>2.2610000000000001</v>
      </c>
      <c r="BG63" s="24">
        <v>1.17E-2</v>
      </c>
      <c r="BH63" s="24">
        <v>0.69330000000000003</v>
      </c>
      <c r="BI63" s="24">
        <v>1.61E-2</v>
      </c>
      <c r="BJ63" s="24">
        <v>2.0000000000000001E-4</v>
      </c>
      <c r="BK63" s="24">
        <v>4.0000000000000001E-3</v>
      </c>
      <c r="BL63" s="24">
        <v>5.1999999999999998E-3</v>
      </c>
    </row>
    <row r="64" spans="1:64" ht="15.75" customHeight="1" x14ac:dyDescent="0.2">
      <c r="A64" s="24" t="s">
        <v>109</v>
      </c>
      <c r="B64" s="24" t="s">
        <v>377</v>
      </c>
      <c r="C64" s="24" t="s">
        <v>66</v>
      </c>
      <c r="D64" s="24">
        <v>26</v>
      </c>
      <c r="E64" s="12" t="str">
        <f t="shared" si="0"/>
        <v>OKS26</v>
      </c>
      <c r="F64" s="25">
        <v>42971</v>
      </c>
      <c r="G64" s="26">
        <v>0.51180555555555551</v>
      </c>
      <c r="H64" s="24">
        <v>2017</v>
      </c>
      <c r="I64" s="12" t="str">
        <f t="shared" si="1"/>
        <v>Late2017</v>
      </c>
      <c r="J64" s="24">
        <v>68.650959999999998</v>
      </c>
      <c r="K64" s="24">
        <v>-149.22064</v>
      </c>
      <c r="L64" s="24">
        <v>41.652875000000002</v>
      </c>
      <c r="M64" s="24">
        <v>7</v>
      </c>
      <c r="N64" s="24">
        <v>0.5</v>
      </c>
      <c r="O64" s="24">
        <v>5.8</v>
      </c>
      <c r="P64" s="24">
        <v>78.599999999999994</v>
      </c>
      <c r="Q64" s="24">
        <v>0.87</v>
      </c>
      <c r="R64" s="24">
        <v>355.0624942</v>
      </c>
      <c r="S64" s="24">
        <v>8.7918644229999998</v>
      </c>
      <c r="T64" s="24">
        <v>1.8354870510000001</v>
      </c>
      <c r="U64" s="24">
        <v>0.499280997</v>
      </c>
      <c r="V64" s="24">
        <f t="shared" si="9"/>
        <v>6.4570963749999999</v>
      </c>
      <c r="W64" s="24">
        <v>6.8329384000000007E-2</v>
      </c>
      <c r="X64" s="24">
        <v>0</v>
      </c>
      <c r="Y64" s="24">
        <v>6.5966266999999995E-2</v>
      </c>
      <c r="Z64" s="24">
        <v>3.3685624590000001</v>
      </c>
      <c r="AA64" s="24">
        <v>1.9166099999999999</v>
      </c>
      <c r="AB64" s="24">
        <v>14.365399999999999</v>
      </c>
      <c r="AC64" s="24">
        <v>0.23449999999999999</v>
      </c>
      <c r="AD64" s="24">
        <v>5.7000000000000002E-2</v>
      </c>
      <c r="AE64" s="24" t="s">
        <v>67</v>
      </c>
      <c r="AF64" s="24">
        <v>63.3735</v>
      </c>
      <c r="AG64" s="24">
        <v>0.80600000000000005</v>
      </c>
      <c r="AH64" s="24">
        <v>2.3999999999999998E-3</v>
      </c>
      <c r="AI64" s="24">
        <v>1.14E-2</v>
      </c>
      <c r="AJ64" s="24">
        <v>4.7000000000000002E-3</v>
      </c>
      <c r="AK64" s="24">
        <v>1.47E-2</v>
      </c>
      <c r="AL64" s="24" t="s">
        <v>67</v>
      </c>
      <c r="AM64" s="24">
        <v>8.08</v>
      </c>
      <c r="AN64" s="24">
        <v>15.24528302</v>
      </c>
      <c r="AO64" s="24">
        <v>549.6598639</v>
      </c>
      <c r="AP64" s="24">
        <v>2.9999999999999997E-4</v>
      </c>
      <c r="AQ64" s="24">
        <v>1.8686</v>
      </c>
      <c r="AR64" s="24">
        <v>4.0000000000000002E-4</v>
      </c>
      <c r="AS64" s="24">
        <v>-5.0000000000000001E-4</v>
      </c>
      <c r="AT64" s="24">
        <v>-2.0000000000000001E-4</v>
      </c>
      <c r="AU64" s="24">
        <v>1.4993000000000001</v>
      </c>
      <c r="AV64" s="24">
        <v>5.33E-2</v>
      </c>
      <c r="AW64" s="24">
        <v>0.16969999999999999</v>
      </c>
      <c r="AX64" s="24">
        <v>1.619</v>
      </c>
      <c r="AY64" s="24">
        <v>1.2999999999999999E-3</v>
      </c>
      <c r="AZ64" s="24">
        <v>-3.8999999999999998E-3</v>
      </c>
      <c r="BA64" s="24">
        <v>0.53</v>
      </c>
      <c r="BB64" s="24">
        <v>2.5999999999999999E-3</v>
      </c>
      <c r="BC64" s="24">
        <v>0.35659999999999997</v>
      </c>
      <c r="BD64" s="24">
        <v>1.2800000000000001E-2</v>
      </c>
      <c r="BE64" s="24">
        <v>-1.2999999999999999E-3</v>
      </c>
      <c r="BF64" s="24">
        <v>1.992</v>
      </c>
      <c r="BG64" s="24">
        <v>8.6E-3</v>
      </c>
      <c r="BH64" s="24">
        <v>0.9123</v>
      </c>
      <c r="BI64" s="24">
        <v>1.5299999999999999E-2</v>
      </c>
      <c r="BJ64" s="24">
        <v>-6.9999999999999999E-4</v>
      </c>
      <c r="BK64" s="24">
        <v>5.1999999999999998E-3</v>
      </c>
      <c r="BL64" s="24">
        <v>5.0000000000000001E-4</v>
      </c>
    </row>
    <row r="65" spans="1:64" ht="15.75" customHeight="1" x14ac:dyDescent="0.2">
      <c r="A65" s="24" t="s">
        <v>109</v>
      </c>
      <c r="B65" s="24" t="s">
        <v>378</v>
      </c>
      <c r="C65" s="24" t="s">
        <v>66</v>
      </c>
      <c r="D65" s="24">
        <v>27</v>
      </c>
      <c r="E65" s="12" t="str">
        <f t="shared" si="0"/>
        <v>OKS27</v>
      </c>
      <c r="F65" s="25">
        <v>42971</v>
      </c>
      <c r="G65" s="26">
        <v>0.63888888888888895</v>
      </c>
      <c r="H65" s="24">
        <v>2017</v>
      </c>
      <c r="I65" s="12" t="str">
        <f t="shared" si="1"/>
        <v>Late2017</v>
      </c>
      <c r="J65" s="24">
        <v>68.627319999999997</v>
      </c>
      <c r="K65" s="24">
        <v>-149.20203000000001</v>
      </c>
      <c r="L65" s="24">
        <v>23.089224999999999</v>
      </c>
      <c r="M65" s="24">
        <v>8.6999999999999993</v>
      </c>
      <c r="N65" s="24">
        <v>45.7</v>
      </c>
      <c r="O65" s="24">
        <v>7.41</v>
      </c>
      <c r="P65" s="24">
        <v>98.3</v>
      </c>
      <c r="Q65" s="24">
        <v>0.63</v>
      </c>
      <c r="R65" s="24">
        <v>327.7258324</v>
      </c>
      <c r="S65" s="24">
        <v>6.207465784</v>
      </c>
      <c r="T65" s="24">
        <v>0.63531283400000005</v>
      </c>
      <c r="U65" s="24">
        <v>0.46321263000000001</v>
      </c>
      <c r="V65" s="24">
        <f t="shared" si="9"/>
        <v>5.1089403200000003</v>
      </c>
      <c r="W65" s="24">
        <v>2.4775229999999999E-2</v>
      </c>
      <c r="X65" s="24">
        <v>0</v>
      </c>
      <c r="Y65" s="24">
        <v>9.4755676999999996E-2</v>
      </c>
      <c r="Z65" s="24">
        <v>3.3140198170000001</v>
      </c>
      <c r="AA65" s="24">
        <v>1.23458</v>
      </c>
      <c r="AB65" s="24">
        <v>13.044700000000001</v>
      </c>
      <c r="AC65" s="24" t="s">
        <v>67</v>
      </c>
      <c r="AD65" s="24" t="s">
        <v>67</v>
      </c>
      <c r="AE65" s="24" t="s">
        <v>67</v>
      </c>
      <c r="AF65" s="24">
        <v>10.8674</v>
      </c>
      <c r="AG65" s="24" t="s">
        <v>67</v>
      </c>
      <c r="AH65" s="24">
        <v>7.1000000000000004E-3</v>
      </c>
      <c r="AI65" s="24">
        <v>4.7999999999999996E-3</v>
      </c>
      <c r="AJ65" s="24">
        <v>-5.0000000000000001E-4</v>
      </c>
      <c r="AK65" s="24">
        <v>1.47E-2</v>
      </c>
      <c r="AL65" s="24" t="s">
        <v>67</v>
      </c>
      <c r="AM65" s="24">
        <v>7.9989999999999997</v>
      </c>
      <c r="AN65" s="24">
        <v>22.71797785</v>
      </c>
      <c r="AO65" s="24">
        <v>544.14965989999996</v>
      </c>
      <c r="AP65" s="24">
        <v>1.1000000000000001E-3</v>
      </c>
      <c r="AQ65" s="24">
        <v>1.9953000000000001</v>
      </c>
      <c r="AR65" s="24">
        <v>1E-4</v>
      </c>
      <c r="AS65" s="24">
        <v>0</v>
      </c>
      <c r="AT65" s="24">
        <v>2.5000000000000001E-3</v>
      </c>
      <c r="AU65" s="24">
        <v>1.4974000000000001</v>
      </c>
      <c r="AV65" s="24">
        <v>5.8400000000000001E-2</v>
      </c>
      <c r="AW65" s="24">
        <v>0.23230000000000001</v>
      </c>
      <c r="AX65" s="24">
        <v>1.1359999999999999</v>
      </c>
      <c r="AY65" s="24">
        <v>8.8000000000000005E-3</v>
      </c>
      <c r="AZ65" s="24">
        <v>-1.8E-3</v>
      </c>
      <c r="BA65" s="24">
        <v>0.35210000000000002</v>
      </c>
      <c r="BB65" s="24">
        <v>1E-3</v>
      </c>
      <c r="BC65" s="24">
        <v>0.35549999999999998</v>
      </c>
      <c r="BD65" s="24">
        <v>2.5899999999999999E-2</v>
      </c>
      <c r="BE65" s="24">
        <v>5.4000000000000003E-3</v>
      </c>
      <c r="BF65" s="24">
        <v>0.41930000000000001</v>
      </c>
      <c r="BG65" s="24">
        <v>1.47E-2</v>
      </c>
      <c r="BH65" s="24">
        <v>0.64890000000000003</v>
      </c>
      <c r="BI65" s="24">
        <v>1.38E-2</v>
      </c>
      <c r="BJ65" s="24">
        <v>8.0000000000000004E-4</v>
      </c>
      <c r="BK65" s="24">
        <v>2.3999999999999998E-3</v>
      </c>
      <c r="BL65" s="24">
        <v>-8.0000000000000004E-4</v>
      </c>
    </row>
    <row r="66" spans="1:64" ht="15.75" customHeight="1" x14ac:dyDescent="0.2">
      <c r="A66" s="24" t="s">
        <v>109</v>
      </c>
      <c r="B66" s="24" t="s">
        <v>379</v>
      </c>
      <c r="C66" s="24" t="s">
        <v>66</v>
      </c>
      <c r="D66" s="24">
        <v>28</v>
      </c>
      <c r="E66" s="12" t="str">
        <f t="shared" si="0"/>
        <v>OKS28</v>
      </c>
      <c r="F66" s="25">
        <v>42971</v>
      </c>
      <c r="G66" s="26">
        <v>0.52916666666666667</v>
      </c>
      <c r="H66" s="24">
        <v>2017</v>
      </c>
      <c r="I66" s="12" t="str">
        <f t="shared" si="1"/>
        <v>Late2017</v>
      </c>
      <c r="J66" s="24">
        <v>68.646370000000005</v>
      </c>
      <c r="K66" s="24">
        <v>-149.22521</v>
      </c>
      <c r="L66" s="24">
        <v>5.6945249999999996</v>
      </c>
      <c r="M66" s="24">
        <v>5.2</v>
      </c>
      <c r="N66" s="24">
        <v>39.700000000000003</v>
      </c>
      <c r="O66" s="24">
        <v>7.36</v>
      </c>
      <c r="P66" s="24">
        <v>95.6</v>
      </c>
      <c r="Q66" s="24">
        <v>1.76</v>
      </c>
      <c r="R66" s="24">
        <v>321.46413589999997</v>
      </c>
      <c r="S66" s="24">
        <v>13.602515779999999</v>
      </c>
      <c r="T66" s="24">
        <v>6.6835625240000001</v>
      </c>
      <c r="U66" s="24">
        <v>0.55872700799999997</v>
      </c>
      <c r="V66" s="24">
        <f t="shared" si="9"/>
        <v>6.3602262479999991</v>
      </c>
      <c r="W66" s="24">
        <v>9.7748532999999999E-2</v>
      </c>
      <c r="X66" s="24">
        <v>0</v>
      </c>
      <c r="Y66" s="24">
        <v>7.9000385000000006E-2</v>
      </c>
      <c r="Z66" s="24">
        <v>3.5835448539999999</v>
      </c>
      <c r="AA66" s="24">
        <v>1.11145</v>
      </c>
      <c r="AB66" s="24">
        <v>13.8361</v>
      </c>
      <c r="AC66" s="24" t="s">
        <v>67</v>
      </c>
      <c r="AD66" s="24">
        <v>0.10639999999999999</v>
      </c>
      <c r="AE66" s="24" t="s">
        <v>67</v>
      </c>
      <c r="AF66" s="24">
        <v>18.957000000000001</v>
      </c>
      <c r="AG66" s="24" t="s">
        <v>67</v>
      </c>
      <c r="AH66" s="24">
        <v>5.4999999999999997E-3</v>
      </c>
      <c r="AI66" s="24">
        <v>7.7999999999999996E-3</v>
      </c>
      <c r="AJ66" s="24">
        <v>2.0000000000000001E-4</v>
      </c>
      <c r="AK66" s="24">
        <v>1.2999999999999999E-2</v>
      </c>
      <c r="AL66" s="24" t="s">
        <v>67</v>
      </c>
      <c r="AM66" s="24">
        <v>6.0549999999999997</v>
      </c>
      <c r="AN66" s="24">
        <v>14.094506519999999</v>
      </c>
      <c r="AO66" s="24">
        <v>465.7692308</v>
      </c>
      <c r="AP66" s="24">
        <v>2.9999999999999997E-4</v>
      </c>
      <c r="AQ66" s="24">
        <v>1.4345000000000001</v>
      </c>
      <c r="AR66" s="24">
        <v>-4.0000000000000002E-4</v>
      </c>
      <c r="AS66" s="24">
        <v>-8.0000000000000004E-4</v>
      </c>
      <c r="AT66" s="24">
        <v>2.3E-3</v>
      </c>
      <c r="AU66" s="24">
        <v>1.6285000000000001</v>
      </c>
      <c r="AV66" s="24">
        <v>3.7900000000000003E-2</v>
      </c>
      <c r="AW66" s="24">
        <v>9.1700000000000004E-2</v>
      </c>
      <c r="AX66" s="24">
        <v>1.3280000000000001</v>
      </c>
      <c r="AY66" s="24">
        <v>1.95E-2</v>
      </c>
      <c r="AZ66" s="24">
        <v>-1.5E-3</v>
      </c>
      <c r="BA66" s="24">
        <v>0.42959999999999998</v>
      </c>
      <c r="BB66" s="24">
        <v>4.0000000000000002E-4</v>
      </c>
      <c r="BC66" s="24">
        <v>0.35239999999999999</v>
      </c>
      <c r="BD66" s="24">
        <v>4.9299999999999997E-2</v>
      </c>
      <c r="BE66" s="24">
        <v>3.2000000000000002E-3</v>
      </c>
      <c r="BF66" s="24">
        <v>0.61739999999999995</v>
      </c>
      <c r="BG66" s="24">
        <v>1.7299999999999999E-2</v>
      </c>
      <c r="BH66" s="24">
        <v>1.006</v>
      </c>
      <c r="BI66" s="24">
        <v>1.2500000000000001E-2</v>
      </c>
      <c r="BJ66" s="24">
        <v>5.0000000000000001E-4</v>
      </c>
      <c r="BK66" s="24">
        <v>2.8E-3</v>
      </c>
      <c r="BL66" s="24">
        <v>0</v>
      </c>
    </row>
    <row r="67" spans="1:64" ht="15.75" customHeight="1" x14ac:dyDescent="0.2">
      <c r="A67" s="24" t="s">
        <v>109</v>
      </c>
      <c r="B67" s="24" t="s">
        <v>380</v>
      </c>
      <c r="C67" s="24" t="s">
        <v>66</v>
      </c>
      <c r="D67" s="24">
        <v>29</v>
      </c>
      <c r="E67" s="12" t="str">
        <f t="shared" si="0"/>
        <v>OKS29</v>
      </c>
      <c r="F67" s="25">
        <v>42971</v>
      </c>
      <c r="G67" s="26">
        <v>0.57500000000000007</v>
      </c>
      <c r="H67" s="24">
        <v>2017</v>
      </c>
      <c r="I67" s="12" t="str">
        <f t="shared" si="1"/>
        <v>Late2017</v>
      </c>
      <c r="J67" s="24">
        <v>68.643010000000004</v>
      </c>
      <c r="K67" s="24">
        <v>-149.23912999999999</v>
      </c>
      <c r="L67" s="24">
        <v>4.4528499999999998</v>
      </c>
      <c r="M67" s="24">
        <v>5.4</v>
      </c>
      <c r="N67" s="24">
        <v>44</v>
      </c>
      <c r="O67" s="24">
        <v>7.3</v>
      </c>
      <c r="P67" s="24">
        <v>97.5</v>
      </c>
      <c r="Q67" s="24">
        <v>2.19</v>
      </c>
      <c r="R67" s="24">
        <v>304.62442800000002</v>
      </c>
      <c r="S67" s="24">
        <v>13.27089919</v>
      </c>
      <c r="T67" s="24">
        <v>7.8344589759999996</v>
      </c>
      <c r="U67" s="24">
        <v>0.44517844699999998</v>
      </c>
      <c r="V67" s="24">
        <f t="shared" si="9"/>
        <v>4.9912617669999992</v>
      </c>
      <c r="W67" s="24">
        <v>5.9129173E-2</v>
      </c>
      <c r="X67" s="24">
        <v>0</v>
      </c>
      <c r="Y67" s="24">
        <v>0.10778979399999999</v>
      </c>
      <c r="Z67" s="24">
        <v>3.8513945789999999</v>
      </c>
      <c r="AA67" s="24">
        <v>1.0141899999999999</v>
      </c>
      <c r="AB67" s="24">
        <v>14.0913</v>
      </c>
      <c r="AC67" s="24">
        <v>3.5700000000000003E-2</v>
      </c>
      <c r="AD67" s="24">
        <v>2.7199999999999998E-2</v>
      </c>
      <c r="AE67" s="24" t="s">
        <v>67</v>
      </c>
      <c r="AF67" s="24">
        <v>19.471900000000002</v>
      </c>
      <c r="AG67" s="24" t="s">
        <v>67</v>
      </c>
      <c r="AH67" s="24">
        <v>3.3399999999999999E-2</v>
      </c>
      <c r="AI67" s="24">
        <v>1E-3</v>
      </c>
      <c r="AJ67" s="24">
        <v>-1.8E-3</v>
      </c>
      <c r="AK67" s="24">
        <v>1.54E-2</v>
      </c>
      <c r="AL67" s="24" t="s">
        <v>67</v>
      </c>
      <c r="AM67" s="24">
        <v>6.6589999999999998</v>
      </c>
      <c r="AN67" s="24">
        <v>14.583880860000001</v>
      </c>
      <c r="AO67" s="24">
        <v>432.40259739999999</v>
      </c>
      <c r="AP67" s="24">
        <v>4.0000000000000002E-4</v>
      </c>
      <c r="AQ67" s="24">
        <v>1.6647000000000001</v>
      </c>
      <c r="AR67" s="24">
        <v>-2.9999999999999997E-4</v>
      </c>
      <c r="AS67" s="24">
        <v>-1E-3</v>
      </c>
      <c r="AT67" s="24">
        <v>2.8E-3</v>
      </c>
      <c r="AU67" s="24">
        <v>1.6850000000000001</v>
      </c>
      <c r="AV67" s="24">
        <v>8.5900000000000004E-2</v>
      </c>
      <c r="AW67" s="24">
        <v>9.1399999999999995E-2</v>
      </c>
      <c r="AX67" s="24">
        <v>1.395</v>
      </c>
      <c r="AY67" s="24">
        <v>2.4299999999999999E-2</v>
      </c>
      <c r="AZ67" s="24">
        <v>0</v>
      </c>
      <c r="BA67" s="24">
        <v>0.45660000000000001</v>
      </c>
      <c r="BB67" s="24">
        <v>-2.9999999999999997E-4</v>
      </c>
      <c r="BC67" s="24">
        <v>0.35249999999999998</v>
      </c>
      <c r="BD67" s="24">
        <v>4.5499999999999999E-2</v>
      </c>
      <c r="BE67" s="24">
        <v>-5.1999999999999998E-3</v>
      </c>
      <c r="BF67" s="24">
        <v>0.65949999999999998</v>
      </c>
      <c r="BG67" s="24">
        <v>1.4E-3</v>
      </c>
      <c r="BH67" s="24">
        <v>1.0680000000000001</v>
      </c>
      <c r="BI67" s="24">
        <v>1.32E-2</v>
      </c>
      <c r="BJ67" s="24">
        <v>1.2999999999999999E-3</v>
      </c>
      <c r="BK67" s="24">
        <v>3.0000000000000001E-3</v>
      </c>
      <c r="BL67" s="24">
        <v>1.1000000000000001E-3</v>
      </c>
    </row>
    <row r="68" spans="1:64" ht="15.75" customHeight="1" x14ac:dyDescent="0.2">
      <c r="A68" s="24" t="s">
        <v>109</v>
      </c>
      <c r="B68" s="24" t="s">
        <v>381</v>
      </c>
      <c r="C68" s="24" t="s">
        <v>66</v>
      </c>
      <c r="D68" s="24">
        <v>33</v>
      </c>
      <c r="E68" s="12" t="str">
        <f t="shared" si="0"/>
        <v>OKS33</v>
      </c>
      <c r="F68" s="25">
        <v>42971</v>
      </c>
      <c r="G68" s="26">
        <v>0.58333333333333337</v>
      </c>
      <c r="H68" s="24">
        <v>2017</v>
      </c>
      <c r="I68" s="12" t="str">
        <f t="shared" si="1"/>
        <v>Late2017</v>
      </c>
      <c r="J68" s="24">
        <v>68.635279999999995</v>
      </c>
      <c r="K68" s="24">
        <v>-149.18577999999999</v>
      </c>
      <c r="L68" s="24">
        <v>6.3194749999999997</v>
      </c>
      <c r="M68" s="24">
        <v>9.8000000000000007</v>
      </c>
      <c r="N68" s="24">
        <v>125.1</v>
      </c>
      <c r="O68" s="24">
        <v>7.17</v>
      </c>
      <c r="P68" s="24">
        <v>95.7</v>
      </c>
      <c r="Q68" s="24">
        <v>1.22</v>
      </c>
      <c r="R68" s="24">
        <v>373.66520400000002</v>
      </c>
      <c r="S68" s="24">
        <v>7.5471968150000004</v>
      </c>
      <c r="T68" s="24">
        <v>6.9596780999999996E-2</v>
      </c>
      <c r="U68" s="24">
        <v>0.58544431699999999</v>
      </c>
      <c r="V68" s="24">
        <f t="shared" si="9"/>
        <v>6.8921557170000005</v>
      </c>
      <c r="W68" s="24">
        <v>3.2733602000000001E-2</v>
      </c>
      <c r="X68" s="24">
        <v>0</v>
      </c>
      <c r="Y68" s="24">
        <v>5.6243737000000002E-2</v>
      </c>
      <c r="Z68" s="24">
        <v>3.2185299079999998</v>
      </c>
      <c r="AA68" s="24">
        <v>1.2728699999999999</v>
      </c>
      <c r="AB68" s="24">
        <v>14.444699999999999</v>
      </c>
      <c r="AC68" s="24">
        <v>0.1946</v>
      </c>
      <c r="AD68" s="24" t="s">
        <v>67</v>
      </c>
      <c r="AE68" s="24" t="s">
        <v>67</v>
      </c>
      <c r="AF68" s="24">
        <v>391.24119999999999</v>
      </c>
      <c r="AG68" s="24">
        <v>0.25619999999999998</v>
      </c>
      <c r="AH68" s="24">
        <v>2.0999999999999999E-3</v>
      </c>
      <c r="AI68" s="24">
        <v>1.09E-2</v>
      </c>
      <c r="AJ68" s="24">
        <v>1.6999999999999999E-3</v>
      </c>
      <c r="AK68" s="24">
        <v>2.81E-2</v>
      </c>
      <c r="AL68" s="24" t="s">
        <v>67</v>
      </c>
      <c r="AM68" s="24">
        <v>16.239999999999998</v>
      </c>
      <c r="AN68" s="24">
        <v>9.6955223880000005</v>
      </c>
      <c r="AO68" s="24">
        <v>577.93594310000003</v>
      </c>
      <c r="AP68" s="24">
        <v>-1E-4</v>
      </c>
      <c r="AQ68" s="24">
        <v>3.0747</v>
      </c>
      <c r="AR68" s="24">
        <v>1.2999999999999999E-3</v>
      </c>
      <c r="AS68" s="24">
        <v>-1.6999999999999999E-3</v>
      </c>
      <c r="AT68" s="24">
        <v>2.3999999999999998E-3</v>
      </c>
      <c r="AU68" s="24">
        <v>1.7091000000000001</v>
      </c>
      <c r="AV68" s="24">
        <v>4.1500000000000002E-2</v>
      </c>
      <c r="AW68" s="24">
        <v>0.43519999999999998</v>
      </c>
      <c r="AX68" s="24">
        <v>4.3470000000000004</v>
      </c>
      <c r="AY68" s="24">
        <v>1.11E-2</v>
      </c>
      <c r="AZ68" s="24">
        <v>0</v>
      </c>
      <c r="BA68" s="24">
        <v>1.675</v>
      </c>
      <c r="BB68" s="24">
        <v>1.8E-3</v>
      </c>
      <c r="BC68" s="24">
        <v>0.37519999999999998</v>
      </c>
      <c r="BD68" s="24">
        <v>1.03E-2</v>
      </c>
      <c r="BE68" s="24">
        <v>-5.9999999999999995E-4</v>
      </c>
      <c r="BF68" s="24">
        <v>12.59</v>
      </c>
      <c r="BG68" s="24">
        <v>-2.8E-3</v>
      </c>
      <c r="BH68" s="24">
        <v>0.50770000000000004</v>
      </c>
      <c r="BI68" s="24">
        <v>3.5499999999999997E-2</v>
      </c>
      <c r="BJ68" s="24">
        <v>-1.4E-3</v>
      </c>
      <c r="BK68" s="24">
        <v>1.09E-2</v>
      </c>
      <c r="BL68" s="24">
        <v>2.3999999999999998E-3</v>
      </c>
    </row>
    <row r="69" spans="1:64" ht="15.75" customHeight="1" x14ac:dyDescent="0.2">
      <c r="A69" s="24" t="s">
        <v>109</v>
      </c>
      <c r="B69" s="24" t="s">
        <v>382</v>
      </c>
      <c r="C69" s="24" t="s">
        <v>66</v>
      </c>
      <c r="D69" s="24">
        <v>35</v>
      </c>
      <c r="E69" s="12" t="str">
        <f t="shared" si="0"/>
        <v>OKS35</v>
      </c>
      <c r="F69" s="25">
        <v>42971</v>
      </c>
      <c r="G69" s="26">
        <v>0.55555555555555558</v>
      </c>
      <c r="H69" s="24">
        <v>2017</v>
      </c>
      <c r="I69" s="12" t="str">
        <f t="shared" si="1"/>
        <v>Late2017</v>
      </c>
      <c r="J69" s="24">
        <v>68.637280000000004</v>
      </c>
      <c r="K69" s="24">
        <v>-149.14865</v>
      </c>
      <c r="L69" s="24">
        <v>0.56567500000000004</v>
      </c>
      <c r="M69" s="24">
        <v>9.6999999999999993</v>
      </c>
      <c r="N69" s="24">
        <v>310.7</v>
      </c>
      <c r="O69" s="24">
        <v>7.37</v>
      </c>
      <c r="P69" s="24">
        <v>95.5</v>
      </c>
      <c r="Q69" s="24">
        <v>0.92</v>
      </c>
      <c r="R69" s="24">
        <v>420.55700189999999</v>
      </c>
      <c r="S69" s="24">
        <v>10.74913924</v>
      </c>
      <c r="T69" s="24" t="s">
        <v>67</v>
      </c>
      <c r="U69" s="24">
        <v>0.30704996200000001</v>
      </c>
      <c r="W69" s="24">
        <v>3.6989221000000003E-2</v>
      </c>
      <c r="X69" s="24">
        <v>0</v>
      </c>
      <c r="Y69" s="24">
        <v>0.10855376799999999</v>
      </c>
      <c r="Z69" s="24">
        <v>3.0390894589999999</v>
      </c>
      <c r="AA69" s="24">
        <v>1.2788900000000001</v>
      </c>
      <c r="AB69" s="24">
        <v>15.351000000000001</v>
      </c>
      <c r="AC69" s="24" t="s">
        <v>67</v>
      </c>
      <c r="AD69" s="24" t="s">
        <v>67</v>
      </c>
      <c r="AE69" s="24" t="s">
        <v>67</v>
      </c>
      <c r="AF69" s="24">
        <v>1171.7338999999999</v>
      </c>
      <c r="AG69" s="24">
        <v>3.7040999999999999</v>
      </c>
      <c r="AH69" s="24">
        <v>-4.0000000000000002E-4</v>
      </c>
      <c r="AI69" s="24">
        <v>1.5E-3</v>
      </c>
      <c r="AJ69" s="24">
        <v>8.5000000000000006E-3</v>
      </c>
      <c r="AK69" s="24">
        <v>3.5700000000000003E-2</v>
      </c>
      <c r="AL69" s="24" t="s">
        <v>67</v>
      </c>
      <c r="AM69" s="24">
        <v>36.1</v>
      </c>
      <c r="AN69" s="24">
        <v>8.8719587119999996</v>
      </c>
      <c r="AO69" s="24">
        <v>1011.204482</v>
      </c>
      <c r="AP69" s="24">
        <v>-1E-4</v>
      </c>
      <c r="AQ69" s="24">
        <v>2.9931999999999999</v>
      </c>
      <c r="AR69" s="24">
        <v>2.9999999999999997E-4</v>
      </c>
      <c r="AS69" s="24">
        <v>6.9999999999999999E-4</v>
      </c>
      <c r="AT69" s="24">
        <v>2.2000000000000001E-3</v>
      </c>
      <c r="AU69" s="24">
        <v>2.3068</v>
      </c>
      <c r="AV69" s="24">
        <v>5.3E-3</v>
      </c>
      <c r="AW69" s="24">
        <v>0.43440000000000001</v>
      </c>
      <c r="AX69" s="24">
        <v>16.809999999999999</v>
      </c>
      <c r="AY69" s="24">
        <v>2E-3</v>
      </c>
      <c r="AZ69" s="24">
        <v>-1.2999999999999999E-3</v>
      </c>
      <c r="BA69" s="24">
        <v>4.069</v>
      </c>
      <c r="BB69" s="24">
        <v>1.5E-3</v>
      </c>
      <c r="BC69" s="24">
        <v>0.24099999999999999</v>
      </c>
      <c r="BD69" s="24">
        <v>2.8500000000000001E-2</v>
      </c>
      <c r="BE69" s="24">
        <v>9.9000000000000008E-3</v>
      </c>
      <c r="BF69" s="24">
        <v>38.130000000000003</v>
      </c>
      <c r="BG69" s="24">
        <v>9.4999999999999998E-3</v>
      </c>
      <c r="BH69" s="24">
        <v>0.39500000000000002</v>
      </c>
      <c r="BI69" s="24">
        <v>9.3200000000000005E-2</v>
      </c>
      <c r="BJ69" s="24">
        <v>-2.0000000000000001E-4</v>
      </c>
      <c r="BK69" s="24">
        <v>3.95E-2</v>
      </c>
      <c r="BL69" s="24">
        <v>8.0000000000000004E-4</v>
      </c>
    </row>
    <row r="70" spans="1:64" ht="15.75" customHeight="1" x14ac:dyDescent="0.2">
      <c r="A70" s="24" t="s">
        <v>109</v>
      </c>
      <c r="B70" s="24" t="s">
        <v>383</v>
      </c>
      <c r="C70" s="24" t="s">
        <v>66</v>
      </c>
      <c r="D70" s="24">
        <v>36</v>
      </c>
      <c r="E70" s="12" t="str">
        <f t="shared" si="0"/>
        <v>OKS36</v>
      </c>
      <c r="F70" s="25">
        <v>42971</v>
      </c>
      <c r="G70" s="26">
        <v>0.54861111111111105</v>
      </c>
      <c r="H70" s="24">
        <v>2017</v>
      </c>
      <c r="I70" s="12" t="str">
        <f t="shared" si="1"/>
        <v>Late2017</v>
      </c>
      <c r="J70" s="24">
        <v>68.628770000000003</v>
      </c>
      <c r="K70" s="24">
        <v>-149.16221999999999</v>
      </c>
      <c r="L70" s="24">
        <v>3.0823999999999998</v>
      </c>
      <c r="M70" s="24">
        <v>9.1999999999999993</v>
      </c>
      <c r="N70" s="24">
        <v>155.4</v>
      </c>
      <c r="O70" s="24">
        <v>7.34</v>
      </c>
      <c r="P70" s="24">
        <v>97.8</v>
      </c>
      <c r="Q70" s="24">
        <v>1.1599999999999999</v>
      </c>
      <c r="R70" s="24">
        <v>369.73391240000001</v>
      </c>
      <c r="S70" s="24">
        <v>7.3158021270000004</v>
      </c>
      <c r="T70" s="24">
        <v>2.1822602E-2</v>
      </c>
      <c r="U70" s="24">
        <v>0.39000720500000002</v>
      </c>
      <c r="V70" s="24">
        <f t="shared" ref="V70:V71" si="10">S70-(T70+U70)</f>
        <v>6.9039723200000003</v>
      </c>
      <c r="W70" s="24">
        <v>4.9513107000000001E-2</v>
      </c>
      <c r="X70" s="24">
        <v>0</v>
      </c>
      <c r="Y70" s="24">
        <v>5.0909733999999998E-2</v>
      </c>
      <c r="Z70" s="24">
        <v>3.2872503370000001</v>
      </c>
      <c r="AB70" s="24">
        <v>14.597899999999999</v>
      </c>
      <c r="AC70" s="24">
        <v>3.5099999999999999E-2</v>
      </c>
      <c r="AD70" s="24">
        <v>9.8599999999999993E-2</v>
      </c>
      <c r="AE70" s="24">
        <v>1.03E-2</v>
      </c>
      <c r="AF70" s="24">
        <v>513.08640000000003</v>
      </c>
      <c r="AG70" s="24">
        <v>1.0961000000000001</v>
      </c>
      <c r="AH70" s="24">
        <v>5.1000000000000004E-3</v>
      </c>
      <c r="AI70" s="24">
        <v>3.8999999999999998E-3</v>
      </c>
      <c r="AJ70" s="24">
        <v>8.9999999999999998E-4</v>
      </c>
      <c r="AK70" s="24">
        <v>2.8299999999999999E-2</v>
      </c>
      <c r="AL70" s="24" t="s">
        <v>67</v>
      </c>
      <c r="AM70" s="24">
        <v>21.27</v>
      </c>
      <c r="AN70" s="24">
        <v>11.66758091</v>
      </c>
      <c r="AO70" s="24">
        <v>751.59010599999999</v>
      </c>
      <c r="AP70" s="24">
        <v>1.1999999999999999E-3</v>
      </c>
      <c r="AQ70" s="24">
        <v>3.5470000000000002</v>
      </c>
      <c r="AR70" s="24">
        <v>-1E-4</v>
      </c>
      <c r="AS70" s="24">
        <v>-8.0000000000000004E-4</v>
      </c>
      <c r="AT70" s="24">
        <v>2.3E-3</v>
      </c>
      <c r="AU70" s="24">
        <v>1.9835</v>
      </c>
      <c r="AV70" s="24">
        <v>4.2599999999999999E-2</v>
      </c>
      <c r="AW70" s="24">
        <v>0.5766</v>
      </c>
      <c r="AX70" s="24">
        <v>5.3849999999999998</v>
      </c>
      <c r="AY70" s="24">
        <v>7.1000000000000004E-3</v>
      </c>
      <c r="AZ70" s="24">
        <v>-8.0000000000000004E-4</v>
      </c>
      <c r="BA70" s="24">
        <v>1.823</v>
      </c>
      <c r="BB70" s="24">
        <v>2.5000000000000001E-3</v>
      </c>
      <c r="BC70" s="24">
        <v>0.2407</v>
      </c>
      <c r="BD70" s="24">
        <v>2.7099999999999999E-2</v>
      </c>
      <c r="BE70" s="24">
        <v>2.3999999999999998E-3</v>
      </c>
      <c r="BF70" s="24">
        <v>16.36</v>
      </c>
      <c r="BG70" s="24">
        <v>1.4E-3</v>
      </c>
      <c r="BH70" s="24">
        <v>0.46820000000000001</v>
      </c>
      <c r="BI70" s="24">
        <v>4.58E-2</v>
      </c>
      <c r="BJ70" s="24">
        <v>1.6000000000000001E-3</v>
      </c>
      <c r="BK70" s="24">
        <v>1.3100000000000001E-2</v>
      </c>
      <c r="BL70" s="24">
        <v>-2.0000000000000001E-4</v>
      </c>
    </row>
    <row r="71" spans="1:64" ht="15.75" customHeight="1" x14ac:dyDescent="0.2">
      <c r="A71" s="24" t="s">
        <v>109</v>
      </c>
      <c r="B71" s="24" t="s">
        <v>384</v>
      </c>
      <c r="C71" s="24" t="s">
        <v>66</v>
      </c>
      <c r="D71" s="24">
        <v>37</v>
      </c>
      <c r="E71" s="12" t="str">
        <f t="shared" si="0"/>
        <v>OKS37</v>
      </c>
      <c r="F71" s="25">
        <v>42971</v>
      </c>
      <c r="G71" s="26">
        <v>0.54375000000000007</v>
      </c>
      <c r="H71" s="24">
        <v>2017</v>
      </c>
      <c r="I71" s="12" t="str">
        <f t="shared" si="1"/>
        <v>Late2017</v>
      </c>
      <c r="J71" s="24">
        <v>68.623800000000003</v>
      </c>
      <c r="K71" s="24">
        <v>-149.16112000000001</v>
      </c>
      <c r="L71" s="24">
        <v>2.622325</v>
      </c>
      <c r="M71" s="24">
        <v>9.8000000000000007</v>
      </c>
      <c r="N71" s="24">
        <v>174.9</v>
      </c>
      <c r="O71" s="24">
        <v>7.49</v>
      </c>
      <c r="P71" s="24">
        <v>100</v>
      </c>
      <c r="Q71" s="24">
        <v>1.24</v>
      </c>
      <c r="R71" s="24">
        <v>305.5768544</v>
      </c>
      <c r="S71" s="24">
        <v>7.5339321510000001</v>
      </c>
      <c r="T71" s="24">
        <v>8.5283560000000008E-3</v>
      </c>
      <c r="U71" s="24">
        <v>0.39575142600000002</v>
      </c>
      <c r="V71" s="24">
        <f t="shared" si="10"/>
        <v>7.1296523690000004</v>
      </c>
      <c r="W71" s="24">
        <v>3.2911911000000002E-2</v>
      </c>
      <c r="X71" s="24">
        <v>0</v>
      </c>
      <c r="Y71" s="24">
        <v>5.6549467999999999E-2</v>
      </c>
      <c r="Z71" s="24">
        <v>2.9645043700000002</v>
      </c>
      <c r="AA71" s="24">
        <v>1.4860500000000001</v>
      </c>
      <c r="AB71" s="24">
        <v>10.8803</v>
      </c>
      <c r="AC71" s="24">
        <v>2.5100000000000001E-2</v>
      </c>
      <c r="AD71" s="24">
        <v>1.7000000000000001E-2</v>
      </c>
      <c r="AE71" s="24">
        <v>1.47E-2</v>
      </c>
      <c r="AF71" s="24">
        <v>583.27340000000004</v>
      </c>
      <c r="AG71" s="24">
        <v>1.5872999999999999</v>
      </c>
      <c r="AH71" s="24">
        <v>-1.8E-3</v>
      </c>
      <c r="AI71" s="24">
        <v>3.7000000000000002E-3</v>
      </c>
      <c r="AJ71" s="24">
        <v>7.1999999999999998E-3</v>
      </c>
      <c r="AK71" s="24">
        <v>2.9600000000000001E-2</v>
      </c>
      <c r="AL71" s="24">
        <v>1.95E-2</v>
      </c>
      <c r="AM71" s="24">
        <v>23.73</v>
      </c>
      <c r="AN71" s="24">
        <v>11.54182879</v>
      </c>
      <c r="AO71" s="24">
        <v>801.68918919999999</v>
      </c>
      <c r="AP71" s="24">
        <v>5.9999999999999995E-4</v>
      </c>
      <c r="AQ71" s="24">
        <v>4.0766</v>
      </c>
      <c r="AR71" s="24">
        <v>0</v>
      </c>
      <c r="AS71" s="24">
        <v>4.0000000000000002E-4</v>
      </c>
      <c r="AT71" s="24">
        <v>1E-4</v>
      </c>
      <c r="AU71" s="24">
        <v>2.1663000000000001</v>
      </c>
      <c r="AV71" s="24">
        <v>5.7999999999999996E-3</v>
      </c>
      <c r="AW71" s="24">
        <v>0.62029999999999996</v>
      </c>
      <c r="AX71" s="24">
        <v>6.0439999999999996</v>
      </c>
      <c r="AY71" s="24">
        <v>4.0000000000000001E-3</v>
      </c>
      <c r="AZ71" s="24">
        <v>1.1000000000000001E-3</v>
      </c>
      <c r="BA71" s="24">
        <v>2.056</v>
      </c>
      <c r="BB71" s="24">
        <v>1E-4</v>
      </c>
      <c r="BC71" s="24">
        <v>0.2409</v>
      </c>
      <c r="BD71" s="24">
        <v>1.04E-2</v>
      </c>
      <c r="BE71" s="24">
        <v>6.4000000000000003E-3</v>
      </c>
      <c r="BF71" s="24">
        <v>18.52</v>
      </c>
      <c r="BG71" s="24">
        <v>4.1000000000000003E-3</v>
      </c>
      <c r="BH71" s="24">
        <v>0.64839999999999998</v>
      </c>
      <c r="BI71" s="24">
        <v>5.1799999999999999E-2</v>
      </c>
      <c r="BJ71" s="24">
        <v>-2.0000000000000001E-4</v>
      </c>
      <c r="BK71" s="24">
        <v>1.43E-2</v>
      </c>
      <c r="BL71" s="24">
        <v>5.0000000000000001E-4</v>
      </c>
    </row>
    <row r="72" spans="1:64" ht="15.75" customHeight="1" x14ac:dyDescent="0.2">
      <c r="A72" s="24" t="s">
        <v>109</v>
      </c>
      <c r="B72" s="24" t="s">
        <v>385</v>
      </c>
      <c r="C72" s="24" t="s">
        <v>66</v>
      </c>
      <c r="D72" s="24">
        <v>38</v>
      </c>
      <c r="E72" s="12" t="str">
        <f t="shared" si="0"/>
        <v>OKS38</v>
      </c>
      <c r="F72" s="25">
        <v>42971</v>
      </c>
      <c r="G72" s="26">
        <v>0.53611111111111109</v>
      </c>
      <c r="H72" s="24">
        <v>2017</v>
      </c>
      <c r="I72" s="12" t="str">
        <f t="shared" si="1"/>
        <v>Late2017</v>
      </c>
      <c r="J72" s="24">
        <v>68.624200000000002</v>
      </c>
      <c r="K72" s="24">
        <v>-149.14134999999999</v>
      </c>
      <c r="L72" s="24">
        <v>1.107075</v>
      </c>
      <c r="M72" s="24">
        <v>8.6</v>
      </c>
      <c r="N72" s="24">
        <v>341.1</v>
      </c>
      <c r="O72" s="24">
        <v>7.19</v>
      </c>
      <c r="P72" s="24">
        <v>99.6</v>
      </c>
      <c r="Q72" s="24">
        <v>0.79</v>
      </c>
      <c r="R72" s="24">
        <v>527.91773890000002</v>
      </c>
      <c r="S72" s="24">
        <v>13.389544239999999</v>
      </c>
      <c r="T72" s="24" t="s">
        <v>67</v>
      </c>
      <c r="U72" s="24">
        <v>0.55071181599999997</v>
      </c>
      <c r="W72" s="24">
        <v>6.098899E-2</v>
      </c>
      <c r="X72" s="24">
        <v>0</v>
      </c>
      <c r="Y72" s="24">
        <v>0.13532282900000001</v>
      </c>
      <c r="Z72" s="24">
        <v>3.156973405</v>
      </c>
      <c r="AA72" s="24">
        <v>1.51359</v>
      </c>
      <c r="AB72" s="24">
        <v>20.017299999999999</v>
      </c>
      <c r="AC72" s="24" t="s">
        <v>67</v>
      </c>
      <c r="AD72" s="24">
        <v>2.8799999999999999E-2</v>
      </c>
      <c r="AE72" s="24" t="s">
        <v>67</v>
      </c>
      <c r="AF72" s="24">
        <v>1430.0435</v>
      </c>
      <c r="AG72" s="24">
        <v>2.3795000000000002</v>
      </c>
      <c r="AH72" s="24">
        <v>2.7000000000000001E-3</v>
      </c>
      <c r="AI72" s="24">
        <v>3.0999999999999999E-3</v>
      </c>
      <c r="AJ72" s="24">
        <v>4.1000000000000003E-3</v>
      </c>
      <c r="AK72" s="24">
        <v>4.5699999999999998E-2</v>
      </c>
      <c r="AL72" s="24" t="s">
        <v>67</v>
      </c>
      <c r="AM72" s="24">
        <v>45.68</v>
      </c>
      <c r="AN72" s="24">
        <v>7.1948338319999996</v>
      </c>
      <c r="AO72" s="24">
        <v>999.56236320000005</v>
      </c>
      <c r="AP72" s="24">
        <v>2.9999999999999997E-4</v>
      </c>
      <c r="AQ72" s="24">
        <v>2.3744000000000001</v>
      </c>
      <c r="AR72" s="24">
        <v>-1.8E-3</v>
      </c>
      <c r="AS72" s="24">
        <v>-1.9E-3</v>
      </c>
      <c r="AT72" s="24">
        <v>3.0000000000000001E-3</v>
      </c>
      <c r="AU72" s="24">
        <v>2.4453999999999998</v>
      </c>
      <c r="AV72" s="24">
        <v>2.1399999999999999E-2</v>
      </c>
      <c r="AW72" s="24">
        <v>0.4783</v>
      </c>
      <c r="AX72" s="24">
        <v>12.77</v>
      </c>
      <c r="AY72" s="24">
        <v>9.1000000000000004E-3</v>
      </c>
      <c r="AZ72" s="24">
        <v>-8.9999999999999998E-4</v>
      </c>
      <c r="BA72" s="24">
        <v>6.3490000000000002</v>
      </c>
      <c r="BB72" s="24">
        <v>4.8999999999999998E-3</v>
      </c>
      <c r="BC72" s="24">
        <v>0.2848</v>
      </c>
      <c r="BD72" s="24">
        <v>4.7E-2</v>
      </c>
      <c r="BE72" s="24">
        <v>4.1999999999999997E-3</v>
      </c>
      <c r="BF72" s="24">
        <v>46.92</v>
      </c>
      <c r="BG72" s="24">
        <v>1.9599999999999999E-2</v>
      </c>
      <c r="BH72" s="24">
        <v>0.93</v>
      </c>
      <c r="BI72" s="24">
        <v>0.1113</v>
      </c>
      <c r="BJ72" s="24">
        <v>-1.4E-3</v>
      </c>
      <c r="BK72" s="24">
        <v>2.9700000000000001E-2</v>
      </c>
      <c r="BL72" s="24">
        <v>8.0000000000000004E-4</v>
      </c>
    </row>
    <row r="73" spans="1:64" ht="15.75" customHeight="1" x14ac:dyDescent="0.2">
      <c r="A73" s="24" t="s">
        <v>109</v>
      </c>
      <c r="B73" s="24" t="s">
        <v>386</v>
      </c>
      <c r="C73" s="24" t="s">
        <v>66</v>
      </c>
      <c r="D73" s="24">
        <v>58</v>
      </c>
      <c r="E73" s="12" t="str">
        <f t="shared" si="0"/>
        <v>OKS58</v>
      </c>
      <c r="F73" s="25">
        <v>42971</v>
      </c>
      <c r="G73" s="26">
        <v>0.4548611111111111</v>
      </c>
      <c r="H73" s="24">
        <v>2017</v>
      </c>
      <c r="I73" s="12" t="str">
        <f t="shared" si="1"/>
        <v>Late2017</v>
      </c>
      <c r="J73" s="24">
        <v>68.686170000000004</v>
      </c>
      <c r="K73" s="24">
        <v>-149.09845000000001</v>
      </c>
      <c r="L73" s="24">
        <v>72.66395</v>
      </c>
      <c r="M73" s="24">
        <v>6.4</v>
      </c>
      <c r="N73" s="24">
        <v>54.4</v>
      </c>
      <c r="O73" s="24">
        <v>7.43</v>
      </c>
      <c r="P73" s="24">
        <v>97.7</v>
      </c>
      <c r="Q73" s="24">
        <v>1.07</v>
      </c>
      <c r="R73" s="24">
        <v>463.80120970000002</v>
      </c>
      <c r="S73" s="24">
        <v>10.32982848</v>
      </c>
      <c r="T73" s="24">
        <v>1.4115635929999999</v>
      </c>
      <c r="U73" s="24">
        <v>0.39935826299999999</v>
      </c>
      <c r="V73" s="24">
        <f>S73-(T73+U73)</f>
        <v>8.5189066239999995</v>
      </c>
      <c r="W73" s="24">
        <v>3.4254284000000003E-2</v>
      </c>
      <c r="X73" s="24">
        <v>0</v>
      </c>
      <c r="Y73" s="24">
        <v>8.9162880999999999E-2</v>
      </c>
      <c r="Z73" s="24">
        <v>3.5010914199999998</v>
      </c>
      <c r="AA73" s="24">
        <v>0.87888999999999995</v>
      </c>
      <c r="AB73" s="24">
        <v>19.5031</v>
      </c>
      <c r="AC73" s="24">
        <v>4.6899999999999997E-2</v>
      </c>
      <c r="AD73" s="24">
        <v>0.1552</v>
      </c>
      <c r="AE73" s="24">
        <v>1.7600000000000001E-2</v>
      </c>
      <c r="AF73" s="24">
        <v>66.1006</v>
      </c>
      <c r="AG73" s="24">
        <v>1.4078999999999999</v>
      </c>
      <c r="AH73" s="24">
        <v>1.2200000000000001E-2</v>
      </c>
      <c r="AI73" s="24">
        <v>6.1999999999999998E-3</v>
      </c>
      <c r="AJ73" s="24">
        <v>-1.6999999999999999E-3</v>
      </c>
      <c r="AK73" s="24">
        <v>1.7399999999999999E-2</v>
      </c>
      <c r="AL73" s="24">
        <v>2.6499999999999999E-2</v>
      </c>
      <c r="AM73" s="24">
        <v>8.4990000000000006</v>
      </c>
      <c r="AN73" s="24">
        <v>16.796442689999999</v>
      </c>
      <c r="AO73" s="24">
        <v>488.4482759</v>
      </c>
      <c r="AP73" s="24">
        <v>4.0000000000000002E-4</v>
      </c>
      <c r="AQ73" s="24">
        <v>37.384900000000002</v>
      </c>
      <c r="AR73" s="24">
        <v>6.9999999999999999E-4</v>
      </c>
      <c r="AS73" s="24">
        <v>-1E-3</v>
      </c>
      <c r="AT73" s="24">
        <v>2.3999999999999998E-3</v>
      </c>
      <c r="AU73" s="24">
        <v>1.4847999999999999</v>
      </c>
      <c r="AV73" s="24">
        <v>0.1057</v>
      </c>
      <c r="AW73" s="24">
        <v>0.12479999999999999</v>
      </c>
      <c r="AX73" s="24">
        <v>1.732</v>
      </c>
      <c r="AY73" s="24">
        <v>3.7100000000000001E-2</v>
      </c>
      <c r="AZ73" s="24">
        <v>-8.9999999999999998E-4</v>
      </c>
      <c r="BA73" s="24">
        <v>0.50600000000000001</v>
      </c>
      <c r="BB73" s="24">
        <v>5.0000000000000001E-4</v>
      </c>
      <c r="BC73" s="24">
        <v>0.21920000000000001</v>
      </c>
      <c r="BD73" s="24">
        <v>2.4400000000000002E-2</v>
      </c>
      <c r="BE73" s="24">
        <v>-5.9999999999999995E-4</v>
      </c>
      <c r="BF73" s="24">
        <v>2.0609999999999999</v>
      </c>
      <c r="BG73" s="24">
        <v>7.3000000000000001E-3</v>
      </c>
      <c r="BH73" s="24">
        <v>0.94469999999999998</v>
      </c>
      <c r="BI73" s="24">
        <v>1.8700000000000001E-2</v>
      </c>
      <c r="BJ73" s="24">
        <v>4.0000000000000002E-4</v>
      </c>
      <c r="BK73" s="24">
        <v>3.3999999999999998E-3</v>
      </c>
      <c r="BL73" s="24">
        <v>8.0000000000000004E-4</v>
      </c>
    </row>
    <row r="74" spans="1:64" ht="15.75" customHeight="1" x14ac:dyDescent="0.2">
      <c r="A74" s="24" t="s">
        <v>109</v>
      </c>
      <c r="C74" s="24" t="s">
        <v>66</v>
      </c>
      <c r="D74" s="24">
        <v>59</v>
      </c>
      <c r="E74" s="12" t="str">
        <f t="shared" si="0"/>
        <v>OKS59</v>
      </c>
      <c r="F74" s="25">
        <v>42971</v>
      </c>
      <c r="G74" s="26">
        <v>0.47222222222222227</v>
      </c>
      <c r="H74" s="24">
        <v>2017</v>
      </c>
      <c r="I74" s="12" t="str">
        <f t="shared" si="1"/>
        <v>Late2017</v>
      </c>
      <c r="J74" s="24">
        <v>68.671949999999995</v>
      </c>
      <c r="K74" s="24">
        <v>-149.12763000000001</v>
      </c>
      <c r="L74" s="24">
        <v>68.977350000000001</v>
      </c>
      <c r="M74" s="24">
        <v>6.4</v>
      </c>
      <c r="N74" s="24">
        <v>55.7</v>
      </c>
      <c r="O74" s="24">
        <v>7.22</v>
      </c>
      <c r="P74" s="24">
        <v>97.8</v>
      </c>
      <c r="Q74" s="24">
        <v>0.77</v>
      </c>
      <c r="AA74" s="24">
        <v>1.2282500000000001</v>
      </c>
      <c r="AB74" s="24">
        <v>19.650300000000001</v>
      </c>
    </row>
    <row r="75" spans="1:64" ht="15.75" customHeight="1" x14ac:dyDescent="0.2">
      <c r="A75" s="24" t="s">
        <v>109</v>
      </c>
      <c r="B75" s="24" t="s">
        <v>387</v>
      </c>
      <c r="C75" s="24" t="s">
        <v>66</v>
      </c>
      <c r="D75" s="24">
        <v>60</v>
      </c>
      <c r="E75" s="12" t="str">
        <f t="shared" si="0"/>
        <v>OKS60</v>
      </c>
      <c r="F75" s="25">
        <v>42971</v>
      </c>
      <c r="G75" s="26">
        <v>0.4826388888888889</v>
      </c>
      <c r="H75" s="24">
        <v>2017</v>
      </c>
      <c r="I75" s="12" t="str">
        <f t="shared" si="1"/>
        <v>Late2017</v>
      </c>
      <c r="J75" s="24">
        <v>68.670599999999993</v>
      </c>
      <c r="K75" s="24">
        <v>-149.12777</v>
      </c>
      <c r="L75" s="24">
        <v>7.1445749999999997</v>
      </c>
      <c r="M75" s="24">
        <v>4.3</v>
      </c>
      <c r="N75" s="24">
        <v>77.7</v>
      </c>
      <c r="O75" s="24">
        <v>6.93</v>
      </c>
      <c r="P75" s="24">
        <v>98.8</v>
      </c>
      <c r="Q75" s="24">
        <v>1.42</v>
      </c>
      <c r="R75" s="24">
        <v>755.0004907</v>
      </c>
      <c r="S75" s="24">
        <v>16.72634407</v>
      </c>
      <c r="T75" s="24">
        <v>0.17593257000000001</v>
      </c>
      <c r="U75" s="24">
        <v>0.54136075800000005</v>
      </c>
      <c r="V75" s="24">
        <f t="shared" ref="V75:V78" si="11">S75-(T75+U75)</f>
        <v>16.009050741999999</v>
      </c>
      <c r="W75" s="24">
        <v>5.8869921999999998E-2</v>
      </c>
      <c r="X75" s="24">
        <v>0</v>
      </c>
      <c r="Y75" s="24">
        <v>0.17243001599999999</v>
      </c>
      <c r="Z75" s="24">
        <v>3.7529536029999999</v>
      </c>
      <c r="AA75" s="24">
        <v>1.23872</v>
      </c>
      <c r="AB75" s="24">
        <v>34.0321</v>
      </c>
      <c r="AC75" s="24">
        <v>0.23269999999999999</v>
      </c>
      <c r="AD75" s="24">
        <v>0.13550000000000001</v>
      </c>
      <c r="AE75" s="24">
        <v>2.63E-2</v>
      </c>
      <c r="AF75" s="24">
        <v>231.3492</v>
      </c>
      <c r="AG75" s="24">
        <v>0.2964</v>
      </c>
      <c r="AH75" s="24">
        <v>3.4200000000000001E-2</v>
      </c>
      <c r="AI75" s="24">
        <v>2.2000000000000001E-3</v>
      </c>
      <c r="AJ75" s="24">
        <v>3.8E-3</v>
      </c>
      <c r="AK75" s="24">
        <v>2.1700000000000001E-2</v>
      </c>
      <c r="AL75" s="24" t="s">
        <v>67</v>
      </c>
      <c r="AM75" s="24">
        <v>10.11</v>
      </c>
      <c r="AN75" s="24">
        <v>10.72565245</v>
      </c>
      <c r="AO75" s="24">
        <v>465.8986175</v>
      </c>
      <c r="AP75" s="24">
        <v>1E-4</v>
      </c>
      <c r="AQ75" s="24">
        <v>0.875</v>
      </c>
      <c r="AR75" s="24">
        <v>-4.0000000000000002E-4</v>
      </c>
      <c r="AS75" s="24">
        <v>-1.2999999999999999E-3</v>
      </c>
      <c r="AT75" s="24">
        <v>4.4000000000000003E-3</v>
      </c>
      <c r="AU75" s="24">
        <v>1.8969</v>
      </c>
      <c r="AV75" s="24">
        <v>0.1303</v>
      </c>
      <c r="AW75" s="24">
        <v>0.12520000000000001</v>
      </c>
      <c r="AX75" s="24">
        <v>3.0840000000000001</v>
      </c>
      <c r="AY75" s="24">
        <v>2.5499999999999998E-2</v>
      </c>
      <c r="AZ75" s="24">
        <v>-2E-3</v>
      </c>
      <c r="BA75" s="24">
        <v>0.94259999999999999</v>
      </c>
      <c r="BB75" s="24">
        <v>8.9999999999999998E-4</v>
      </c>
      <c r="BC75" s="24">
        <v>0.23699999999999999</v>
      </c>
      <c r="BD75" s="24">
        <v>2.1499999999999998E-2</v>
      </c>
      <c r="BE75" s="24">
        <v>1.2999999999999999E-3</v>
      </c>
      <c r="BF75" s="24">
        <v>7.3879999999999999</v>
      </c>
      <c r="BG75" s="24">
        <v>8.3999999999999995E-3</v>
      </c>
      <c r="BH75" s="24">
        <v>1.534</v>
      </c>
      <c r="BI75" s="24">
        <v>2.76E-2</v>
      </c>
      <c r="BJ75" s="24">
        <v>0</v>
      </c>
      <c r="BK75" s="24">
        <v>5.8999999999999999E-3</v>
      </c>
      <c r="BL75" s="24">
        <v>3.7000000000000002E-3</v>
      </c>
    </row>
    <row r="76" spans="1:64" ht="15.75" customHeight="1" x14ac:dyDescent="0.2">
      <c r="A76" s="24" t="s">
        <v>109</v>
      </c>
      <c r="C76" s="24" t="s">
        <v>66</v>
      </c>
      <c r="D76" s="24">
        <v>61</v>
      </c>
      <c r="E76" s="12" t="str">
        <f t="shared" si="0"/>
        <v>OKS61</v>
      </c>
      <c r="F76" s="25">
        <v>42971</v>
      </c>
      <c r="G76" s="26">
        <v>0.49652777777777773</v>
      </c>
      <c r="H76" s="24">
        <v>2017</v>
      </c>
      <c r="I76" s="12" t="str">
        <f t="shared" si="1"/>
        <v>Late2017</v>
      </c>
      <c r="J76" s="24">
        <v>68.671369999999996</v>
      </c>
      <c r="K76" s="24">
        <v>-149.13142999999999</v>
      </c>
      <c r="L76" s="24">
        <v>61.675899999999999</v>
      </c>
      <c r="M76" s="24">
        <v>6.9</v>
      </c>
      <c r="N76" s="24">
        <v>48.4</v>
      </c>
      <c r="O76" s="24">
        <v>7.13</v>
      </c>
      <c r="P76" s="24">
        <v>96</v>
      </c>
      <c r="Q76" s="24">
        <v>0.77</v>
      </c>
      <c r="V76" s="24">
        <f t="shared" si="11"/>
        <v>0</v>
      </c>
      <c r="AA76" s="24">
        <v>1.2286300000000001</v>
      </c>
      <c r="AB76" s="24">
        <v>17.248100000000001</v>
      </c>
    </row>
    <row r="77" spans="1:64" ht="15.75" customHeight="1" x14ac:dyDescent="0.2">
      <c r="A77" s="24" t="s">
        <v>109</v>
      </c>
      <c r="B77" s="24" t="s">
        <v>388</v>
      </c>
      <c r="C77" s="24" t="s">
        <v>66</v>
      </c>
      <c r="D77" s="24">
        <v>62</v>
      </c>
      <c r="E77" s="12" t="str">
        <f t="shared" si="0"/>
        <v>OKS62</v>
      </c>
      <c r="F77" s="25">
        <v>42971</v>
      </c>
      <c r="G77" s="26">
        <v>0.66666666666666663</v>
      </c>
      <c r="H77" s="24">
        <v>2017</v>
      </c>
      <c r="I77" s="12" t="str">
        <f t="shared" si="1"/>
        <v>Late2017</v>
      </c>
      <c r="J77" s="24">
        <v>68.637749999999997</v>
      </c>
      <c r="K77" s="24">
        <v>-149.21714</v>
      </c>
      <c r="L77" s="24">
        <v>34.605775000000001</v>
      </c>
      <c r="M77" s="24">
        <v>8.8000000000000007</v>
      </c>
      <c r="N77" s="24">
        <v>58</v>
      </c>
      <c r="O77" s="24">
        <v>7.4</v>
      </c>
      <c r="P77" s="24">
        <v>98.3</v>
      </c>
      <c r="Q77" s="24">
        <v>0.86</v>
      </c>
      <c r="R77" s="24">
        <v>359.5206599</v>
      </c>
      <c r="S77" s="24">
        <v>7.4499226150000002</v>
      </c>
      <c r="T77" s="24">
        <v>0.58433061600000002</v>
      </c>
      <c r="U77" s="24">
        <v>0.55739114300000003</v>
      </c>
      <c r="V77" s="24">
        <f t="shared" si="11"/>
        <v>6.308200856</v>
      </c>
      <c r="W77" s="24">
        <v>2.1847813000000001E-2</v>
      </c>
      <c r="X77" s="24">
        <v>0</v>
      </c>
      <c r="Y77" s="24">
        <v>8.8821959000000006E-2</v>
      </c>
      <c r="Z77" s="24">
        <v>3.3959421249999999</v>
      </c>
      <c r="AA77" s="24">
        <v>1.10534</v>
      </c>
      <c r="AB77" s="24">
        <v>14.664</v>
      </c>
      <c r="AC77" s="24">
        <v>3.56E-2</v>
      </c>
      <c r="AD77" s="24">
        <v>4.9599999999999998E-2</v>
      </c>
      <c r="AE77" s="24">
        <v>1.83E-2</v>
      </c>
      <c r="AF77" s="24">
        <v>79.479100000000003</v>
      </c>
      <c r="AG77" s="24">
        <v>0.18690000000000001</v>
      </c>
      <c r="AH77" s="24">
        <v>3.3999999999999998E-3</v>
      </c>
      <c r="AI77" s="24">
        <v>-2E-3</v>
      </c>
      <c r="AJ77" s="24">
        <v>4.8999999999999998E-3</v>
      </c>
      <c r="AK77" s="24">
        <v>1.6E-2</v>
      </c>
      <c r="AL77" s="24" t="s">
        <v>67</v>
      </c>
      <c r="AM77" s="24">
        <v>8.3960000000000008</v>
      </c>
      <c r="AN77" s="24">
        <v>14.463393630000001</v>
      </c>
      <c r="AO77" s="24">
        <v>524.75</v>
      </c>
      <c r="AP77" s="24">
        <v>8.0000000000000004E-4</v>
      </c>
      <c r="AQ77" s="24">
        <v>1.9531000000000001</v>
      </c>
      <c r="AR77" s="24">
        <v>-2.9999999999999997E-4</v>
      </c>
      <c r="AS77" s="24">
        <v>-1E-4</v>
      </c>
      <c r="AT77" s="24">
        <v>1.1000000000000001E-3</v>
      </c>
      <c r="AU77" s="24">
        <v>1.4901</v>
      </c>
      <c r="AV77" s="24">
        <v>7.1499999999999994E-2</v>
      </c>
      <c r="AW77" s="24">
        <v>0.1585</v>
      </c>
      <c r="AX77" s="24">
        <v>1.7030000000000001</v>
      </c>
      <c r="AY77" s="24">
        <v>1.54E-2</v>
      </c>
      <c r="AZ77" s="24">
        <v>-1.6999999999999999E-3</v>
      </c>
      <c r="BA77" s="24">
        <v>0.58050000000000002</v>
      </c>
      <c r="BB77" s="24">
        <v>2.9999999999999997E-4</v>
      </c>
      <c r="BC77" s="24">
        <v>0.20749999999999999</v>
      </c>
      <c r="BD77" s="24">
        <v>8.6E-3</v>
      </c>
      <c r="BE77" s="24">
        <v>3.5000000000000001E-3</v>
      </c>
      <c r="BF77" s="24">
        <v>2.4020000000000001</v>
      </c>
      <c r="BG77" s="24">
        <v>-1.2999999999999999E-3</v>
      </c>
      <c r="BH77" s="24">
        <v>0.85770000000000002</v>
      </c>
      <c r="BI77" s="24">
        <v>1.61E-2</v>
      </c>
      <c r="BJ77" s="24">
        <v>4.0000000000000002E-4</v>
      </c>
      <c r="BK77" s="24">
        <v>4.4000000000000003E-3</v>
      </c>
      <c r="BL77" s="24">
        <v>5.9999999999999995E-4</v>
      </c>
    </row>
    <row r="78" spans="1:64" ht="15.75" customHeight="1" x14ac:dyDescent="0.2">
      <c r="A78" s="24" t="s">
        <v>109</v>
      </c>
      <c r="B78" s="24" t="s">
        <v>389</v>
      </c>
      <c r="C78" s="24" t="s">
        <v>66</v>
      </c>
      <c r="D78" s="24">
        <v>65</v>
      </c>
      <c r="E78" s="12" t="str">
        <f t="shared" si="0"/>
        <v>OKS65</v>
      </c>
      <c r="F78" s="25">
        <v>42971</v>
      </c>
      <c r="G78" s="26">
        <v>0.57916666666666672</v>
      </c>
      <c r="H78" s="24">
        <v>2017</v>
      </c>
      <c r="I78" s="12" t="str">
        <f t="shared" si="1"/>
        <v>Late2017</v>
      </c>
      <c r="J78" s="24">
        <v>68.635819999999995</v>
      </c>
      <c r="K78" s="24">
        <v>-149.18805</v>
      </c>
      <c r="L78" s="24">
        <v>6.3407499999999999</v>
      </c>
      <c r="M78" s="24">
        <v>9.8000000000000007</v>
      </c>
      <c r="N78" s="24">
        <v>119.7</v>
      </c>
      <c r="O78" s="24">
        <v>7.26</v>
      </c>
      <c r="P78" s="24">
        <v>97.7</v>
      </c>
      <c r="Q78" s="24">
        <v>0.92</v>
      </c>
      <c r="R78" s="24">
        <v>395.65206690000002</v>
      </c>
      <c r="S78" s="24">
        <v>8.3150734560000004</v>
      </c>
      <c r="T78" s="24">
        <v>5.2564375000000003E-2</v>
      </c>
      <c r="U78" s="24">
        <v>0.42647633099999999</v>
      </c>
      <c r="V78" s="24">
        <f t="shared" si="11"/>
        <v>7.8360327500000002</v>
      </c>
      <c r="W78" s="24">
        <v>4.6169534999999998E-2</v>
      </c>
      <c r="X78" s="24">
        <v>0</v>
      </c>
      <c r="Y78" s="24">
        <v>0.125154131</v>
      </c>
      <c r="Z78" s="24">
        <v>3.2184369589999999</v>
      </c>
      <c r="AA78" s="24">
        <v>1.01251</v>
      </c>
      <c r="AB78" s="24">
        <v>15.2942</v>
      </c>
      <c r="AC78" s="24" t="s">
        <v>67</v>
      </c>
      <c r="AD78" s="24" t="s">
        <v>67</v>
      </c>
      <c r="AE78" s="24" t="s">
        <v>67</v>
      </c>
      <c r="AF78" s="24">
        <v>361.65089999999998</v>
      </c>
      <c r="AG78" s="24">
        <v>0.37940000000000002</v>
      </c>
      <c r="AH78" s="24">
        <v>-2.0999999999999999E-3</v>
      </c>
      <c r="AI78" s="24">
        <v>-7.1999999999999998E-3</v>
      </c>
      <c r="AJ78" s="24">
        <v>-1E-4</v>
      </c>
      <c r="AK78" s="24">
        <v>2.9700000000000001E-2</v>
      </c>
      <c r="AL78" s="24" t="s">
        <v>67</v>
      </c>
      <c r="AM78" s="24">
        <v>15.06</v>
      </c>
      <c r="AN78" s="24">
        <v>9.6353166990000005</v>
      </c>
      <c r="AO78" s="24">
        <v>507.07070709999999</v>
      </c>
      <c r="AP78" s="24">
        <v>1E-4</v>
      </c>
      <c r="AQ78" s="24">
        <v>3.1038000000000001</v>
      </c>
      <c r="AR78" s="24">
        <v>8.0000000000000004E-4</v>
      </c>
      <c r="AS78" s="24">
        <v>-8.9999999999999998E-4</v>
      </c>
      <c r="AT78" s="24">
        <v>3.5999999999999999E-3</v>
      </c>
      <c r="AU78" s="24">
        <v>1.6747000000000001</v>
      </c>
      <c r="AV78" s="24">
        <v>2.8799999999999999E-2</v>
      </c>
      <c r="AW78" s="24">
        <v>0.39069999999999999</v>
      </c>
      <c r="AX78" s="24">
        <v>4.5220000000000002</v>
      </c>
      <c r="AY78" s="24">
        <v>1.2E-2</v>
      </c>
      <c r="AZ78" s="24">
        <v>-2E-3</v>
      </c>
      <c r="BA78" s="24">
        <v>1.5629999999999999</v>
      </c>
      <c r="BB78" s="24">
        <v>-2.0000000000000001E-4</v>
      </c>
      <c r="BC78" s="24">
        <v>0.2223</v>
      </c>
      <c r="BD78" s="24">
        <v>1.2999999999999999E-2</v>
      </c>
      <c r="BE78" s="24">
        <v>1.4E-3</v>
      </c>
      <c r="BF78" s="24">
        <v>11.32</v>
      </c>
      <c r="BG78" s="24">
        <v>1.6E-2</v>
      </c>
      <c r="BH78" s="24">
        <v>0.56820000000000004</v>
      </c>
      <c r="BI78" s="24">
        <v>3.3300000000000003E-2</v>
      </c>
      <c r="BJ78" s="24">
        <v>-1E-3</v>
      </c>
      <c r="BK78" s="24">
        <v>1.2E-2</v>
      </c>
      <c r="BL78" s="24">
        <v>5.9999999999999995E-4</v>
      </c>
    </row>
    <row r="79" spans="1:64" ht="15.75" customHeight="1" x14ac:dyDescent="0.2">
      <c r="A79" s="24" t="s">
        <v>109</v>
      </c>
      <c r="B79" s="24" t="s">
        <v>390</v>
      </c>
      <c r="C79" s="24" t="s">
        <v>66</v>
      </c>
      <c r="D79" s="24">
        <v>66</v>
      </c>
      <c r="E79" s="12" t="str">
        <f t="shared" si="0"/>
        <v>OKS66</v>
      </c>
      <c r="F79" s="25">
        <v>42971</v>
      </c>
      <c r="G79" s="26">
        <v>0.59375</v>
      </c>
      <c r="H79" s="24">
        <v>2017</v>
      </c>
      <c r="I79" s="12" t="str">
        <f t="shared" si="1"/>
        <v>Late2017</v>
      </c>
      <c r="J79" s="24">
        <v>68.636150000000001</v>
      </c>
      <c r="K79" s="24">
        <v>-149.18457000000001</v>
      </c>
      <c r="L79" s="24">
        <v>1.8342750000000001</v>
      </c>
      <c r="M79" s="24">
        <v>9.6999999999999993</v>
      </c>
      <c r="N79" s="24">
        <v>109.3</v>
      </c>
      <c r="O79" s="24">
        <v>7.51</v>
      </c>
      <c r="P79" s="24">
        <v>102</v>
      </c>
      <c r="Q79" s="24">
        <v>1.1200000000000001</v>
      </c>
      <c r="R79" s="24">
        <v>449.77825200000001</v>
      </c>
      <c r="S79" s="24">
        <v>9.8419836299999996</v>
      </c>
      <c r="T79" s="24" t="s">
        <v>67</v>
      </c>
      <c r="U79" s="24">
        <v>0.46788815900000003</v>
      </c>
      <c r="W79" s="24">
        <v>3.7482700000000001E-2</v>
      </c>
      <c r="X79" s="24">
        <v>0</v>
      </c>
      <c r="Y79" s="24">
        <v>9.7914750999999994E-2</v>
      </c>
      <c r="Z79" s="24">
        <v>3.1476532129999999</v>
      </c>
      <c r="AA79" s="24">
        <v>1.8187199999999999</v>
      </c>
      <c r="AB79" s="24">
        <v>17.004100000000001</v>
      </c>
      <c r="AC79" s="24">
        <v>0.1744</v>
      </c>
      <c r="AD79" s="24">
        <v>8.6599999999999996E-2</v>
      </c>
      <c r="AE79" s="24" t="s">
        <v>67</v>
      </c>
      <c r="AF79" s="24">
        <v>287.48169999999999</v>
      </c>
      <c r="AG79" s="24">
        <v>0.36459999999999998</v>
      </c>
      <c r="AH79" s="24">
        <v>-1.2999999999999999E-3</v>
      </c>
      <c r="AI79" s="24">
        <v>7.7000000000000002E-3</v>
      </c>
      <c r="AJ79" s="24">
        <v>6.4999999999999997E-3</v>
      </c>
      <c r="AK79" s="24">
        <v>2.5899999999999999E-2</v>
      </c>
      <c r="AL79" s="24" t="s">
        <v>67</v>
      </c>
      <c r="AM79" s="24">
        <v>13</v>
      </c>
      <c r="AN79" s="24">
        <v>9.6367679759999998</v>
      </c>
      <c r="AO79" s="24">
        <v>501.93050190000002</v>
      </c>
      <c r="AP79" s="24">
        <v>6.9999999999999999E-4</v>
      </c>
      <c r="AQ79" s="24">
        <v>2.6806999999999999</v>
      </c>
      <c r="AR79" s="24">
        <v>-4.0000000000000002E-4</v>
      </c>
      <c r="AS79" s="24">
        <v>-1.6000000000000001E-3</v>
      </c>
      <c r="AT79" s="24">
        <v>-1.1999999999999999E-3</v>
      </c>
      <c r="AU79" s="24">
        <v>1.5229999999999999</v>
      </c>
      <c r="AV79" s="24">
        <v>1.35E-2</v>
      </c>
      <c r="AW79" s="24">
        <v>0.25459999999999999</v>
      </c>
      <c r="AX79" s="24">
        <v>5.2850000000000001</v>
      </c>
      <c r="AY79" s="24">
        <v>1.1000000000000001E-3</v>
      </c>
      <c r="AZ79" s="24">
        <v>-2.3999999999999998E-3</v>
      </c>
      <c r="BA79" s="24">
        <v>1.349</v>
      </c>
      <c r="BB79" s="24">
        <v>5.9999999999999995E-4</v>
      </c>
      <c r="BC79" s="24">
        <v>0.21929999999999999</v>
      </c>
      <c r="BD79" s="24">
        <v>0.02</v>
      </c>
      <c r="BE79" s="24">
        <v>5.1000000000000004E-3</v>
      </c>
      <c r="BF79" s="24">
        <v>8.99</v>
      </c>
      <c r="BG79" s="24">
        <v>7.1999999999999998E-3</v>
      </c>
      <c r="BH79" s="24">
        <v>0.77729999999999999</v>
      </c>
      <c r="BI79" s="24">
        <v>2.98E-2</v>
      </c>
      <c r="BJ79" s="24">
        <v>-5.0000000000000001E-4</v>
      </c>
      <c r="BK79" s="24">
        <v>1.3100000000000001E-2</v>
      </c>
      <c r="BL79" s="24">
        <v>1.2999999999999999E-3</v>
      </c>
    </row>
    <row r="80" spans="1:64" ht="15.75" customHeight="1" x14ac:dyDescent="0.2">
      <c r="A80" s="24" t="s">
        <v>109</v>
      </c>
      <c r="B80" s="24" t="s">
        <v>391</v>
      </c>
      <c r="C80" s="24" t="s">
        <v>66</v>
      </c>
      <c r="D80" s="24">
        <v>70</v>
      </c>
      <c r="E80" s="12" t="str">
        <f t="shared" si="0"/>
        <v>OKS70</v>
      </c>
      <c r="F80" s="25">
        <v>42971</v>
      </c>
      <c r="G80" s="26">
        <v>0.46527777777777773</v>
      </c>
      <c r="H80" s="24">
        <v>2017</v>
      </c>
      <c r="I80" s="12" t="str">
        <f t="shared" si="1"/>
        <v>Late2017</v>
      </c>
      <c r="J80" s="24">
        <v>68.679850000000002</v>
      </c>
      <c r="K80" s="24">
        <v>-149.11418</v>
      </c>
      <c r="L80" s="24">
        <v>70.829099999999997</v>
      </c>
      <c r="M80" s="24">
        <v>6.5</v>
      </c>
      <c r="N80" s="24">
        <v>63.3</v>
      </c>
      <c r="O80" s="24">
        <v>7.49</v>
      </c>
      <c r="P80" s="24">
        <v>97.6</v>
      </c>
      <c r="Q80" s="24">
        <v>0.94</v>
      </c>
      <c r="R80" s="24">
        <v>465.94923499999999</v>
      </c>
      <c r="S80" s="24">
        <v>12.844956099999999</v>
      </c>
      <c r="T80" s="24">
        <v>1.4709493739999999</v>
      </c>
      <c r="U80" s="24">
        <v>0.60681816300000002</v>
      </c>
      <c r="V80" s="24">
        <f t="shared" ref="V80:V81" si="12">S80-(T80+U80)</f>
        <v>10.767188562999999</v>
      </c>
      <c r="W80" s="24">
        <v>1.7021995000000002E-2</v>
      </c>
      <c r="X80" s="24">
        <v>0</v>
      </c>
      <c r="Y80" s="24">
        <v>9.5300889999999999E-2</v>
      </c>
      <c r="Z80" s="24">
        <v>3.4129583810000002</v>
      </c>
      <c r="AA80" s="24">
        <v>1.2225699999999999</v>
      </c>
      <c r="AB80" s="24">
        <v>19.100200000000001</v>
      </c>
      <c r="AC80" s="24">
        <v>0.1416</v>
      </c>
      <c r="AD80" s="24">
        <v>9.4299999999999995E-2</v>
      </c>
      <c r="AE80" s="24">
        <v>2.0199999999999999E-2</v>
      </c>
      <c r="AF80" s="24">
        <v>68.135599999999997</v>
      </c>
      <c r="AG80" s="24">
        <v>0.16980000000000001</v>
      </c>
      <c r="AH80" s="24">
        <v>9.7999999999999997E-3</v>
      </c>
      <c r="AI80" s="24">
        <v>1.2500000000000001E-2</v>
      </c>
      <c r="AJ80" s="24">
        <v>-1.8E-3</v>
      </c>
      <c r="AK80" s="24">
        <v>1.66E-2</v>
      </c>
      <c r="AL80" s="24" t="s">
        <v>67</v>
      </c>
      <c r="AM80" s="24">
        <v>8.1449999999999996</v>
      </c>
      <c r="AN80" s="24">
        <v>15.84938704</v>
      </c>
      <c r="AO80" s="24">
        <v>490.66265060000001</v>
      </c>
      <c r="AP80" s="24">
        <v>2.0000000000000001E-4</v>
      </c>
      <c r="AQ80" s="24">
        <v>31.881</v>
      </c>
      <c r="AR80" s="24">
        <v>5.9999999999999995E-4</v>
      </c>
      <c r="AS80" s="24">
        <v>0</v>
      </c>
      <c r="AT80" s="24">
        <v>2.8999999999999998E-3</v>
      </c>
      <c r="AU80" s="24">
        <v>1.4770000000000001</v>
      </c>
      <c r="AV80" s="24">
        <v>9.7100000000000006E-2</v>
      </c>
      <c r="AW80" s="24">
        <v>0.1583</v>
      </c>
      <c r="AX80" s="24">
        <v>1.6930000000000001</v>
      </c>
      <c r="AY80" s="24">
        <v>4.0099999999999997E-2</v>
      </c>
      <c r="AZ80" s="24">
        <v>1.8E-3</v>
      </c>
      <c r="BA80" s="24">
        <v>0.51390000000000002</v>
      </c>
      <c r="BB80" s="24">
        <v>3.3E-3</v>
      </c>
      <c r="BC80" s="24">
        <v>0.214</v>
      </c>
      <c r="BD80" s="24">
        <v>2.1399999999999999E-2</v>
      </c>
      <c r="BE80" s="24">
        <v>2.0999999999999999E-3</v>
      </c>
      <c r="BF80" s="24">
        <v>2.1469999999999998</v>
      </c>
      <c r="BG80" s="24">
        <v>1.4E-2</v>
      </c>
      <c r="BH80" s="24">
        <v>0.95599999999999996</v>
      </c>
      <c r="BI80" s="24">
        <v>1.7999999999999999E-2</v>
      </c>
      <c r="BJ80" s="24">
        <v>-5.0000000000000001E-4</v>
      </c>
      <c r="BK80" s="24">
        <v>4.1000000000000003E-3</v>
      </c>
      <c r="BL80" s="24">
        <v>1.4E-3</v>
      </c>
    </row>
    <row r="81" spans="1:64" ht="15.75" customHeight="1" x14ac:dyDescent="0.2">
      <c r="A81" s="24" t="s">
        <v>109</v>
      </c>
      <c r="B81" s="24" t="s">
        <v>392</v>
      </c>
      <c r="C81" s="24" t="s">
        <v>66</v>
      </c>
      <c r="D81" s="24">
        <v>71</v>
      </c>
      <c r="E81" s="12" t="str">
        <f t="shared" si="0"/>
        <v>OKS71</v>
      </c>
      <c r="F81" s="25">
        <v>42971</v>
      </c>
      <c r="G81" s="26">
        <v>0.60069444444444442</v>
      </c>
      <c r="H81" s="24">
        <v>2017</v>
      </c>
      <c r="I81" s="12" t="str">
        <f t="shared" si="1"/>
        <v>Late2017</v>
      </c>
      <c r="J81" s="24">
        <v>68.640680000000003</v>
      </c>
      <c r="K81" s="24">
        <v>-149.25418999999999</v>
      </c>
      <c r="L81" s="24">
        <v>3.2503000000000002</v>
      </c>
      <c r="M81" s="24">
        <v>5</v>
      </c>
      <c r="N81" s="24">
        <v>54</v>
      </c>
      <c r="O81" s="24">
        <v>6.84</v>
      </c>
      <c r="P81" s="24">
        <v>89.8</v>
      </c>
      <c r="Q81" s="24">
        <v>2.44</v>
      </c>
      <c r="R81" s="24">
        <v>229.09904739999999</v>
      </c>
      <c r="S81" s="24">
        <v>13.186889649999999</v>
      </c>
      <c r="T81" s="24">
        <v>10.044792080000001</v>
      </c>
      <c r="U81" s="24">
        <v>0.130216357</v>
      </c>
      <c r="V81" s="24">
        <f t="shared" si="12"/>
        <v>3.0118812129999988</v>
      </c>
      <c r="W81" s="24">
        <v>2.6825903000000002E-2</v>
      </c>
      <c r="X81" s="24">
        <v>0</v>
      </c>
      <c r="Y81" s="24">
        <v>0.12942326900000001</v>
      </c>
      <c r="Z81" s="24">
        <v>3.9776279909999999</v>
      </c>
      <c r="AA81" s="24">
        <v>1.216</v>
      </c>
      <c r="AB81" s="24">
        <v>10.945</v>
      </c>
      <c r="AC81" s="24">
        <v>1.9099999999999999E-2</v>
      </c>
      <c r="AD81" s="24">
        <v>2.18E-2</v>
      </c>
      <c r="AE81" s="24">
        <v>3.7900000000000003E-2</v>
      </c>
      <c r="AF81" s="24">
        <v>26.9909</v>
      </c>
      <c r="AG81" s="24">
        <v>0.84599999999999997</v>
      </c>
      <c r="AH81" s="24">
        <v>6.1100000000000002E-2</v>
      </c>
      <c r="AI81" s="24">
        <v>1.6000000000000001E-3</v>
      </c>
      <c r="AJ81" s="24">
        <v>5.0000000000000001E-4</v>
      </c>
      <c r="AK81" s="24">
        <v>1.77E-2</v>
      </c>
      <c r="AL81" s="24">
        <v>8.5000000000000006E-3</v>
      </c>
      <c r="AM81" s="24">
        <v>8.5009999999999994</v>
      </c>
      <c r="AN81" s="24">
        <v>15.161405390000001</v>
      </c>
      <c r="AO81" s="24">
        <v>480.28248589999998</v>
      </c>
      <c r="AP81" s="24">
        <v>2.0000000000000001E-4</v>
      </c>
      <c r="AQ81" s="24">
        <v>1.8080000000000001</v>
      </c>
      <c r="AR81" s="24">
        <v>-1E-4</v>
      </c>
      <c r="AS81" s="24">
        <v>-2.0000000000000001E-4</v>
      </c>
      <c r="AT81" s="24">
        <v>4.0000000000000002E-4</v>
      </c>
      <c r="AU81" s="24">
        <v>1.9515</v>
      </c>
      <c r="AV81" s="24">
        <v>5.4100000000000002E-2</v>
      </c>
      <c r="AW81" s="24">
        <v>9.4799999999999995E-2</v>
      </c>
      <c r="AX81" s="24">
        <v>1.7090000000000001</v>
      </c>
      <c r="AY81" s="24">
        <v>8.2000000000000007E-3</v>
      </c>
      <c r="AZ81" s="24">
        <v>-1.1000000000000001E-3</v>
      </c>
      <c r="BA81" s="24">
        <v>0.56069999999999998</v>
      </c>
      <c r="BB81" s="24">
        <v>5.0000000000000001E-4</v>
      </c>
      <c r="BC81" s="24">
        <v>0.1983</v>
      </c>
      <c r="BD81" s="24">
        <v>2.0500000000000001E-2</v>
      </c>
      <c r="BE81" s="24">
        <v>2.0999999999999999E-3</v>
      </c>
      <c r="BF81" s="24">
        <v>0.8034</v>
      </c>
      <c r="BG81" s="24">
        <v>-3.5999999999999999E-3</v>
      </c>
      <c r="BH81" s="24">
        <v>1.1220000000000001</v>
      </c>
      <c r="BI81" s="24">
        <v>1.6500000000000001E-2</v>
      </c>
      <c r="BJ81" s="24">
        <v>2.0000000000000001E-4</v>
      </c>
      <c r="BK81" s="24">
        <v>2.8E-3</v>
      </c>
      <c r="BL81" s="24">
        <v>-5.0000000000000001E-4</v>
      </c>
    </row>
    <row r="82" spans="1:64" ht="15.75" customHeight="1" x14ac:dyDescent="0.2">
      <c r="A82" s="24" t="s">
        <v>109</v>
      </c>
      <c r="B82" s="24" t="s">
        <v>393</v>
      </c>
      <c r="C82" s="24" t="s">
        <v>66</v>
      </c>
      <c r="D82" s="24">
        <v>72</v>
      </c>
      <c r="E82" s="12" t="str">
        <f t="shared" si="0"/>
        <v>OKS72</v>
      </c>
      <c r="F82" s="25">
        <v>42971</v>
      </c>
      <c r="G82" s="26">
        <v>0.59791666666666665</v>
      </c>
      <c r="H82" s="24">
        <v>2017</v>
      </c>
      <c r="I82" s="12" t="str">
        <f t="shared" si="1"/>
        <v>Late2017</v>
      </c>
      <c r="J82" s="24">
        <v>68.640870000000007</v>
      </c>
      <c r="K82" s="24">
        <v>-149.25501</v>
      </c>
      <c r="L82" s="24">
        <v>5.2750000000000002E-3</v>
      </c>
      <c r="M82" s="24">
        <v>7.2</v>
      </c>
      <c r="N82" s="24">
        <v>7</v>
      </c>
      <c r="O82" s="24">
        <v>5.31</v>
      </c>
      <c r="P82" s="24">
        <v>92.4</v>
      </c>
      <c r="Q82" s="24">
        <v>1.5</v>
      </c>
      <c r="R82" s="24">
        <v>630.98242530000005</v>
      </c>
      <c r="S82" s="24">
        <v>10.45436894</v>
      </c>
      <c r="T82" s="24" t="s">
        <v>67</v>
      </c>
      <c r="U82" s="24">
        <v>0.25235602899999998</v>
      </c>
      <c r="W82" s="24">
        <v>0.11682174400000001</v>
      </c>
      <c r="X82" s="24">
        <v>0</v>
      </c>
      <c r="Y82" s="24">
        <v>8.3868909000000005E-2</v>
      </c>
      <c r="Z82" s="24">
        <v>3.721428891</v>
      </c>
      <c r="AA82" s="24">
        <v>1.60825</v>
      </c>
      <c r="AB82" s="24">
        <v>28.202999999999999</v>
      </c>
      <c r="AC82" s="24">
        <v>0.77370000000000005</v>
      </c>
      <c r="AD82" s="24">
        <v>0.71309999999999996</v>
      </c>
      <c r="AE82" s="24">
        <v>2.1299999999999999E-2</v>
      </c>
      <c r="AF82" s="24">
        <v>0.28810000000000002</v>
      </c>
      <c r="AG82" s="24">
        <v>6.8199999999999997E-2</v>
      </c>
      <c r="AH82" s="24">
        <v>3.2500000000000001E-2</v>
      </c>
      <c r="AI82" s="24">
        <v>4.7999999999999996E-3</v>
      </c>
      <c r="AJ82" s="24">
        <v>-1.8E-3</v>
      </c>
      <c r="AK82" s="24">
        <v>8.6999999999999994E-3</v>
      </c>
      <c r="AL82" s="24" t="s">
        <v>67</v>
      </c>
      <c r="AM82" s="24">
        <v>0.76919999999999999</v>
      </c>
      <c r="AN82" s="24">
        <v>427.33333329999999</v>
      </c>
      <c r="AO82" s="24">
        <v>88.413793100000007</v>
      </c>
      <c r="AP82" s="24">
        <v>2.9999999999999997E-4</v>
      </c>
      <c r="AQ82" s="24">
        <v>0.27310000000000001</v>
      </c>
      <c r="AR82" s="24">
        <v>1.1000000000000001E-3</v>
      </c>
      <c r="AS82" s="24">
        <v>-5.9999999999999995E-4</v>
      </c>
      <c r="AT82" s="24">
        <v>5.5999999999999999E-3</v>
      </c>
      <c r="AU82" s="24">
        <v>0.73670000000000002</v>
      </c>
      <c r="AV82" s="24">
        <v>0.23680000000000001</v>
      </c>
      <c r="AW82" s="24">
        <v>-4.5999999999999999E-3</v>
      </c>
      <c r="AX82" s="24">
        <v>0.25209999999999999</v>
      </c>
      <c r="AY82" s="24">
        <v>3.1199999999999999E-2</v>
      </c>
      <c r="AZ82" s="24">
        <v>-1.9E-3</v>
      </c>
      <c r="BA82" s="24">
        <v>1.8E-3</v>
      </c>
      <c r="BB82" s="24">
        <v>4.0000000000000002E-4</v>
      </c>
      <c r="BC82" s="24">
        <v>0.2127</v>
      </c>
      <c r="BD82" s="24">
        <v>1.2E-2</v>
      </c>
      <c r="BE82" s="24">
        <v>3.0999999999999999E-3</v>
      </c>
      <c r="BF82" s="24">
        <v>6.0400000000000002E-2</v>
      </c>
      <c r="BG82" s="24">
        <v>1.18E-2</v>
      </c>
      <c r="BH82" s="24">
        <v>1.024</v>
      </c>
      <c r="BI82" s="24">
        <v>2.0999999999999999E-3</v>
      </c>
      <c r="BJ82" s="24">
        <v>-4.0000000000000002E-4</v>
      </c>
      <c r="BK82" s="24">
        <v>5.9999999999999995E-4</v>
      </c>
      <c r="BL82" s="24">
        <v>7.7000000000000002E-3</v>
      </c>
    </row>
    <row r="83" spans="1:64" ht="15.75" customHeight="1" x14ac:dyDescent="0.2">
      <c r="A83" s="24" t="s">
        <v>109</v>
      </c>
      <c r="B83" s="24" t="s">
        <v>394</v>
      </c>
      <c r="C83" s="24" t="s">
        <v>66</v>
      </c>
      <c r="D83" s="24">
        <v>81</v>
      </c>
      <c r="E83" s="12" t="str">
        <f t="shared" si="0"/>
        <v>OKS81</v>
      </c>
      <c r="F83" s="25">
        <v>42971</v>
      </c>
      <c r="G83" s="26">
        <v>0.59583333333333333</v>
      </c>
      <c r="H83" s="24">
        <v>2017</v>
      </c>
      <c r="I83" s="12" t="str">
        <f t="shared" si="1"/>
        <v>Late2017</v>
      </c>
      <c r="J83" s="24">
        <v>68.641050000000007</v>
      </c>
      <c r="K83" s="24">
        <v>-149.25431</v>
      </c>
      <c r="L83" s="24">
        <v>3.8445</v>
      </c>
      <c r="M83" s="24">
        <v>5.0999999999999996</v>
      </c>
      <c r="N83" s="24">
        <v>51.3</v>
      </c>
      <c r="O83" s="24">
        <v>6.96</v>
      </c>
      <c r="P83" s="24">
        <v>90.3</v>
      </c>
      <c r="Q83" s="24">
        <v>2.46</v>
      </c>
      <c r="R83" s="24">
        <v>254.89561549999999</v>
      </c>
      <c r="S83" s="24">
        <v>13.86854598</v>
      </c>
      <c r="T83" s="24">
        <v>9.6795061189999991</v>
      </c>
      <c r="U83" s="24">
        <v>0.36270564500000002</v>
      </c>
      <c r="V83" s="24">
        <f t="shared" ref="V83:V84" si="13">S83-(T83+U83)</f>
        <v>3.8263342160000011</v>
      </c>
      <c r="W83" s="24">
        <v>9.6502592999999998E-2</v>
      </c>
      <c r="X83" s="24">
        <v>0</v>
      </c>
      <c r="Y83" s="24">
        <v>9.9230139999999994E-2</v>
      </c>
      <c r="Z83" s="24">
        <v>4.0114327000000003</v>
      </c>
      <c r="AA83" s="24">
        <v>1.31802</v>
      </c>
      <c r="AB83" s="24">
        <v>12.280900000000001</v>
      </c>
      <c r="AC83" s="24">
        <v>1.1702999999999999</v>
      </c>
      <c r="AD83" s="24">
        <v>0.35549999999999998</v>
      </c>
      <c r="AE83" s="24">
        <v>0.20849999999999999</v>
      </c>
      <c r="AF83" s="24">
        <v>25.042200000000001</v>
      </c>
      <c r="AG83" s="24">
        <v>6.7900000000000002E-2</v>
      </c>
      <c r="AH83" s="24">
        <v>7.5399999999999995E-2</v>
      </c>
      <c r="AI83" s="24">
        <v>-3.3E-3</v>
      </c>
      <c r="AJ83" s="24">
        <v>3.3E-3</v>
      </c>
      <c r="AK83" s="24">
        <v>1.61E-2</v>
      </c>
      <c r="AL83" s="24" t="s">
        <v>67</v>
      </c>
      <c r="AM83" s="24">
        <v>8.1349999999999998</v>
      </c>
      <c r="AN83" s="24">
        <v>15.11239086</v>
      </c>
      <c r="AO83" s="24">
        <v>505.2795031</v>
      </c>
      <c r="AP83" s="24">
        <v>5.0000000000000001E-4</v>
      </c>
      <c r="AQ83" s="24">
        <v>2.7616999999999998</v>
      </c>
      <c r="AR83" s="24">
        <v>1.1000000000000001E-3</v>
      </c>
      <c r="AS83" s="24">
        <v>2.0000000000000001E-4</v>
      </c>
      <c r="AT83" s="24">
        <v>2E-3</v>
      </c>
      <c r="AU83" s="24">
        <v>1.9152</v>
      </c>
      <c r="AV83" s="24">
        <v>8.2199999999999995E-2</v>
      </c>
      <c r="AW83" s="24">
        <v>0.12189999999999999</v>
      </c>
      <c r="AX83" s="24">
        <v>1.64</v>
      </c>
      <c r="AY83" s="24">
        <v>1.44E-2</v>
      </c>
      <c r="AZ83" s="24">
        <v>-2.8999999999999998E-3</v>
      </c>
      <c r="BA83" s="24">
        <v>0.5383</v>
      </c>
      <c r="BB83" s="24">
        <v>1.6000000000000001E-3</v>
      </c>
      <c r="BC83" s="24">
        <v>0.1973</v>
      </c>
      <c r="BD83" s="24">
        <v>1.5299999999999999E-2</v>
      </c>
      <c r="BE83" s="24">
        <v>-1.9E-3</v>
      </c>
      <c r="BF83" s="24">
        <v>0.76070000000000004</v>
      </c>
      <c r="BG83" s="24">
        <v>2.2000000000000001E-3</v>
      </c>
      <c r="BH83" s="24">
        <v>1.286</v>
      </c>
      <c r="BI83" s="24">
        <v>1.5800000000000002E-2</v>
      </c>
      <c r="BJ83" s="24">
        <v>1.6999999999999999E-3</v>
      </c>
      <c r="BK83" s="24">
        <v>2.3E-3</v>
      </c>
      <c r="BL83" s="24">
        <v>5.9999999999999995E-4</v>
      </c>
    </row>
    <row r="84" spans="1:64" ht="15.75" customHeight="1" x14ac:dyDescent="0.2">
      <c r="A84" s="24" t="s">
        <v>109</v>
      </c>
      <c r="B84" s="24" t="s">
        <v>395</v>
      </c>
      <c r="C84" s="24" t="s">
        <v>66</v>
      </c>
      <c r="D84" s="24">
        <v>82</v>
      </c>
      <c r="E84" s="12" t="str">
        <f t="shared" si="0"/>
        <v>OKS82</v>
      </c>
      <c r="F84" s="25">
        <v>42971</v>
      </c>
      <c r="G84" s="26">
        <v>0.58263888888888882</v>
      </c>
      <c r="H84" s="24">
        <v>2017</v>
      </c>
      <c r="I84" s="12" t="str">
        <f t="shared" si="1"/>
        <v>Late2017</v>
      </c>
      <c r="J84" s="24">
        <v>68.636830000000003</v>
      </c>
      <c r="K84" s="24">
        <v>-149.2568</v>
      </c>
      <c r="L84" s="24">
        <v>0.21829999999999999</v>
      </c>
      <c r="M84" s="24">
        <v>6.1</v>
      </c>
      <c r="N84" s="24">
        <v>15.6</v>
      </c>
      <c r="O84" s="24">
        <v>6.68</v>
      </c>
      <c r="P84" s="24">
        <v>86.6</v>
      </c>
      <c r="Q84" s="24">
        <v>2.69</v>
      </c>
      <c r="R84" s="24">
        <v>294.5220774</v>
      </c>
      <c r="S84" s="24">
        <v>5.4661982619999998</v>
      </c>
      <c r="T84" s="24">
        <v>0.29199239999999999</v>
      </c>
      <c r="U84" s="24">
        <v>0.21539619300000001</v>
      </c>
      <c r="V84" s="24">
        <f t="shared" si="13"/>
        <v>4.9588096689999999</v>
      </c>
      <c r="W84" s="24">
        <v>6.1185578999999997E-2</v>
      </c>
      <c r="X84" s="24">
        <v>0</v>
      </c>
      <c r="Y84" s="24">
        <v>6.9154330999999999E-2</v>
      </c>
      <c r="Z84" s="24">
        <v>3.3683623690000002</v>
      </c>
      <c r="AA84" s="24">
        <v>1.2347300000000001</v>
      </c>
      <c r="AB84" s="24">
        <v>11.9153</v>
      </c>
      <c r="AC84" s="24">
        <v>2.1600000000000001E-2</v>
      </c>
      <c r="AD84" s="24">
        <v>9.7000000000000003E-2</v>
      </c>
      <c r="AE84" s="24">
        <v>1.46E-2</v>
      </c>
      <c r="AF84" s="24">
        <v>8.4648000000000003</v>
      </c>
      <c r="AG84" s="24">
        <v>4.9399999999999999E-2</v>
      </c>
      <c r="AH84" s="24">
        <v>1.77E-2</v>
      </c>
      <c r="AI84" s="24">
        <v>5.0000000000000001E-3</v>
      </c>
      <c r="AJ84" s="24">
        <v>4.5999999999999999E-3</v>
      </c>
      <c r="AK84" s="24">
        <v>8.3999999999999995E-3</v>
      </c>
      <c r="AL84" s="24">
        <v>1.0699999999999999E-2</v>
      </c>
      <c r="AM84" s="24">
        <v>2.2050000000000001</v>
      </c>
      <c r="AN84" s="24">
        <v>6.0196560200000002</v>
      </c>
      <c r="AO84" s="24">
        <v>262.5</v>
      </c>
      <c r="AP84" s="24">
        <v>6.9999999999999999E-4</v>
      </c>
      <c r="AQ84" s="24">
        <v>1.4339</v>
      </c>
      <c r="AR84" s="24">
        <v>0</v>
      </c>
      <c r="AS84" s="24">
        <v>-2.0000000000000001E-4</v>
      </c>
      <c r="AT84" s="24">
        <v>3.3E-3</v>
      </c>
      <c r="AU84" s="24">
        <v>1.3979999999999999</v>
      </c>
      <c r="AV84" s="24">
        <v>2.3199999999999998E-2</v>
      </c>
      <c r="AW84" s="24">
        <v>-5.4999999999999997E-3</v>
      </c>
      <c r="AX84" s="24">
        <v>0.54510000000000003</v>
      </c>
      <c r="AY84" s="24">
        <v>1.9E-3</v>
      </c>
      <c r="AZ84" s="24">
        <v>-1.2999999999999999E-3</v>
      </c>
      <c r="BA84" s="24">
        <v>0.36630000000000001</v>
      </c>
      <c r="BB84" s="24">
        <v>-8.0000000000000004E-4</v>
      </c>
      <c r="BC84" s="24">
        <v>0.19800000000000001</v>
      </c>
      <c r="BD84" s="24">
        <v>2.1999999999999999E-2</v>
      </c>
      <c r="BE84" s="24">
        <v>8.9999999999999998E-4</v>
      </c>
      <c r="BF84" s="24">
        <v>0.28689999999999999</v>
      </c>
      <c r="BG84" s="24">
        <v>8.3999999999999995E-3</v>
      </c>
      <c r="BH84" s="24">
        <v>1.099</v>
      </c>
      <c r="BI84" s="24">
        <v>5.0000000000000001E-3</v>
      </c>
      <c r="BJ84" s="24">
        <v>1.1000000000000001E-3</v>
      </c>
      <c r="BK84" s="24">
        <v>1.9E-3</v>
      </c>
      <c r="BL84" s="24">
        <v>2.8E-3</v>
      </c>
    </row>
    <row r="85" spans="1:64" ht="15.75" customHeight="1" x14ac:dyDescent="0.2">
      <c r="A85" s="24" t="s">
        <v>109</v>
      </c>
      <c r="C85" s="24" t="s">
        <v>66</v>
      </c>
      <c r="D85" s="24">
        <v>87</v>
      </c>
      <c r="E85" s="12" t="str">
        <f t="shared" si="0"/>
        <v>OKS87</v>
      </c>
      <c r="F85" s="25">
        <v>42971</v>
      </c>
      <c r="G85" s="26">
        <v>0.50347222222222221</v>
      </c>
      <c r="H85" s="24">
        <v>2017</v>
      </c>
      <c r="I85" s="12" t="str">
        <f t="shared" si="1"/>
        <v>Late2017</v>
      </c>
      <c r="J85" s="24">
        <v>68.671019999999999</v>
      </c>
      <c r="K85" s="24">
        <v>-149.1379</v>
      </c>
      <c r="L85" s="24">
        <v>58.306325000000001</v>
      </c>
      <c r="M85" s="24">
        <v>7.1</v>
      </c>
      <c r="N85" s="24">
        <v>47</v>
      </c>
      <c r="O85" s="24">
        <v>7.49</v>
      </c>
      <c r="P85" s="24">
        <v>98</v>
      </c>
      <c r="Q85" s="24">
        <v>0.68</v>
      </c>
      <c r="AA85" s="24">
        <v>2.1025100000000001</v>
      </c>
      <c r="AB85" s="24">
        <v>16.090199999999999</v>
      </c>
    </row>
    <row r="86" spans="1:64" ht="15.75" customHeight="1" x14ac:dyDescent="0.2">
      <c r="A86" s="24" t="s">
        <v>64</v>
      </c>
      <c r="B86" s="24" t="s">
        <v>396</v>
      </c>
      <c r="C86" s="24" t="s">
        <v>153</v>
      </c>
      <c r="D86" s="24">
        <v>1.1000000000000001</v>
      </c>
      <c r="E86" s="12" t="str">
        <f t="shared" si="0"/>
        <v>TC1.1</v>
      </c>
      <c r="F86" s="25">
        <v>42893</v>
      </c>
      <c r="G86" s="26">
        <v>0.48541666666666666</v>
      </c>
      <c r="H86" s="24">
        <v>2017</v>
      </c>
      <c r="I86" s="12" t="str">
        <f t="shared" si="1"/>
        <v>Early2017</v>
      </c>
      <c r="J86" s="24">
        <v>68.247950000000003</v>
      </c>
      <c r="K86" s="24">
        <v>-149.24680000000001</v>
      </c>
      <c r="L86" s="24">
        <v>4.2764499999999996</v>
      </c>
      <c r="M86" s="24">
        <v>0.9</v>
      </c>
      <c r="N86" s="24">
        <v>116.5</v>
      </c>
      <c r="O86" s="24">
        <v>8.17</v>
      </c>
      <c r="P86" s="24">
        <v>101.6</v>
      </c>
      <c r="Q86" s="24">
        <v>7.44</v>
      </c>
      <c r="R86" s="24">
        <v>23.5513479</v>
      </c>
      <c r="S86" s="24">
        <v>6.0055019600000001</v>
      </c>
      <c r="T86" s="24">
        <v>7.5527181539999999</v>
      </c>
      <c r="U86" s="24">
        <v>4.4241686000000002E-2</v>
      </c>
      <c r="W86" s="24">
        <v>5.9724977999999998E-2</v>
      </c>
      <c r="X86" s="24">
        <v>0</v>
      </c>
      <c r="Y86" s="24">
        <v>7.2323517000000004E-2</v>
      </c>
      <c r="Z86" s="24">
        <v>19.316771899999999</v>
      </c>
      <c r="AA86" s="24">
        <v>1.37419</v>
      </c>
      <c r="AB86" s="24">
        <v>5.4641000000000002</v>
      </c>
      <c r="AC86" s="24">
        <v>0.53059999999999996</v>
      </c>
      <c r="AD86" s="24">
        <v>6.0400000000000002E-2</v>
      </c>
      <c r="AE86" s="24">
        <v>0.72609999999999997</v>
      </c>
      <c r="AF86" s="24">
        <v>26.235600000000002</v>
      </c>
      <c r="AG86" s="24">
        <v>0.17499999999999999</v>
      </c>
      <c r="AH86" s="24">
        <v>3.8999999999999998E-3</v>
      </c>
      <c r="AI86" s="24">
        <v>-1.0200000000000001E-2</v>
      </c>
      <c r="AJ86" s="24">
        <v>-2.9999999999999997E-4</v>
      </c>
      <c r="AK86" s="24">
        <v>8.0000000000000002E-3</v>
      </c>
      <c r="AL86" s="24" t="s">
        <v>67</v>
      </c>
      <c r="AM86" s="24">
        <v>11.67</v>
      </c>
      <c r="AN86" s="24">
        <v>44.712643679999999</v>
      </c>
      <c r="AO86" s="24">
        <v>1458.75</v>
      </c>
      <c r="AP86" s="24">
        <v>2.9999999999999997E-4</v>
      </c>
      <c r="AQ86" s="24">
        <v>1.8249</v>
      </c>
      <c r="AR86" s="24">
        <v>2.9999999999999997E-4</v>
      </c>
      <c r="AS86" s="24">
        <v>1E-4</v>
      </c>
      <c r="AT86" s="24">
        <v>-1.0699999999999999E-2</v>
      </c>
      <c r="AU86" s="24">
        <v>1.7161</v>
      </c>
      <c r="AV86" s="24">
        <v>-4.0000000000000002E-4</v>
      </c>
      <c r="AW86" s="24">
        <v>1.3299999999999999E-2</v>
      </c>
      <c r="AX86" s="24">
        <v>1.2010000000000001</v>
      </c>
      <c r="AY86" s="24">
        <v>-1E-4</v>
      </c>
      <c r="AZ86" s="24">
        <v>3.3999999999999998E-3</v>
      </c>
      <c r="BA86" s="24">
        <v>0.26100000000000001</v>
      </c>
      <c r="BB86" s="24">
        <v>-1.1000000000000001E-3</v>
      </c>
      <c r="BC86" s="24">
        <v>2.2700000000000001E-2</v>
      </c>
      <c r="BD86" s="24">
        <v>-4.1000000000000003E-3</v>
      </c>
      <c r="BE86" s="24">
        <v>-1.0500000000000001E-2</v>
      </c>
      <c r="BF86" s="24">
        <v>0.86119999999999997</v>
      </c>
      <c r="BG86" s="24">
        <v>5.0000000000000001E-3</v>
      </c>
      <c r="BH86" s="24">
        <v>0.3574</v>
      </c>
      <c r="BI86" s="24">
        <v>3.4200000000000001E-2</v>
      </c>
      <c r="BJ86" s="24">
        <v>-6.9999999999999999E-4</v>
      </c>
      <c r="BK86" s="24">
        <v>4.4000000000000003E-3</v>
      </c>
      <c r="BL86" s="24">
        <v>-9.7999999999999997E-3</v>
      </c>
    </row>
    <row r="87" spans="1:64" ht="15.75" customHeight="1" x14ac:dyDescent="0.2">
      <c r="A87" s="24" t="s">
        <v>64</v>
      </c>
      <c r="B87" s="24" t="s">
        <v>397</v>
      </c>
      <c r="C87" s="24" t="s">
        <v>153</v>
      </c>
      <c r="D87" s="24">
        <v>1.2</v>
      </c>
      <c r="E87" s="12" t="str">
        <f t="shared" si="0"/>
        <v>TC1.2</v>
      </c>
      <c r="F87" s="25">
        <v>42893</v>
      </c>
      <c r="G87" s="26">
        <v>0.4770833333333333</v>
      </c>
      <c r="H87" s="24">
        <v>2017</v>
      </c>
      <c r="I87" s="12" t="str">
        <f t="shared" si="1"/>
        <v>Early2017</v>
      </c>
      <c r="J87" s="24">
        <v>68.248859999999993</v>
      </c>
      <c r="K87" s="24">
        <v>-149.24405999999999</v>
      </c>
      <c r="L87" s="24">
        <v>3.242175</v>
      </c>
      <c r="M87" s="24">
        <v>0.9</v>
      </c>
      <c r="N87" s="24">
        <v>114.7</v>
      </c>
      <c r="O87" s="24">
        <v>7.97</v>
      </c>
      <c r="P87" s="24">
        <v>100.9</v>
      </c>
      <c r="Q87" s="24">
        <v>10.07</v>
      </c>
      <c r="R87" s="24">
        <v>30.036605640000001</v>
      </c>
      <c r="S87" s="24">
        <v>4.7899398079999997</v>
      </c>
      <c r="T87" s="24">
        <v>6.3171810300000004</v>
      </c>
      <c r="U87" s="24">
        <v>0.152206797</v>
      </c>
      <c r="W87" s="24">
        <v>3.4731885999999997E-2</v>
      </c>
      <c r="X87" s="24">
        <v>0</v>
      </c>
      <c r="Y87" s="24">
        <v>6.1358722999999997E-2</v>
      </c>
      <c r="Z87" s="24">
        <v>17.492483830000001</v>
      </c>
      <c r="AA87" s="24">
        <v>1.23688</v>
      </c>
      <c r="AB87" s="24">
        <v>6.3106</v>
      </c>
      <c r="AC87" s="24">
        <v>1.3684000000000001</v>
      </c>
      <c r="AD87" s="24">
        <v>0.2402</v>
      </c>
      <c r="AE87" s="24">
        <v>0.22439999999999999</v>
      </c>
      <c r="AF87" s="24">
        <v>58.133400000000002</v>
      </c>
      <c r="AG87" s="24">
        <v>0.1641</v>
      </c>
      <c r="AH87" s="24">
        <v>2.0999999999999999E-3</v>
      </c>
      <c r="AI87" s="24">
        <v>8.0000000000000004E-4</v>
      </c>
      <c r="AJ87" s="24">
        <v>1.1000000000000001E-3</v>
      </c>
      <c r="AK87" s="24">
        <v>1.2500000000000001E-2</v>
      </c>
      <c r="AL87" s="24">
        <v>0.1105</v>
      </c>
      <c r="AM87" s="24">
        <v>18.649999999999999</v>
      </c>
      <c r="AN87" s="24">
        <v>68.515797210000002</v>
      </c>
      <c r="AO87" s="24">
        <v>1492</v>
      </c>
      <c r="AP87" s="24">
        <v>0</v>
      </c>
      <c r="AQ87" s="24">
        <v>3.0165000000000002</v>
      </c>
      <c r="AR87" s="24">
        <v>-2.9999999999999997E-4</v>
      </c>
      <c r="AS87" s="24">
        <v>8.9999999999999998E-4</v>
      </c>
      <c r="AT87" s="24">
        <v>-8.8999999999999999E-3</v>
      </c>
      <c r="AU87" s="24">
        <v>1.8684000000000001</v>
      </c>
      <c r="AV87" s="24">
        <v>-8.9999999999999998E-4</v>
      </c>
      <c r="AW87" s="24">
        <v>0.14599999999999999</v>
      </c>
      <c r="AX87" s="24">
        <v>4.1429999999999998</v>
      </c>
      <c r="AY87" s="24">
        <v>2.0000000000000001E-4</v>
      </c>
      <c r="AZ87" s="24">
        <v>2.3999999999999998E-3</v>
      </c>
      <c r="BA87" s="24">
        <v>0.2722</v>
      </c>
      <c r="BB87" s="24">
        <v>-1.8E-3</v>
      </c>
      <c r="BC87" s="24">
        <v>5.5300000000000002E-2</v>
      </c>
      <c r="BD87" s="24">
        <v>6.8999999999999999E-3</v>
      </c>
      <c r="BE87" s="24">
        <v>-1.03E-2</v>
      </c>
      <c r="BF87" s="24">
        <v>1.931</v>
      </c>
      <c r="BG87" s="24">
        <v>8.3000000000000001E-3</v>
      </c>
      <c r="BH87" s="24">
        <v>0.47560000000000002</v>
      </c>
      <c r="BI87" s="24">
        <v>4.9500000000000002E-2</v>
      </c>
      <c r="BJ87" s="24">
        <v>0</v>
      </c>
      <c r="BK87" s="24">
        <v>1.0200000000000001E-2</v>
      </c>
      <c r="BL87" s="24">
        <v>-9.4000000000000004E-3</v>
      </c>
    </row>
    <row r="88" spans="1:64" ht="15.75" customHeight="1" x14ac:dyDescent="0.2">
      <c r="A88" s="24" t="s">
        <v>64</v>
      </c>
      <c r="B88" s="24" t="s">
        <v>398</v>
      </c>
      <c r="C88" s="24" t="s">
        <v>153</v>
      </c>
      <c r="D88" s="24">
        <v>1.3</v>
      </c>
      <c r="E88" s="12" t="str">
        <f t="shared" si="0"/>
        <v>TC1.3</v>
      </c>
      <c r="F88" s="25">
        <v>42893</v>
      </c>
      <c r="G88" s="26">
        <v>0.48125000000000001</v>
      </c>
      <c r="H88" s="24">
        <v>2017</v>
      </c>
      <c r="I88" s="12" t="str">
        <f t="shared" si="1"/>
        <v>Early2017</v>
      </c>
      <c r="J88" s="24">
        <v>68.248440000000002</v>
      </c>
      <c r="K88" s="24">
        <v>-149.24356</v>
      </c>
      <c r="L88" s="24">
        <v>0.94074999999999998</v>
      </c>
      <c r="M88" s="24">
        <v>1E-3</v>
      </c>
      <c r="N88" s="24">
        <v>93.8</v>
      </c>
      <c r="O88" s="24">
        <v>8.02</v>
      </c>
      <c r="P88" s="24">
        <v>101.4</v>
      </c>
      <c r="Q88" s="24">
        <v>3.46</v>
      </c>
      <c r="R88" s="24">
        <v>46.229071210000001</v>
      </c>
      <c r="S88" s="24">
        <v>7.924997362</v>
      </c>
      <c r="T88" s="24">
        <v>9.4335483500000006</v>
      </c>
      <c r="U88" s="24">
        <v>0.19261091799999999</v>
      </c>
      <c r="W88" s="24">
        <v>8.6220690000000003E-2</v>
      </c>
      <c r="X88" s="24">
        <v>0</v>
      </c>
      <c r="Y88" s="24">
        <v>9.0562956999999999E-2</v>
      </c>
      <c r="Z88" s="24">
        <v>7.179372581</v>
      </c>
      <c r="AA88" s="24">
        <v>1.0859300000000001</v>
      </c>
      <c r="AB88" s="24">
        <v>3.9863</v>
      </c>
      <c r="AC88" s="24">
        <v>0.22389999999999999</v>
      </c>
      <c r="AD88" s="24">
        <v>6.4399999999999999E-2</v>
      </c>
      <c r="AE88" s="24">
        <v>0.21479999999999999</v>
      </c>
      <c r="AF88" s="24">
        <v>77.856099999999998</v>
      </c>
      <c r="AG88" s="24">
        <v>0.22770000000000001</v>
      </c>
      <c r="AH88" s="24">
        <v>-6.9999999999999999E-4</v>
      </c>
      <c r="AI88" s="24">
        <v>-5.4999999999999997E-3</v>
      </c>
      <c r="AJ88" s="24">
        <v>1.1999999999999999E-3</v>
      </c>
      <c r="AK88" s="24">
        <v>6.8999999999999999E-3</v>
      </c>
      <c r="AL88" s="24" t="s">
        <v>67</v>
      </c>
      <c r="AM88" s="24">
        <v>8.3710000000000004</v>
      </c>
      <c r="AN88" s="24">
        <v>7.2350907519999996</v>
      </c>
      <c r="AO88" s="24">
        <v>1213.188406</v>
      </c>
      <c r="AP88" s="24">
        <v>2.0000000000000001E-4</v>
      </c>
      <c r="AQ88" s="24">
        <v>1.9382999999999999</v>
      </c>
      <c r="AR88" s="24">
        <v>-5.0000000000000001E-4</v>
      </c>
      <c r="AS88" s="24">
        <v>4.0000000000000002E-4</v>
      </c>
      <c r="AT88" s="24">
        <v>-1.06E-2</v>
      </c>
      <c r="AU88" s="24">
        <v>1.5996999999999999</v>
      </c>
      <c r="AV88" s="24">
        <v>-2.5000000000000001E-3</v>
      </c>
      <c r="AW88" s="24">
        <v>0.114</v>
      </c>
      <c r="AX88" s="24">
        <v>2.5190000000000001</v>
      </c>
      <c r="AY88" s="24">
        <v>1E-4</v>
      </c>
      <c r="AZ88" s="24">
        <v>5.1999999999999998E-3</v>
      </c>
      <c r="BA88" s="24">
        <v>1.157</v>
      </c>
      <c r="BB88" s="24">
        <v>-3.3999999999999998E-3</v>
      </c>
      <c r="BC88" s="24">
        <v>5.6000000000000001E-2</v>
      </c>
      <c r="BD88" s="24">
        <v>1.0200000000000001E-2</v>
      </c>
      <c r="BE88" s="24">
        <v>-4.0000000000000001E-3</v>
      </c>
      <c r="BF88" s="24">
        <v>2.536</v>
      </c>
      <c r="BG88" s="24">
        <v>4.0000000000000002E-4</v>
      </c>
      <c r="BH88" s="24">
        <v>0.5474</v>
      </c>
      <c r="BI88" s="24">
        <v>3.4299999999999997E-2</v>
      </c>
      <c r="BJ88" s="24">
        <v>5.0000000000000001E-4</v>
      </c>
      <c r="BK88" s="24">
        <v>7.9000000000000008E-3</v>
      </c>
      <c r="BL88" s="24">
        <v>-9.4000000000000004E-3</v>
      </c>
    </row>
    <row r="89" spans="1:64" ht="15.75" customHeight="1" x14ac:dyDescent="0.2">
      <c r="A89" s="24" t="s">
        <v>64</v>
      </c>
      <c r="B89" s="24" t="s">
        <v>399</v>
      </c>
      <c r="C89" s="24" t="s">
        <v>153</v>
      </c>
      <c r="D89" s="24">
        <v>3.1</v>
      </c>
      <c r="E89" s="12" t="str">
        <f t="shared" si="0"/>
        <v>TC3.1</v>
      </c>
      <c r="F89" s="25">
        <v>42893</v>
      </c>
      <c r="G89" s="26">
        <v>0.50694444444444442</v>
      </c>
      <c r="H89" s="24">
        <v>2017</v>
      </c>
      <c r="I89" s="12" t="str">
        <f t="shared" si="1"/>
        <v>Early2017</v>
      </c>
      <c r="J89" s="24">
        <v>68.249719999999996</v>
      </c>
      <c r="K89" s="24">
        <v>-149.27232000000001</v>
      </c>
      <c r="L89" s="24">
        <v>8.2142999999999997</v>
      </c>
      <c r="M89" s="24">
        <v>1.3</v>
      </c>
      <c r="N89" s="24">
        <v>102.4</v>
      </c>
      <c r="O89" s="24">
        <v>8.24</v>
      </c>
      <c r="P89" s="24">
        <v>101</v>
      </c>
      <c r="Q89" s="24">
        <v>4.6500000000000004</v>
      </c>
      <c r="R89" s="24">
        <v>43.720046500000002</v>
      </c>
      <c r="S89" s="24">
        <v>7.9512529369999996</v>
      </c>
      <c r="T89" s="24">
        <v>9.3056116979999999</v>
      </c>
      <c r="U89" s="24">
        <v>5.3514763E-2</v>
      </c>
      <c r="W89" s="24">
        <v>0.122147088</v>
      </c>
      <c r="X89" s="24">
        <v>0</v>
      </c>
      <c r="Y89" s="24">
        <v>9.9034759E-2</v>
      </c>
      <c r="Z89" s="24">
        <v>9.8794846360000008</v>
      </c>
      <c r="AA89" s="24">
        <v>1.0843700000000001</v>
      </c>
      <c r="AB89" s="24">
        <v>5.1878000000000002</v>
      </c>
      <c r="AC89" s="24">
        <v>0.23150000000000001</v>
      </c>
      <c r="AD89" s="24">
        <v>8.3299999999999999E-2</v>
      </c>
      <c r="AE89" s="24">
        <v>0.12820000000000001</v>
      </c>
      <c r="AF89" s="24">
        <v>66.219499999999996</v>
      </c>
      <c r="AG89" s="24">
        <v>0.12770000000000001</v>
      </c>
      <c r="AH89" s="24">
        <v>4.0000000000000002E-4</v>
      </c>
      <c r="AI89" s="24">
        <v>2E-3</v>
      </c>
      <c r="AJ89" s="24">
        <v>-4.3E-3</v>
      </c>
      <c r="AK89" s="24">
        <v>7.1999999999999998E-3</v>
      </c>
      <c r="AL89" s="24" t="s">
        <v>67</v>
      </c>
      <c r="AM89" s="24">
        <v>6.9969999999999999</v>
      </c>
      <c r="AN89" s="24">
        <v>7.9647125780000003</v>
      </c>
      <c r="AO89" s="24">
        <v>971.80555560000005</v>
      </c>
      <c r="AP89" s="24">
        <v>6.9999999999999999E-4</v>
      </c>
      <c r="AQ89" s="24">
        <v>2.6318000000000001</v>
      </c>
      <c r="AR89" s="24">
        <v>1E-3</v>
      </c>
      <c r="AS89" s="24">
        <v>-2.0000000000000001E-4</v>
      </c>
      <c r="AT89" s="24">
        <v>-9.7999999999999997E-3</v>
      </c>
      <c r="AU89" s="24">
        <v>1.4248000000000001</v>
      </c>
      <c r="AV89" s="24">
        <v>-4.0000000000000001E-3</v>
      </c>
      <c r="AW89" s="24">
        <v>0.16739999999999999</v>
      </c>
      <c r="AX89" s="24">
        <v>2.4289999999999998</v>
      </c>
      <c r="AY89" s="24">
        <v>2.9999999999999997E-4</v>
      </c>
      <c r="AZ89" s="24">
        <v>0.13139999999999999</v>
      </c>
      <c r="BA89" s="24">
        <v>0.87849999999999995</v>
      </c>
      <c r="BB89" s="24">
        <v>-2.5999999999999999E-3</v>
      </c>
      <c r="BC89" s="24">
        <v>3.3099999999999997E-2</v>
      </c>
      <c r="BD89" s="24">
        <v>1.44E-2</v>
      </c>
      <c r="BE89" s="24">
        <v>2.0000000000000001E-4</v>
      </c>
      <c r="BF89" s="24">
        <v>2.2069999999999999</v>
      </c>
      <c r="BG89" s="24">
        <v>2.2000000000000001E-3</v>
      </c>
      <c r="BH89" s="24">
        <v>0.37030000000000002</v>
      </c>
      <c r="BI89" s="24">
        <v>2.8400000000000002E-2</v>
      </c>
      <c r="BJ89" s="24">
        <v>-2.2000000000000001E-3</v>
      </c>
      <c r="BK89" s="24">
        <v>8.0000000000000002E-3</v>
      </c>
      <c r="BL89" s="24">
        <v>-9.7000000000000003E-3</v>
      </c>
    </row>
    <row r="90" spans="1:64" ht="15.75" customHeight="1" x14ac:dyDescent="0.2">
      <c r="A90" s="24" t="s">
        <v>64</v>
      </c>
      <c r="B90" s="24" t="s">
        <v>400</v>
      </c>
      <c r="C90" s="24" t="s">
        <v>153</v>
      </c>
      <c r="D90" s="24">
        <v>3.2</v>
      </c>
      <c r="E90" s="12" t="str">
        <f t="shared" si="0"/>
        <v>TC3.2</v>
      </c>
      <c r="F90" s="25">
        <v>42893</v>
      </c>
      <c r="G90" s="26">
        <v>0.41944444444444445</v>
      </c>
      <c r="H90" s="24">
        <v>2017</v>
      </c>
      <c r="I90" s="12" t="str">
        <f t="shared" si="1"/>
        <v>Early2017</v>
      </c>
      <c r="J90" s="24">
        <v>68.2483</v>
      </c>
      <c r="K90" s="24">
        <v>-149.26405</v>
      </c>
      <c r="L90" s="24">
        <v>5.1566749999999999</v>
      </c>
      <c r="M90" s="24">
        <v>1.2</v>
      </c>
      <c r="N90" s="24">
        <v>82.2</v>
      </c>
      <c r="O90" s="24">
        <v>7.97</v>
      </c>
      <c r="P90" s="24">
        <v>101.6</v>
      </c>
      <c r="Q90" s="24">
        <v>6.68</v>
      </c>
      <c r="R90" s="24">
        <v>26.304579090000001</v>
      </c>
      <c r="S90" s="24">
        <v>6.270186539</v>
      </c>
      <c r="T90" s="24">
        <v>7.4283292809999999</v>
      </c>
      <c r="U90" s="24">
        <v>0.28640146900000002</v>
      </c>
      <c r="W90" s="24">
        <v>8.7612366999999997E-2</v>
      </c>
      <c r="X90" s="24">
        <v>0</v>
      </c>
      <c r="Y90" s="24">
        <v>6.5068556999999999E-2</v>
      </c>
      <c r="Z90" s="24">
        <v>18.992429640000001</v>
      </c>
      <c r="AA90" s="24">
        <v>0.94454000000000005</v>
      </c>
      <c r="AB90" s="24">
        <v>6.0004</v>
      </c>
      <c r="AC90" s="24">
        <v>0.50219999999999998</v>
      </c>
      <c r="AD90" s="24">
        <v>3.0700000000000002E-2</v>
      </c>
      <c r="AE90" s="24">
        <v>0.25030000000000002</v>
      </c>
      <c r="AF90" s="24">
        <v>49.144199999999998</v>
      </c>
      <c r="AG90" s="24">
        <v>0.12720000000000001</v>
      </c>
      <c r="AH90" s="24">
        <v>1.4E-3</v>
      </c>
      <c r="AI90" s="24">
        <v>5.0000000000000001E-3</v>
      </c>
      <c r="AJ90" s="24">
        <v>-1E-3</v>
      </c>
      <c r="AK90" s="24">
        <v>1.01E-2</v>
      </c>
      <c r="AL90" s="24" t="s">
        <v>67</v>
      </c>
      <c r="AM90" s="24">
        <v>7.6680000000000001</v>
      </c>
      <c r="AN90" s="24">
        <v>12.13867342</v>
      </c>
      <c r="AO90" s="24">
        <v>759.20792080000001</v>
      </c>
      <c r="AP90" s="24">
        <v>5.0000000000000001E-4</v>
      </c>
      <c r="AQ90" s="24">
        <v>1.9761</v>
      </c>
      <c r="AR90" s="24">
        <v>0</v>
      </c>
      <c r="AS90" s="24">
        <v>1E-3</v>
      </c>
      <c r="AT90" s="24">
        <v>-1.1299999999999999E-2</v>
      </c>
      <c r="AU90" s="24">
        <v>1.4001999999999999</v>
      </c>
      <c r="AV90" s="24">
        <v>-1.1999999999999999E-3</v>
      </c>
      <c r="AW90" s="24">
        <v>5.4899999999999997E-2</v>
      </c>
      <c r="AX90" s="24">
        <v>2.0619999999999998</v>
      </c>
      <c r="AY90" s="24">
        <v>5.9999999999999995E-4</v>
      </c>
      <c r="AZ90" s="24">
        <v>5.7999999999999996E-3</v>
      </c>
      <c r="BA90" s="24">
        <v>0.63170000000000004</v>
      </c>
      <c r="BB90" s="24">
        <v>-3.5000000000000001E-3</v>
      </c>
      <c r="BC90" s="24">
        <v>2.7199999999999998E-2</v>
      </c>
      <c r="BD90" s="24">
        <v>9.4999999999999998E-3</v>
      </c>
      <c r="BE90" s="24">
        <v>-7.0000000000000001E-3</v>
      </c>
      <c r="BF90" s="24">
        <v>1.609</v>
      </c>
      <c r="BG90" s="24">
        <v>-4.4000000000000003E-3</v>
      </c>
      <c r="BH90" s="24">
        <v>0.38129999999999997</v>
      </c>
      <c r="BI90" s="24">
        <v>2.4299999999999999E-2</v>
      </c>
      <c r="BJ90" s="24">
        <v>2.9999999999999997E-4</v>
      </c>
      <c r="BK90" s="24">
        <v>7.0000000000000001E-3</v>
      </c>
      <c r="BL90" s="24">
        <v>-9.4999999999999998E-3</v>
      </c>
    </row>
    <row r="91" spans="1:64" ht="15.75" customHeight="1" x14ac:dyDescent="0.2">
      <c r="A91" s="24" t="s">
        <v>64</v>
      </c>
      <c r="B91" s="24" t="s">
        <v>401</v>
      </c>
      <c r="C91" s="24" t="s">
        <v>153</v>
      </c>
      <c r="D91" s="24">
        <v>3.3</v>
      </c>
      <c r="E91" s="12" t="str">
        <f t="shared" si="0"/>
        <v>TC3.3</v>
      </c>
      <c r="F91" s="25">
        <v>42893</v>
      </c>
      <c r="G91" s="26">
        <v>0.49513888888888885</v>
      </c>
      <c r="H91" s="24">
        <v>2017</v>
      </c>
      <c r="I91" s="12" t="str">
        <f t="shared" si="1"/>
        <v>Early2017</v>
      </c>
      <c r="J91" s="24">
        <v>68.24803</v>
      </c>
      <c r="K91" s="24">
        <v>-149.26519999999999</v>
      </c>
      <c r="L91" s="24">
        <v>2.5953499999999998</v>
      </c>
      <c r="M91" s="24">
        <v>1E-3</v>
      </c>
      <c r="N91" s="24">
        <v>75.7</v>
      </c>
      <c r="O91" s="24">
        <v>9.5</v>
      </c>
      <c r="P91" s="24">
        <v>101.1</v>
      </c>
      <c r="Q91" s="24">
        <v>3.85</v>
      </c>
      <c r="R91" s="24">
        <v>37.603067899999999</v>
      </c>
      <c r="S91" s="24">
        <v>11.673158069999999</v>
      </c>
      <c r="T91" s="24">
        <v>13.02977218</v>
      </c>
      <c r="U91" s="24">
        <v>0.24242058899999999</v>
      </c>
      <c r="W91" s="24">
        <v>0.18339385899999999</v>
      </c>
      <c r="X91" s="24">
        <v>0</v>
      </c>
      <c r="Y91" s="24">
        <v>0.106741351</v>
      </c>
      <c r="Z91" s="24">
        <v>11.348440009999999</v>
      </c>
      <c r="AA91" s="24">
        <v>1.0752200000000001</v>
      </c>
      <c r="AB91" s="24">
        <v>5.1254</v>
      </c>
      <c r="AC91" s="24">
        <v>0.79379999999999995</v>
      </c>
      <c r="AD91" s="24" t="s">
        <v>67</v>
      </c>
      <c r="AE91" s="24">
        <v>0.33019999999999999</v>
      </c>
      <c r="AF91" s="24">
        <v>103.9272</v>
      </c>
      <c r="AG91" s="24">
        <v>0.61550000000000005</v>
      </c>
      <c r="AH91" s="24">
        <v>2.5999999999999999E-3</v>
      </c>
      <c r="AI91" s="24">
        <v>5.9999999999999995E-4</v>
      </c>
      <c r="AJ91" s="24">
        <v>1.9E-3</v>
      </c>
      <c r="AK91" s="24">
        <v>8.8000000000000005E-3</v>
      </c>
      <c r="AL91" s="24">
        <v>0.1159</v>
      </c>
      <c r="AM91" s="24">
        <v>4.077</v>
      </c>
      <c r="AN91" s="24">
        <v>3.004421518</v>
      </c>
      <c r="AO91" s="24">
        <v>463.29545450000001</v>
      </c>
      <c r="AP91" s="24">
        <v>4.0000000000000002E-4</v>
      </c>
      <c r="AQ91" s="24">
        <v>3.1757</v>
      </c>
      <c r="AR91" s="24">
        <v>6.9999999999999999E-4</v>
      </c>
      <c r="AS91" s="24">
        <v>1E-4</v>
      </c>
      <c r="AT91" s="24">
        <v>-1.0200000000000001E-2</v>
      </c>
      <c r="AU91" s="24">
        <v>1.3217000000000001</v>
      </c>
      <c r="AV91" s="24">
        <v>-5.9999999999999995E-4</v>
      </c>
      <c r="AW91" s="24">
        <v>0.16520000000000001</v>
      </c>
      <c r="AX91" s="24">
        <v>2.2519999999999998</v>
      </c>
      <c r="AY91" s="24">
        <v>1.1000000000000001E-3</v>
      </c>
      <c r="AZ91" s="24">
        <v>2.7000000000000001E-3</v>
      </c>
      <c r="BA91" s="24">
        <v>1.357</v>
      </c>
      <c r="BB91" s="24">
        <v>-2.3E-3</v>
      </c>
      <c r="BC91" s="24">
        <v>2.69E-2</v>
      </c>
      <c r="BD91" s="24">
        <v>1.12E-2</v>
      </c>
      <c r="BE91" s="24">
        <v>-3.3999999999999998E-3</v>
      </c>
      <c r="BF91" s="24">
        <v>3.363</v>
      </c>
      <c r="BG91" s="24">
        <v>1.9E-3</v>
      </c>
      <c r="BH91" s="24">
        <v>0.38919999999999999</v>
      </c>
      <c r="BI91" s="24">
        <v>2.8899999999999999E-2</v>
      </c>
      <c r="BJ91" s="24">
        <v>-1E-4</v>
      </c>
      <c r="BK91" s="24">
        <v>7.1999999999999998E-3</v>
      </c>
      <c r="BL91" s="24">
        <v>-8.9999999999999993E-3</v>
      </c>
    </row>
    <row r="92" spans="1:64" ht="15.75" customHeight="1" x14ac:dyDescent="0.2">
      <c r="A92" s="24" t="s">
        <v>64</v>
      </c>
      <c r="B92" s="24" t="s">
        <v>402</v>
      </c>
      <c r="C92" s="24" t="s">
        <v>153</v>
      </c>
      <c r="D92" s="24">
        <v>4.0999999999999996</v>
      </c>
      <c r="E92" s="12" t="str">
        <f t="shared" si="0"/>
        <v>TC4.1</v>
      </c>
      <c r="F92" s="25">
        <v>42893</v>
      </c>
      <c r="G92" s="26">
        <v>0.53749999999999998</v>
      </c>
      <c r="H92" s="24">
        <v>2017</v>
      </c>
      <c r="I92" s="12" t="str">
        <f t="shared" si="1"/>
        <v>Early2017</v>
      </c>
      <c r="J92" s="24">
        <v>68.261790000000005</v>
      </c>
      <c r="K92" s="24">
        <v>-149.29123999999999</v>
      </c>
      <c r="L92" s="24">
        <v>14.951575</v>
      </c>
      <c r="M92" s="24">
        <v>3.7</v>
      </c>
      <c r="N92" s="24">
        <v>137.69999999999999</v>
      </c>
      <c r="O92" s="24">
        <v>8.07</v>
      </c>
      <c r="P92" s="24">
        <v>101.5</v>
      </c>
      <c r="Q92" s="24">
        <v>3</v>
      </c>
      <c r="R92" s="24">
        <v>56.44044727</v>
      </c>
      <c r="S92" s="24">
        <v>6.5724804539999999</v>
      </c>
      <c r="T92" s="24">
        <v>7.3660483140000004</v>
      </c>
      <c r="U92" s="24">
        <v>0.13895954399999999</v>
      </c>
      <c r="W92" s="24">
        <v>0.11201025100000001</v>
      </c>
      <c r="X92" s="24">
        <v>0</v>
      </c>
      <c r="Y92" s="24">
        <v>9.3814674000000001E-2</v>
      </c>
      <c r="Z92" s="24">
        <v>7.219025501</v>
      </c>
      <c r="AA92" s="24">
        <v>1.0157499999999999</v>
      </c>
      <c r="AB92" s="24">
        <v>4.8936999999999999</v>
      </c>
      <c r="AC92" s="24">
        <v>0.4743</v>
      </c>
      <c r="AD92" s="24">
        <v>0.161</v>
      </c>
      <c r="AE92" s="24">
        <v>0.1913</v>
      </c>
      <c r="AF92" s="24">
        <v>194.86580000000001</v>
      </c>
      <c r="AG92" s="24">
        <v>2.98E-2</v>
      </c>
      <c r="AH92" s="24">
        <v>4.5999999999999999E-3</v>
      </c>
      <c r="AI92" s="24">
        <v>-5.9999999999999995E-4</v>
      </c>
      <c r="AJ92" s="24">
        <v>-5.9999999999999995E-4</v>
      </c>
      <c r="AK92" s="24">
        <v>1.38E-2</v>
      </c>
      <c r="AL92" s="24" t="s">
        <v>67</v>
      </c>
      <c r="AM92" s="24">
        <v>14.65</v>
      </c>
      <c r="AN92" s="24">
        <v>6.0437293729999997</v>
      </c>
      <c r="AO92" s="24">
        <v>1061.5942030000001</v>
      </c>
      <c r="AP92" s="24">
        <v>2.9999999999999997E-4</v>
      </c>
      <c r="AQ92" s="24">
        <v>4.0991999999999997</v>
      </c>
      <c r="AR92" s="24">
        <v>1.2999999999999999E-3</v>
      </c>
      <c r="AS92" s="24">
        <v>4.0000000000000002E-4</v>
      </c>
      <c r="AT92" s="24">
        <v>-8.3000000000000001E-3</v>
      </c>
      <c r="AU92" s="24">
        <v>2.4982000000000002</v>
      </c>
      <c r="AV92" s="24">
        <v>1.9E-3</v>
      </c>
      <c r="AW92" s="24">
        <v>0.379</v>
      </c>
      <c r="AX92" s="24">
        <v>7.2350000000000003</v>
      </c>
      <c r="AY92" s="24">
        <v>2.0000000000000001E-4</v>
      </c>
      <c r="AZ92" s="24">
        <v>9.9000000000000008E-3</v>
      </c>
      <c r="BA92" s="24">
        <v>2.4239999999999999</v>
      </c>
      <c r="BB92" s="24">
        <v>-1.1000000000000001E-3</v>
      </c>
      <c r="BC92" s="24">
        <v>7.4099999999999999E-2</v>
      </c>
      <c r="BD92" s="24">
        <v>-8.0000000000000004E-4</v>
      </c>
      <c r="BE92" s="24">
        <v>-3.2000000000000002E-3</v>
      </c>
      <c r="BF92" s="24">
        <v>6.4560000000000004</v>
      </c>
      <c r="BG92" s="24">
        <v>-2.3E-3</v>
      </c>
      <c r="BH92" s="24">
        <v>0.45650000000000002</v>
      </c>
      <c r="BI92" s="24">
        <v>6.6900000000000001E-2</v>
      </c>
      <c r="BJ92" s="24">
        <v>1.4E-3</v>
      </c>
      <c r="BK92" s="24">
        <v>1.7600000000000001E-2</v>
      </c>
      <c r="BL92" s="24">
        <v>-9.4999999999999998E-3</v>
      </c>
    </row>
    <row r="93" spans="1:64" ht="15.75" customHeight="1" x14ac:dyDescent="0.2">
      <c r="A93" s="24" t="s">
        <v>64</v>
      </c>
      <c r="B93" s="24" t="s">
        <v>403</v>
      </c>
      <c r="C93" s="24" t="s">
        <v>153</v>
      </c>
      <c r="D93" s="24">
        <v>4.2</v>
      </c>
      <c r="E93" s="12" t="str">
        <f t="shared" si="0"/>
        <v>TC4.2</v>
      </c>
      <c r="F93" s="25">
        <v>42893</v>
      </c>
      <c r="G93" s="26">
        <v>0.52500000000000002</v>
      </c>
      <c r="H93" s="24">
        <v>2017</v>
      </c>
      <c r="I93" s="12" t="str">
        <f t="shared" si="1"/>
        <v>Early2017</v>
      </c>
      <c r="J93" s="24">
        <v>68.259280000000004</v>
      </c>
      <c r="K93" s="24">
        <v>-149.28914</v>
      </c>
      <c r="L93" s="24">
        <v>11.0617</v>
      </c>
      <c r="M93" s="24">
        <v>3.4</v>
      </c>
      <c r="N93" s="24">
        <v>120</v>
      </c>
      <c r="O93" s="24">
        <v>8.0299999999999994</v>
      </c>
      <c r="P93" s="24">
        <v>101.1</v>
      </c>
      <c r="Q93" s="24">
        <v>2.93</v>
      </c>
      <c r="R93" s="24">
        <v>42.885017869999999</v>
      </c>
      <c r="S93" s="24">
        <v>6.4702965959999998</v>
      </c>
      <c r="T93" s="24">
        <v>7.3024697779999999</v>
      </c>
      <c r="U93" s="24">
        <v>3.5630971999999997E-2</v>
      </c>
      <c r="W93" s="24">
        <v>6.8000690000000003E-2</v>
      </c>
      <c r="X93" s="24">
        <v>0</v>
      </c>
      <c r="Y93" s="24">
        <v>0.106100995</v>
      </c>
      <c r="Z93" s="24">
        <v>9.1650003760000001</v>
      </c>
      <c r="AA93" s="24">
        <v>-0.22766</v>
      </c>
      <c r="AB93" s="24">
        <v>4.7206999999999999</v>
      </c>
      <c r="AC93" s="24">
        <v>0.95879999999999999</v>
      </c>
      <c r="AD93" s="24">
        <v>8.9700000000000002E-2</v>
      </c>
      <c r="AE93" s="24">
        <v>2.2378999999999998</v>
      </c>
      <c r="AF93" s="24">
        <v>73.463899999999995</v>
      </c>
      <c r="AG93" s="24">
        <v>0.10730000000000001</v>
      </c>
      <c r="AH93" s="24">
        <v>3.5999999999999999E-3</v>
      </c>
      <c r="AI93" s="24">
        <v>-7.1999999999999998E-3</v>
      </c>
      <c r="AJ93" s="24">
        <v>-2.8999999999999998E-3</v>
      </c>
      <c r="AK93" s="24">
        <v>1.03E-2</v>
      </c>
      <c r="AL93" s="24" t="s">
        <v>67</v>
      </c>
      <c r="AM93" s="24">
        <v>9.0790000000000006</v>
      </c>
      <c r="AN93" s="24">
        <v>9.8130134029999994</v>
      </c>
      <c r="AO93" s="24">
        <v>881.45631070000002</v>
      </c>
      <c r="AP93" s="24">
        <v>5.9999999999999995E-4</v>
      </c>
      <c r="AQ93" s="24">
        <v>3.1030000000000002</v>
      </c>
      <c r="AR93" s="24">
        <v>-1E-3</v>
      </c>
      <c r="AS93" s="24">
        <v>5.9999999999999995E-4</v>
      </c>
      <c r="AT93" s="24">
        <v>-1.01E-2</v>
      </c>
      <c r="AU93" s="24">
        <v>1.9026000000000001</v>
      </c>
      <c r="AV93" s="24">
        <v>1E-3</v>
      </c>
      <c r="AW93" s="24">
        <v>0.151</v>
      </c>
      <c r="AX93" s="24">
        <v>3.47</v>
      </c>
      <c r="AY93" s="24">
        <v>-1E-4</v>
      </c>
      <c r="AZ93" s="24">
        <v>0.17249999999999999</v>
      </c>
      <c r="BA93" s="24">
        <v>0.92520000000000002</v>
      </c>
      <c r="BB93" s="24">
        <v>-2.5999999999999999E-3</v>
      </c>
      <c r="BC93" s="24">
        <v>3.0700000000000002E-2</v>
      </c>
      <c r="BD93" s="24">
        <v>9.4000000000000004E-3</v>
      </c>
      <c r="BE93" s="24">
        <v>-8.0999999999999996E-3</v>
      </c>
      <c r="BF93" s="24">
        <v>2.4300000000000002</v>
      </c>
      <c r="BG93" s="24">
        <v>-6.0000000000000001E-3</v>
      </c>
      <c r="BH93" s="24">
        <v>0.40339999999999998</v>
      </c>
      <c r="BI93" s="24">
        <v>3.7400000000000003E-2</v>
      </c>
      <c r="BJ93" s="24">
        <v>-3.3E-3</v>
      </c>
      <c r="BK93" s="24">
        <v>0.01</v>
      </c>
      <c r="BL93" s="24">
        <v>-8.9999999999999993E-3</v>
      </c>
    </row>
    <row r="94" spans="1:64" ht="15.75" customHeight="1" x14ac:dyDescent="0.2">
      <c r="A94" s="24" t="s">
        <v>64</v>
      </c>
      <c r="B94" s="24" t="s">
        <v>404</v>
      </c>
      <c r="C94" s="24" t="s">
        <v>153</v>
      </c>
      <c r="D94" s="24">
        <v>4.3</v>
      </c>
      <c r="E94" s="12" t="str">
        <f t="shared" si="0"/>
        <v>TC4.3</v>
      </c>
      <c r="F94" s="25">
        <v>42893</v>
      </c>
      <c r="G94" s="26">
        <v>0.52708333333333335</v>
      </c>
      <c r="H94" s="24">
        <v>2017</v>
      </c>
      <c r="I94" s="12" t="str">
        <f t="shared" si="1"/>
        <v>Early2017</v>
      </c>
      <c r="J94" s="24">
        <v>68.259720000000002</v>
      </c>
      <c r="K94" s="24">
        <v>-149.29056</v>
      </c>
      <c r="L94" s="24">
        <v>2.0871</v>
      </c>
      <c r="M94" s="24">
        <v>4.2</v>
      </c>
      <c r="N94" s="24">
        <v>77.7</v>
      </c>
      <c r="O94" s="24">
        <v>7.94</v>
      </c>
      <c r="P94" s="24">
        <v>101.9</v>
      </c>
      <c r="Q94" s="24">
        <v>4.42</v>
      </c>
      <c r="R94" s="24">
        <v>97.935855889999999</v>
      </c>
      <c r="S94" s="24">
        <v>4.085296949</v>
      </c>
      <c r="T94" s="24">
        <v>4.2435955239999998</v>
      </c>
      <c r="U94" s="24">
        <v>0.10941817</v>
      </c>
      <c r="W94" s="24">
        <v>0.129612533</v>
      </c>
      <c r="X94" s="24">
        <v>0</v>
      </c>
      <c r="Y94" s="24">
        <v>7.2119187000000001E-2</v>
      </c>
      <c r="Z94" s="24">
        <v>7.3834575149999999</v>
      </c>
      <c r="AA94" s="24">
        <v>-0.43785000000000002</v>
      </c>
      <c r="AB94" s="24">
        <v>8.6850000000000005</v>
      </c>
      <c r="AC94" s="24">
        <v>0.29220000000000002</v>
      </c>
      <c r="AD94" s="24">
        <v>0.1198</v>
      </c>
      <c r="AE94" s="24">
        <v>0.24329999999999999</v>
      </c>
      <c r="AF94" s="24">
        <v>70.427000000000007</v>
      </c>
      <c r="AG94" s="24">
        <v>2.3900000000000001E-2</v>
      </c>
      <c r="AH94" s="24">
        <v>1.9400000000000001E-2</v>
      </c>
      <c r="AI94" s="24">
        <v>-2.3999999999999998E-3</v>
      </c>
      <c r="AJ94" s="24">
        <v>-1.6000000000000001E-3</v>
      </c>
      <c r="AK94" s="24">
        <v>9.1999999999999998E-3</v>
      </c>
      <c r="AL94" s="24" t="s">
        <v>67</v>
      </c>
      <c r="AM94" s="24">
        <v>6.0590000000000002</v>
      </c>
      <c r="AN94" s="24">
        <v>6.5488543019999996</v>
      </c>
      <c r="AO94" s="24">
        <v>658.58695650000004</v>
      </c>
      <c r="AP94" s="24">
        <v>5.0000000000000001E-4</v>
      </c>
      <c r="AQ94" s="24">
        <v>3.5348000000000002</v>
      </c>
      <c r="AR94" s="24">
        <v>1E-4</v>
      </c>
      <c r="AS94" s="24">
        <v>-4.0000000000000002E-4</v>
      </c>
      <c r="AT94" s="24">
        <v>-1.0699999999999999E-2</v>
      </c>
      <c r="AU94" s="24">
        <v>2.0095000000000001</v>
      </c>
      <c r="AV94" s="24">
        <v>7.1999999999999998E-3</v>
      </c>
      <c r="AW94" s="24">
        <v>0.26619999999999999</v>
      </c>
      <c r="AX94" s="24">
        <v>4.944</v>
      </c>
      <c r="AY94" s="24">
        <v>2.9999999999999997E-4</v>
      </c>
      <c r="AZ94" s="24">
        <v>4.2099999999999999E-2</v>
      </c>
      <c r="BA94" s="24">
        <v>0.92520000000000002</v>
      </c>
      <c r="BB94" s="24">
        <v>-4.0000000000000001E-3</v>
      </c>
      <c r="BC94" s="24">
        <v>7.5300000000000006E-2</v>
      </c>
      <c r="BD94" s="24">
        <v>8.9999999999999993E-3</v>
      </c>
      <c r="BE94" s="24">
        <v>-1.49E-2</v>
      </c>
      <c r="BF94" s="24">
        <v>2.2930000000000001</v>
      </c>
      <c r="BG94" s="24">
        <v>1.8E-3</v>
      </c>
      <c r="BH94" s="24">
        <v>0.49349999999999999</v>
      </c>
      <c r="BI94" s="24">
        <v>1.7999999999999999E-2</v>
      </c>
      <c r="BJ94" s="24">
        <v>-5.0000000000000001E-4</v>
      </c>
      <c r="BK94" s="24">
        <v>1.18E-2</v>
      </c>
      <c r="BL94" s="24">
        <v>-9.7999999999999997E-3</v>
      </c>
    </row>
    <row r="95" spans="1:64" ht="15.75" customHeight="1" x14ac:dyDescent="0.2">
      <c r="A95" s="24" t="s">
        <v>64</v>
      </c>
      <c r="B95" s="24" t="s">
        <v>405</v>
      </c>
      <c r="C95" s="24" t="s">
        <v>153</v>
      </c>
      <c r="D95" s="24">
        <v>4.4000000000000004</v>
      </c>
      <c r="E95" s="12" t="str">
        <f t="shared" si="0"/>
        <v>TC4.4</v>
      </c>
      <c r="F95" s="25">
        <v>42893</v>
      </c>
      <c r="G95" s="26">
        <v>0.53333333333333333</v>
      </c>
      <c r="H95" s="24">
        <v>2017</v>
      </c>
      <c r="I95" s="12" t="str">
        <f t="shared" si="1"/>
        <v>Early2017</v>
      </c>
      <c r="J95" s="24">
        <v>68.262600000000006</v>
      </c>
      <c r="K95" s="24">
        <v>-149.29374000000001</v>
      </c>
      <c r="L95" s="24">
        <v>1.890425</v>
      </c>
      <c r="M95" s="24">
        <v>4.0999999999999996</v>
      </c>
      <c r="N95" s="24">
        <v>57.6</v>
      </c>
      <c r="O95" s="24">
        <v>7.74</v>
      </c>
      <c r="P95" s="24">
        <v>101.2</v>
      </c>
      <c r="Q95" s="24">
        <v>7.08</v>
      </c>
      <c r="R95" s="24">
        <v>44.474329439999998</v>
      </c>
      <c r="S95" s="24">
        <v>8.5430677849999999</v>
      </c>
      <c r="T95" s="24">
        <v>9.5096213709999997</v>
      </c>
      <c r="U95" s="24">
        <v>0.254475589</v>
      </c>
      <c r="W95" s="24">
        <v>0.21046572799999999</v>
      </c>
      <c r="X95" s="24">
        <v>0</v>
      </c>
      <c r="Y95" s="24">
        <v>8.7074736E-2</v>
      </c>
      <c r="Z95" s="24">
        <v>12.516852650000001</v>
      </c>
      <c r="AA95" s="24">
        <v>-0.47127999999999998</v>
      </c>
      <c r="AB95" s="24">
        <v>6.6860999999999997</v>
      </c>
      <c r="AC95" s="24">
        <v>0.48759999999999998</v>
      </c>
      <c r="AD95" s="24">
        <v>7.5999999999999998E-2</v>
      </c>
      <c r="AE95" s="24">
        <v>0.3231</v>
      </c>
      <c r="AF95" s="24">
        <v>120.84439999999999</v>
      </c>
      <c r="AG95" s="24" t="s">
        <v>67</v>
      </c>
      <c r="AH95" s="24">
        <v>8.8999999999999999E-3</v>
      </c>
      <c r="AI95" s="24">
        <v>-1.17E-2</v>
      </c>
      <c r="AJ95" s="24">
        <v>8.6999999999999994E-3</v>
      </c>
      <c r="AK95" s="24">
        <v>7.4999999999999997E-3</v>
      </c>
      <c r="AL95" s="24" t="s">
        <v>67</v>
      </c>
      <c r="AM95" s="24">
        <v>3.173</v>
      </c>
      <c r="AN95" s="24">
        <v>1.1279772480000001</v>
      </c>
      <c r="AO95" s="24">
        <v>423.06666669999998</v>
      </c>
      <c r="AP95" s="24">
        <v>5.9999999999999995E-4</v>
      </c>
      <c r="AQ95" s="24">
        <v>3.8504999999999998</v>
      </c>
      <c r="AR95" s="24">
        <v>2.9999999999999997E-4</v>
      </c>
      <c r="AS95" s="24">
        <v>1.4E-3</v>
      </c>
      <c r="AT95" s="24">
        <v>-1.0800000000000001E-2</v>
      </c>
      <c r="AU95" s="24">
        <v>3.1076999999999999</v>
      </c>
      <c r="AV95" s="24">
        <v>8.0000000000000002E-3</v>
      </c>
      <c r="AW95" s="24">
        <v>0.38869999999999999</v>
      </c>
      <c r="AX95" s="24">
        <v>3.415</v>
      </c>
      <c r="AY95" s="24">
        <v>1.1999999999999999E-3</v>
      </c>
      <c r="AZ95" s="24">
        <v>4.0000000000000002E-4</v>
      </c>
      <c r="BA95" s="24">
        <v>2.8130000000000002</v>
      </c>
      <c r="BB95" s="24">
        <v>-4.0000000000000001E-3</v>
      </c>
      <c r="BC95" s="24">
        <v>3.6200000000000003E-2</v>
      </c>
      <c r="BD95" s="24">
        <v>1.47E-2</v>
      </c>
      <c r="BE95" s="24">
        <v>-5.3E-3</v>
      </c>
      <c r="BF95" s="24">
        <v>3.8860000000000001</v>
      </c>
      <c r="BG95" s="24">
        <v>5.9999999999999995E-4</v>
      </c>
      <c r="BH95" s="24">
        <v>0.54100000000000004</v>
      </c>
      <c r="BI95" s="24">
        <v>1.9599999999999999E-2</v>
      </c>
      <c r="BJ95" s="24">
        <v>4.0000000000000002E-4</v>
      </c>
      <c r="BK95" s="24">
        <v>8.6E-3</v>
      </c>
      <c r="BL95" s="24">
        <v>-9.5999999999999992E-3</v>
      </c>
    </row>
    <row r="96" spans="1:64" ht="15.75" customHeight="1" x14ac:dyDescent="0.2">
      <c r="A96" s="24" t="s">
        <v>64</v>
      </c>
      <c r="B96" s="24" t="s">
        <v>406</v>
      </c>
      <c r="C96" s="24" t="s">
        <v>153</v>
      </c>
      <c r="D96" s="24">
        <v>4.5</v>
      </c>
      <c r="E96" s="12" t="str">
        <f t="shared" si="0"/>
        <v>TC4.5</v>
      </c>
      <c r="F96" s="25">
        <v>42893</v>
      </c>
      <c r="G96" s="26">
        <v>0.51944444444444449</v>
      </c>
      <c r="H96" s="24">
        <v>2017</v>
      </c>
      <c r="I96" s="12" t="str">
        <f t="shared" si="1"/>
        <v>Early2017</v>
      </c>
      <c r="J96" s="24">
        <v>68.258579999999995</v>
      </c>
      <c r="K96" s="24">
        <v>-149.28748999999999</v>
      </c>
      <c r="L96" s="24">
        <v>0.27187499999999998</v>
      </c>
      <c r="M96" s="24">
        <v>5.7</v>
      </c>
      <c r="N96" s="24">
        <v>78.8</v>
      </c>
      <c r="O96" s="24">
        <v>7.72</v>
      </c>
      <c r="P96" s="24">
        <v>100.5</v>
      </c>
      <c r="Q96" s="24">
        <v>0.72</v>
      </c>
      <c r="R96" s="24">
        <v>198.0211272</v>
      </c>
      <c r="S96" s="24">
        <v>4.6764021869999999</v>
      </c>
      <c r="T96" s="24">
        <v>0.77531045700000001</v>
      </c>
      <c r="U96" s="24">
        <v>0.53359520800000004</v>
      </c>
      <c r="W96" s="24">
        <v>8.1729046E-2</v>
      </c>
      <c r="X96" s="24">
        <v>0</v>
      </c>
      <c r="Y96" s="24">
        <v>0.12163903399999999</v>
      </c>
      <c r="Z96" s="24">
        <v>4.2019913290000002</v>
      </c>
      <c r="AA96" s="24">
        <v>-0.26366000000000001</v>
      </c>
      <c r="AB96" s="24">
        <v>9.9939</v>
      </c>
      <c r="AC96" s="24">
        <v>0.33300000000000002</v>
      </c>
      <c r="AD96" s="24">
        <v>0.12379999999999999</v>
      </c>
      <c r="AE96" s="24">
        <v>5.8200000000000002E-2</v>
      </c>
      <c r="AF96" s="24">
        <v>494.29360000000003</v>
      </c>
      <c r="AG96" s="24" t="s">
        <v>67</v>
      </c>
      <c r="AH96" s="24">
        <v>4.7000000000000002E-3</v>
      </c>
      <c r="AI96" s="24">
        <v>1E-4</v>
      </c>
      <c r="AJ96" s="24">
        <v>1.15E-2</v>
      </c>
      <c r="AK96" s="24">
        <v>8.6E-3</v>
      </c>
      <c r="AL96" s="24" t="s">
        <v>67</v>
      </c>
      <c r="AM96" s="24">
        <v>14.88</v>
      </c>
      <c r="AN96" s="24">
        <v>1.2369077310000001</v>
      </c>
      <c r="AO96" s="24">
        <v>1730.2325579999999</v>
      </c>
      <c r="AP96" s="24">
        <v>2.0000000000000001E-4</v>
      </c>
      <c r="AQ96" s="24">
        <v>3.7744</v>
      </c>
      <c r="AR96" s="24">
        <v>-5.0000000000000001E-4</v>
      </c>
      <c r="AS96" s="24">
        <v>5.0000000000000001E-4</v>
      </c>
      <c r="AT96" s="24">
        <v>-1.0699999999999999E-2</v>
      </c>
      <c r="AU96" s="24">
        <v>3.8628</v>
      </c>
      <c r="AV96" s="24">
        <v>1.6000000000000001E-3</v>
      </c>
      <c r="AW96" s="24">
        <v>0.40139999999999998</v>
      </c>
      <c r="AX96" s="24">
        <v>4.8029999999999999</v>
      </c>
      <c r="AY96" s="24">
        <v>5.0000000000000001E-4</v>
      </c>
      <c r="AZ96" s="24">
        <v>3.7000000000000002E-3</v>
      </c>
      <c r="BA96" s="24">
        <v>12.03</v>
      </c>
      <c r="BB96" s="24">
        <v>-8.0000000000000004E-4</v>
      </c>
      <c r="BC96" s="24">
        <v>1.6199999999999999E-2</v>
      </c>
      <c r="BD96" s="24">
        <v>8.3999999999999995E-3</v>
      </c>
      <c r="BE96" s="24">
        <v>-1.15E-2</v>
      </c>
      <c r="BF96" s="24">
        <v>16.72</v>
      </c>
      <c r="BG96" s="24">
        <v>2.0999999999999999E-3</v>
      </c>
      <c r="BH96" s="24">
        <v>0.82950000000000002</v>
      </c>
      <c r="BI96" s="24">
        <v>4.48E-2</v>
      </c>
      <c r="BJ96" s="24">
        <v>0</v>
      </c>
      <c r="BK96" s="24">
        <v>1.21E-2</v>
      </c>
      <c r="BL96" s="24">
        <v>-9.1999999999999998E-3</v>
      </c>
    </row>
    <row r="97" spans="1:64" ht="15.75" customHeight="1" x14ac:dyDescent="0.2">
      <c r="A97" s="24" t="s">
        <v>64</v>
      </c>
      <c r="B97" s="24" t="s">
        <v>407</v>
      </c>
      <c r="C97" s="24" t="s">
        <v>153</v>
      </c>
      <c r="D97" s="24">
        <v>5.0999999999999996</v>
      </c>
      <c r="E97" s="12" t="str">
        <f t="shared" si="0"/>
        <v>TC5.1</v>
      </c>
      <c r="F97" s="25">
        <v>42893</v>
      </c>
      <c r="G97" s="26">
        <v>0.54375000000000007</v>
      </c>
      <c r="H97" s="24">
        <v>2017</v>
      </c>
      <c r="I97" s="12" t="str">
        <f t="shared" si="1"/>
        <v>Early2017</v>
      </c>
      <c r="J97" s="24">
        <v>68.269090000000006</v>
      </c>
      <c r="K97" s="24">
        <v>-149.29517999999999</v>
      </c>
      <c r="L97" s="24">
        <v>18.653849999999998</v>
      </c>
      <c r="M97" s="24">
        <v>3.7</v>
      </c>
      <c r="N97" s="24">
        <v>142.80000000000001</v>
      </c>
      <c r="O97" s="24">
        <v>8.17</v>
      </c>
      <c r="P97" s="24">
        <v>101.7</v>
      </c>
      <c r="Q97" s="24">
        <v>2.42</v>
      </c>
      <c r="R97" s="24">
        <v>49.567216330000001</v>
      </c>
      <c r="S97" s="24">
        <v>6.6938237870000004</v>
      </c>
      <c r="T97" s="24">
        <v>7.5668657460000004</v>
      </c>
      <c r="U97" s="24">
        <v>0.30309300700000003</v>
      </c>
      <c r="W97" s="24">
        <v>0.117169857</v>
      </c>
      <c r="X97" s="24">
        <v>0</v>
      </c>
      <c r="Y97" s="24">
        <v>9.0483000999999993E-2</v>
      </c>
      <c r="Z97" s="24">
        <v>6.9317046339999999</v>
      </c>
      <c r="AA97" s="24">
        <v>-0.57150999999999996</v>
      </c>
      <c r="AB97" s="24">
        <v>4.1266999999999996</v>
      </c>
      <c r="AC97" s="24">
        <v>0.22939999999999999</v>
      </c>
      <c r="AD97" s="24">
        <v>0.107</v>
      </c>
      <c r="AE97" s="24">
        <v>0.17710000000000001</v>
      </c>
      <c r="AF97" s="24">
        <v>110.4699</v>
      </c>
      <c r="AG97" s="24">
        <v>1.83E-2</v>
      </c>
      <c r="AH97" s="24">
        <v>-2E-3</v>
      </c>
      <c r="AI97" s="24">
        <v>8.0000000000000004E-4</v>
      </c>
      <c r="AJ97" s="24">
        <v>-2.2000000000000001E-3</v>
      </c>
      <c r="AK97" s="24">
        <v>9.7999999999999997E-3</v>
      </c>
      <c r="AL97" s="24" t="s">
        <v>67</v>
      </c>
      <c r="AM97" s="24">
        <v>9.84</v>
      </c>
      <c r="AN97" s="24">
        <v>7.4772036469999996</v>
      </c>
      <c r="AO97" s="24">
        <v>1004.081633</v>
      </c>
      <c r="AP97" s="24">
        <v>2.9999999999999997E-4</v>
      </c>
      <c r="AQ97" s="24">
        <v>2.1570999999999998</v>
      </c>
      <c r="AR97" s="24">
        <v>8.9999999999999998E-4</v>
      </c>
      <c r="AS97" s="24">
        <v>5.0000000000000001E-4</v>
      </c>
      <c r="AT97" s="24">
        <v>-7.1999999999999998E-3</v>
      </c>
      <c r="AU97" s="24">
        <v>2.2437</v>
      </c>
      <c r="AV97" s="24">
        <v>-1.5E-3</v>
      </c>
      <c r="AW97" s="24">
        <v>0.18190000000000001</v>
      </c>
      <c r="AX97" s="24">
        <v>4.0010000000000003</v>
      </c>
      <c r="AY97" s="24">
        <v>1E-4</v>
      </c>
      <c r="AZ97" s="24">
        <v>8.9999999999999993E-3</v>
      </c>
      <c r="BA97" s="24">
        <v>1.3160000000000001</v>
      </c>
      <c r="BB97" s="24">
        <v>-4.0000000000000001E-3</v>
      </c>
      <c r="BC97" s="24">
        <v>3.8899999999999997E-2</v>
      </c>
      <c r="BD97" s="24">
        <v>1.8599999999999998E-2</v>
      </c>
      <c r="BE97" s="24">
        <v>-1.47E-2</v>
      </c>
      <c r="BF97" s="24">
        <v>3.6059999999999999</v>
      </c>
      <c r="BG97" s="24">
        <v>7.1000000000000004E-3</v>
      </c>
      <c r="BH97" s="24">
        <v>0.42049999999999998</v>
      </c>
      <c r="BI97" s="24">
        <v>3.9199999999999999E-2</v>
      </c>
      <c r="BJ97" s="24">
        <v>0</v>
      </c>
      <c r="BK97" s="24">
        <v>1.04E-2</v>
      </c>
      <c r="BL97" s="24">
        <v>-8.8999999999999999E-3</v>
      </c>
    </row>
    <row r="98" spans="1:64" ht="15.75" customHeight="1" x14ac:dyDescent="0.2">
      <c r="A98" s="24" t="s">
        <v>64</v>
      </c>
      <c r="B98" s="24" t="s">
        <v>408</v>
      </c>
      <c r="C98" s="24" t="s">
        <v>153</v>
      </c>
      <c r="D98" s="24">
        <v>5.2</v>
      </c>
      <c r="E98" s="12" t="str">
        <f t="shared" si="0"/>
        <v>TC5.2</v>
      </c>
      <c r="F98" s="25">
        <v>42893</v>
      </c>
      <c r="G98" s="26">
        <v>0.54861111111111105</v>
      </c>
      <c r="H98" s="24">
        <v>2017</v>
      </c>
      <c r="I98" s="12" t="str">
        <f t="shared" si="1"/>
        <v>Early2017</v>
      </c>
      <c r="J98" s="24">
        <v>68.268159999999995</v>
      </c>
      <c r="K98" s="24">
        <v>-149.29562000000001</v>
      </c>
      <c r="L98" s="24">
        <v>17.547574999999998</v>
      </c>
      <c r="M98" s="24">
        <v>4.2</v>
      </c>
      <c r="N98" s="24">
        <v>139.5</v>
      </c>
      <c r="O98" s="24">
        <v>8.18</v>
      </c>
      <c r="P98" s="24">
        <v>102</v>
      </c>
      <c r="Q98" s="24">
        <v>2.52</v>
      </c>
      <c r="R98" s="24">
        <v>49.09455861</v>
      </c>
      <c r="S98" s="24">
        <v>6.6214435529999998</v>
      </c>
      <c r="T98" s="24">
        <v>7.5681207019999999</v>
      </c>
      <c r="U98" s="24">
        <v>6.9808884000000002E-2</v>
      </c>
      <c r="W98" s="24">
        <v>0.144965818</v>
      </c>
      <c r="X98" s="24">
        <v>0</v>
      </c>
      <c r="Y98" s="24">
        <v>5.5819540000000001E-2</v>
      </c>
      <c r="Z98" s="24">
        <v>7.293864074</v>
      </c>
      <c r="AA98" s="24">
        <v>0.34429999999999999</v>
      </c>
      <c r="AB98" s="24">
        <v>4.3009000000000004</v>
      </c>
      <c r="AC98" s="24">
        <v>0.36199999999999999</v>
      </c>
      <c r="AD98" s="24">
        <v>6.7900000000000002E-2</v>
      </c>
      <c r="AE98" s="24">
        <v>0.19869999999999999</v>
      </c>
      <c r="AF98" s="24">
        <v>121.7983</v>
      </c>
      <c r="AG98" s="24" t="s">
        <v>67</v>
      </c>
      <c r="AH98" s="24">
        <v>-4.0000000000000002E-4</v>
      </c>
      <c r="AI98" s="24">
        <v>-9.1000000000000004E-3</v>
      </c>
      <c r="AJ98" s="24">
        <v>-2.5000000000000001E-3</v>
      </c>
      <c r="AK98" s="24">
        <v>9.1000000000000004E-3</v>
      </c>
      <c r="AL98" s="24" t="s">
        <v>67</v>
      </c>
      <c r="AM98" s="24">
        <v>7.7530000000000001</v>
      </c>
      <c r="AN98" s="24">
        <v>4.8699748740000004</v>
      </c>
      <c r="AO98" s="24">
        <v>851.97802200000001</v>
      </c>
      <c r="AP98" s="24">
        <v>6.9999999999999999E-4</v>
      </c>
      <c r="AQ98" s="24">
        <v>3.7610999999999999</v>
      </c>
      <c r="AR98" s="24">
        <v>1.6000000000000001E-3</v>
      </c>
      <c r="AS98" s="24">
        <v>2.9999999999999997E-4</v>
      </c>
      <c r="AT98" s="24">
        <v>-1.11E-2</v>
      </c>
      <c r="AU98" s="24">
        <v>2.1781999999999999</v>
      </c>
      <c r="AV98" s="24">
        <v>1E-4</v>
      </c>
      <c r="AW98" s="24">
        <v>0.26300000000000001</v>
      </c>
      <c r="AX98" s="24">
        <v>4.391</v>
      </c>
      <c r="AY98" s="24">
        <v>4.0000000000000002E-4</v>
      </c>
      <c r="AZ98" s="24">
        <v>7.1999999999999995E-2</v>
      </c>
      <c r="BA98" s="24">
        <v>1.5920000000000001</v>
      </c>
      <c r="BB98" s="24">
        <v>-2.3E-3</v>
      </c>
      <c r="BC98" s="24">
        <v>4.82E-2</v>
      </c>
      <c r="BD98" s="24">
        <v>6.6E-3</v>
      </c>
      <c r="BE98" s="24">
        <v>-7.7000000000000002E-3</v>
      </c>
      <c r="BF98" s="24">
        <v>4.1349999999999998</v>
      </c>
      <c r="BG98" s="24">
        <v>-6.0000000000000001E-3</v>
      </c>
      <c r="BH98" s="24">
        <v>0.4</v>
      </c>
      <c r="BI98" s="24">
        <v>3.4799999999999998E-2</v>
      </c>
      <c r="BJ98" s="24">
        <v>-1.2999999999999999E-3</v>
      </c>
      <c r="BK98" s="24">
        <v>1.0800000000000001E-2</v>
      </c>
      <c r="BL98" s="24">
        <v>-9.1000000000000004E-3</v>
      </c>
    </row>
    <row r="99" spans="1:64" ht="15.75" customHeight="1" x14ac:dyDescent="0.2">
      <c r="A99" s="24" t="s">
        <v>64</v>
      </c>
      <c r="B99" s="24" t="s">
        <v>409</v>
      </c>
      <c r="C99" s="24" t="s">
        <v>153</v>
      </c>
      <c r="D99" s="24">
        <v>5.3</v>
      </c>
      <c r="E99" s="12" t="str">
        <f t="shared" si="0"/>
        <v>TC5.3</v>
      </c>
      <c r="F99" s="25">
        <v>42893</v>
      </c>
      <c r="G99" s="26">
        <v>0.54722222222222217</v>
      </c>
      <c r="H99" s="24">
        <v>2017</v>
      </c>
      <c r="I99" s="12" t="str">
        <f t="shared" si="1"/>
        <v>Early2017</v>
      </c>
      <c r="J99" s="24">
        <v>68.268749999999997</v>
      </c>
      <c r="K99" s="24">
        <v>-149.29465999999999</v>
      </c>
      <c r="L99" s="24">
        <v>0.87622500000000003</v>
      </c>
      <c r="M99" s="24">
        <v>3</v>
      </c>
      <c r="N99" s="24">
        <v>161.9</v>
      </c>
      <c r="O99" s="24">
        <v>8.15</v>
      </c>
      <c r="P99" s="24">
        <v>100.7</v>
      </c>
      <c r="Q99" s="24">
        <v>1.1100000000000001</v>
      </c>
      <c r="R99" s="24">
        <v>33.666223010000003</v>
      </c>
      <c r="S99" s="24">
        <v>6.7995556959999996</v>
      </c>
      <c r="T99" s="24">
        <v>8.8022287979999998</v>
      </c>
      <c r="U99" s="24">
        <v>6.7689323999999995E-2</v>
      </c>
      <c r="W99" s="24">
        <v>6.4693481999999997E-2</v>
      </c>
      <c r="X99" s="24">
        <v>0</v>
      </c>
      <c r="Y99" s="24">
        <v>6.9297493000000002E-2</v>
      </c>
      <c r="Z99" s="24">
        <v>4.9805257129999996</v>
      </c>
      <c r="AA99" s="24">
        <v>-0.17130000000000001</v>
      </c>
      <c r="AB99" s="24">
        <v>2.0139</v>
      </c>
      <c r="AC99" s="24">
        <v>0.31140000000000001</v>
      </c>
      <c r="AD99" s="24">
        <v>7.3999999999999996E-2</v>
      </c>
      <c r="AE99" s="24" t="s">
        <v>67</v>
      </c>
      <c r="AF99" s="24">
        <v>109.2831</v>
      </c>
      <c r="AG99" s="24">
        <v>9.1300000000000006E-2</v>
      </c>
      <c r="AH99" s="24">
        <v>3.2000000000000002E-3</v>
      </c>
      <c r="AI99" s="24">
        <v>0</v>
      </c>
      <c r="AJ99" s="24">
        <v>4.0000000000000002E-4</v>
      </c>
      <c r="AK99" s="24">
        <v>1.47E-2</v>
      </c>
      <c r="AL99" s="24" t="s">
        <v>67</v>
      </c>
      <c r="AM99" s="24">
        <v>15.3</v>
      </c>
      <c r="AN99" s="24">
        <v>27.879008750000001</v>
      </c>
      <c r="AO99" s="24">
        <v>1040.816327</v>
      </c>
      <c r="AP99" s="24">
        <v>5.0000000000000001E-4</v>
      </c>
      <c r="AQ99" s="24">
        <v>2.2772000000000001</v>
      </c>
      <c r="AR99" s="24">
        <v>1.2999999999999999E-3</v>
      </c>
      <c r="AS99" s="24">
        <v>-1E-4</v>
      </c>
      <c r="AT99" s="24">
        <v>-1.0699999999999999E-2</v>
      </c>
      <c r="AU99" s="24">
        <v>2.6036000000000001</v>
      </c>
      <c r="AV99" s="24">
        <v>4.0000000000000002E-4</v>
      </c>
      <c r="AW99" s="24">
        <v>0.1363</v>
      </c>
      <c r="AX99" s="24">
        <v>2.2869999999999999</v>
      </c>
      <c r="AY99" s="24">
        <v>0</v>
      </c>
      <c r="AZ99" s="24">
        <v>1.5900000000000001E-2</v>
      </c>
      <c r="BA99" s="24">
        <v>0.54879999999999995</v>
      </c>
      <c r="BB99" s="24">
        <v>-4.4000000000000003E-3</v>
      </c>
      <c r="BC99" s="24">
        <v>2.87E-2</v>
      </c>
      <c r="BD99" s="24">
        <v>8.5000000000000006E-3</v>
      </c>
      <c r="BE99" s="24">
        <v>-5.1000000000000004E-3</v>
      </c>
      <c r="BF99" s="24">
        <v>3.6640000000000001</v>
      </c>
      <c r="BG99" s="24">
        <v>5.1999999999999998E-3</v>
      </c>
      <c r="BH99" s="24">
        <v>0.75129999999999997</v>
      </c>
      <c r="BI99" s="24">
        <v>4.1599999999999998E-2</v>
      </c>
      <c r="BJ99" s="24">
        <v>-1E-4</v>
      </c>
      <c r="BK99" s="24">
        <v>8.0999999999999996E-3</v>
      </c>
      <c r="BL99" s="24">
        <v>-9.2999999999999992E-3</v>
      </c>
    </row>
    <row r="100" spans="1:64" ht="15.75" customHeight="1" x14ac:dyDescent="0.2">
      <c r="A100" s="24" t="s">
        <v>64</v>
      </c>
      <c r="B100" s="24" t="s">
        <v>410</v>
      </c>
      <c r="C100" s="24" t="s">
        <v>153</v>
      </c>
      <c r="D100" s="24">
        <v>6.1</v>
      </c>
      <c r="E100" s="12" t="str">
        <f t="shared" si="0"/>
        <v>TC6.1</v>
      </c>
      <c r="F100" s="25">
        <v>42893</v>
      </c>
      <c r="G100" s="26">
        <v>0.55833333333333335</v>
      </c>
      <c r="H100" s="24">
        <v>2017</v>
      </c>
      <c r="I100" s="12" t="str">
        <f t="shared" si="1"/>
        <v>Early2017</v>
      </c>
      <c r="J100" s="24">
        <v>68.274349999999998</v>
      </c>
      <c r="K100" s="24">
        <v>-149.29979</v>
      </c>
      <c r="L100" s="24">
        <v>19.4331</v>
      </c>
      <c r="M100" s="24">
        <v>3.4</v>
      </c>
      <c r="N100" s="24">
        <v>145.9</v>
      </c>
      <c r="O100" s="24">
        <v>8.07</v>
      </c>
      <c r="P100" s="24">
        <v>101.9</v>
      </c>
      <c r="Q100" s="24">
        <v>2.5499999999999998</v>
      </c>
      <c r="R100" s="24">
        <v>57.326680490000001</v>
      </c>
      <c r="S100" s="24">
        <v>6.2382540830000002</v>
      </c>
      <c r="T100" s="24">
        <v>7.2511117949999999</v>
      </c>
      <c r="U100" s="24">
        <v>0.28255976599999999</v>
      </c>
      <c r="W100" s="24">
        <v>9.0606927000000004E-2</v>
      </c>
      <c r="X100" s="24">
        <v>0</v>
      </c>
      <c r="Y100" s="24">
        <v>0.11021060100000001</v>
      </c>
      <c r="Z100" s="24">
        <v>6.0434236370000001</v>
      </c>
      <c r="AA100" s="24">
        <v>-0.22627</v>
      </c>
      <c r="AB100" s="24">
        <v>4.1611000000000002</v>
      </c>
      <c r="AC100" s="24" t="s">
        <v>67</v>
      </c>
      <c r="AD100" s="24">
        <v>0.14599999999999999</v>
      </c>
      <c r="AE100" s="24">
        <v>0.1605</v>
      </c>
      <c r="AF100" s="24">
        <v>96.929699999999997</v>
      </c>
      <c r="AG100" s="24" t="s">
        <v>67</v>
      </c>
      <c r="AH100" s="24">
        <v>2.8E-3</v>
      </c>
      <c r="AI100" s="24">
        <v>-7.6E-3</v>
      </c>
      <c r="AJ100" s="24">
        <v>-1.8E-3</v>
      </c>
      <c r="AK100" s="24">
        <v>1.34E-2</v>
      </c>
      <c r="AL100" s="24" t="s">
        <v>67</v>
      </c>
      <c r="AM100" s="24">
        <v>9.6679999999999993</v>
      </c>
      <c r="AN100" s="24">
        <v>9.1466414379999996</v>
      </c>
      <c r="AO100" s="24">
        <v>721.49253729999998</v>
      </c>
      <c r="AP100" s="24">
        <v>0</v>
      </c>
      <c r="AQ100" s="24">
        <v>2.4358</v>
      </c>
      <c r="AR100" s="24">
        <v>-2.0000000000000001E-4</v>
      </c>
      <c r="AS100" s="24">
        <v>2.0000000000000001E-4</v>
      </c>
      <c r="AT100" s="24">
        <v>-8.3999999999999995E-3</v>
      </c>
      <c r="AU100" s="24">
        <v>2.2235</v>
      </c>
      <c r="AV100" s="24">
        <v>1E-4</v>
      </c>
      <c r="AW100" s="24">
        <v>0.16020000000000001</v>
      </c>
      <c r="AX100" s="24">
        <v>3.097</v>
      </c>
      <c r="AY100" s="24">
        <v>2.2000000000000001E-3</v>
      </c>
      <c r="AZ100" s="24">
        <v>1.09E-2</v>
      </c>
      <c r="BA100" s="24">
        <v>1.0569999999999999</v>
      </c>
      <c r="BB100" s="24">
        <v>-3.3999999999999998E-3</v>
      </c>
      <c r="BC100" s="24">
        <v>3.1899999999999998E-2</v>
      </c>
      <c r="BD100" s="24">
        <v>1.12E-2</v>
      </c>
      <c r="BE100" s="24">
        <v>-5.3E-3</v>
      </c>
      <c r="BF100" s="24">
        <v>3.2189999999999999</v>
      </c>
      <c r="BG100" s="24">
        <v>3.2000000000000002E-3</v>
      </c>
      <c r="BH100" s="24">
        <v>0.42299999999999999</v>
      </c>
      <c r="BI100" s="24">
        <v>3.4500000000000003E-2</v>
      </c>
      <c r="BJ100" s="24">
        <v>1.1000000000000001E-3</v>
      </c>
      <c r="BK100" s="24">
        <v>8.6999999999999994E-3</v>
      </c>
      <c r="BL100" s="24">
        <v>-9.4999999999999998E-3</v>
      </c>
    </row>
    <row r="101" spans="1:64" ht="15.75" customHeight="1" x14ac:dyDescent="0.2">
      <c r="A101" s="24" t="s">
        <v>64</v>
      </c>
      <c r="B101" s="24" t="s">
        <v>411</v>
      </c>
      <c r="C101" s="24" t="s">
        <v>153</v>
      </c>
      <c r="D101" s="24">
        <v>6.2</v>
      </c>
      <c r="E101" s="12" t="str">
        <f t="shared" si="0"/>
        <v>TC6.2</v>
      </c>
      <c r="F101" s="25">
        <v>42893</v>
      </c>
      <c r="G101" s="26">
        <v>0.55625000000000002</v>
      </c>
      <c r="H101" s="24">
        <v>2017</v>
      </c>
      <c r="I101" s="12" t="str">
        <f t="shared" si="1"/>
        <v>Early2017</v>
      </c>
      <c r="J101" s="24">
        <v>68.275049999999993</v>
      </c>
      <c r="K101" s="24">
        <v>-149.30302</v>
      </c>
      <c r="L101" s="24">
        <v>0.15312500000000001</v>
      </c>
      <c r="M101" s="24">
        <v>2.1</v>
      </c>
      <c r="N101" s="24">
        <v>60.7</v>
      </c>
      <c r="O101" s="24">
        <v>7.91</v>
      </c>
      <c r="P101" s="24">
        <v>100.2</v>
      </c>
      <c r="Q101" s="24">
        <v>10.17</v>
      </c>
      <c r="R101" s="24">
        <v>49.80354518</v>
      </c>
      <c r="S101" s="24">
        <v>1.8039003810000001</v>
      </c>
      <c r="T101" s="24">
        <v>2.5367638910000001</v>
      </c>
      <c r="U101" s="24">
        <v>0.238976304</v>
      </c>
      <c r="W101" s="24">
        <v>0.108004876</v>
      </c>
      <c r="X101" s="24">
        <v>0</v>
      </c>
      <c r="Y101" s="24">
        <v>6.7579794999999998E-2</v>
      </c>
      <c r="Z101" s="24">
        <v>17.443711830000002</v>
      </c>
      <c r="AA101" s="24">
        <v>0.42035</v>
      </c>
      <c r="AB101" s="24">
        <v>10.4344</v>
      </c>
      <c r="AC101" s="24">
        <v>0.33350000000000002</v>
      </c>
      <c r="AD101" s="24">
        <v>2.81E-2</v>
      </c>
      <c r="AE101" s="24">
        <v>0.14269999999999999</v>
      </c>
      <c r="AF101" s="24">
        <v>18.338999999999999</v>
      </c>
      <c r="AG101" s="24" t="s">
        <v>67</v>
      </c>
      <c r="AH101" s="24">
        <v>2.3699999999999999E-2</v>
      </c>
      <c r="AI101" s="24">
        <v>-9.9000000000000008E-3</v>
      </c>
      <c r="AJ101" s="24">
        <v>-1.1000000000000001E-3</v>
      </c>
      <c r="AK101" s="24">
        <v>9.7000000000000003E-3</v>
      </c>
      <c r="AL101" s="24" t="s">
        <v>67</v>
      </c>
      <c r="AM101" s="24">
        <v>2.0659999999999998</v>
      </c>
      <c r="AN101" s="24">
        <v>62.228915659999998</v>
      </c>
      <c r="AO101" s="24">
        <v>212.98969070000001</v>
      </c>
      <c r="AP101" s="24">
        <v>5.0000000000000001E-4</v>
      </c>
      <c r="AQ101" s="24">
        <v>1.9159999999999999</v>
      </c>
      <c r="AR101" s="24">
        <v>0</v>
      </c>
      <c r="AS101" s="24">
        <v>2.0000000000000001E-4</v>
      </c>
      <c r="AT101" s="24">
        <v>-9.5999999999999992E-3</v>
      </c>
      <c r="AU101" s="24">
        <v>1.7699</v>
      </c>
      <c r="AV101" s="24">
        <v>5.8999999999999999E-3</v>
      </c>
      <c r="AW101" s="24">
        <v>0.18129999999999999</v>
      </c>
      <c r="AX101" s="24">
        <v>1.9630000000000001</v>
      </c>
      <c r="AY101" s="24">
        <v>-2.9999999999999997E-4</v>
      </c>
      <c r="AZ101" s="24">
        <v>3.8E-3</v>
      </c>
      <c r="BA101" s="24">
        <v>3.32E-2</v>
      </c>
      <c r="BB101" s="24">
        <v>-2.2000000000000001E-3</v>
      </c>
      <c r="BC101" s="24" t="s">
        <v>67</v>
      </c>
      <c r="BD101" s="24">
        <v>2.5000000000000001E-3</v>
      </c>
      <c r="BE101" s="24">
        <v>-1.12E-2</v>
      </c>
      <c r="BF101" s="24">
        <v>0.6069</v>
      </c>
      <c r="BG101" s="24">
        <v>1.2999999999999999E-3</v>
      </c>
      <c r="BH101" s="24">
        <v>0.46089999999999998</v>
      </c>
      <c r="BI101" s="24">
        <v>6.7999999999999996E-3</v>
      </c>
      <c r="BJ101" s="24">
        <v>-8.0000000000000004E-4</v>
      </c>
      <c r="BK101" s="24">
        <v>6.4000000000000003E-3</v>
      </c>
      <c r="BL101" s="24">
        <v>-9.1999999999999998E-3</v>
      </c>
    </row>
    <row r="102" spans="1:64" ht="15.75" customHeight="1" x14ac:dyDescent="0.2">
      <c r="A102" s="24" t="s">
        <v>64</v>
      </c>
      <c r="C102" s="24" t="s">
        <v>153</v>
      </c>
      <c r="D102" s="24">
        <v>7.1</v>
      </c>
      <c r="E102" s="12" t="str">
        <f t="shared" si="0"/>
        <v>TC7.1</v>
      </c>
      <c r="F102" s="25">
        <v>42893</v>
      </c>
      <c r="G102" s="26">
        <v>0</v>
      </c>
      <c r="H102" s="24">
        <v>2017</v>
      </c>
      <c r="I102" s="12" t="str">
        <f t="shared" si="1"/>
        <v>Early2017</v>
      </c>
      <c r="J102" s="24">
        <v>68.279030000000006</v>
      </c>
      <c r="K102" s="24">
        <v>-149.25434999999999</v>
      </c>
      <c r="L102" s="24">
        <v>1.8403</v>
      </c>
      <c r="M102" s="24">
        <v>0</v>
      </c>
      <c r="N102" s="24">
        <v>0</v>
      </c>
      <c r="O102" s="24">
        <v>0</v>
      </c>
      <c r="P102" s="24">
        <v>0</v>
      </c>
    </row>
    <row r="103" spans="1:64" ht="15.75" customHeight="1" x14ac:dyDescent="0.2">
      <c r="A103" s="24" t="s">
        <v>64</v>
      </c>
      <c r="C103" s="24" t="s">
        <v>153</v>
      </c>
      <c r="D103" s="24">
        <v>7.2</v>
      </c>
      <c r="E103" s="12" t="str">
        <f t="shared" si="0"/>
        <v>TC7.2</v>
      </c>
      <c r="F103" s="25">
        <v>42893</v>
      </c>
      <c r="G103" s="26">
        <v>0</v>
      </c>
      <c r="H103" s="24">
        <v>2017</v>
      </c>
      <c r="I103" s="12" t="str">
        <f t="shared" si="1"/>
        <v>Early2017</v>
      </c>
      <c r="J103" s="24">
        <v>68.278930000000003</v>
      </c>
      <c r="K103" s="24">
        <v>-149.25416999999999</v>
      </c>
      <c r="L103" s="24">
        <v>0.95687500000000003</v>
      </c>
      <c r="M103" s="24">
        <v>0</v>
      </c>
      <c r="N103" s="24">
        <v>0</v>
      </c>
      <c r="O103" s="24">
        <v>0</v>
      </c>
      <c r="P103" s="24">
        <v>0</v>
      </c>
    </row>
    <row r="104" spans="1:64" ht="15.75" customHeight="1" x14ac:dyDescent="0.2">
      <c r="A104" s="24" t="s">
        <v>64</v>
      </c>
      <c r="C104" s="24" t="s">
        <v>153</v>
      </c>
      <c r="D104" s="24">
        <v>7.3</v>
      </c>
      <c r="E104" s="12" t="str">
        <f t="shared" si="0"/>
        <v>TC7.3</v>
      </c>
      <c r="F104" s="25">
        <v>42893</v>
      </c>
      <c r="G104" s="26">
        <v>0</v>
      </c>
      <c r="H104" s="24">
        <v>2017</v>
      </c>
      <c r="I104" s="12" t="str">
        <f t="shared" si="1"/>
        <v>Early2017</v>
      </c>
      <c r="J104" s="24">
        <v>68.278930000000003</v>
      </c>
      <c r="K104" s="24">
        <v>-149.25407000000001</v>
      </c>
      <c r="L104" s="24">
        <v>0.93607499999999999</v>
      </c>
      <c r="M104" s="24">
        <v>0</v>
      </c>
      <c r="N104" s="24">
        <v>0</v>
      </c>
      <c r="O104" s="24">
        <v>0</v>
      </c>
      <c r="P104" s="24">
        <v>0</v>
      </c>
    </row>
    <row r="105" spans="1:64" ht="15.75" customHeight="1" x14ac:dyDescent="0.2">
      <c r="A105" s="24" t="s">
        <v>64</v>
      </c>
      <c r="B105" s="24" t="s">
        <v>412</v>
      </c>
      <c r="C105" s="24" t="s">
        <v>153</v>
      </c>
      <c r="D105" s="24">
        <v>8.1</v>
      </c>
      <c r="E105" s="12" t="str">
        <f t="shared" si="0"/>
        <v>TC8.1</v>
      </c>
      <c r="F105" s="25">
        <v>42893</v>
      </c>
      <c r="G105" s="26">
        <v>0.60972222222222217</v>
      </c>
      <c r="H105" s="24">
        <v>2017</v>
      </c>
      <c r="I105" s="12" t="str">
        <f t="shared" si="1"/>
        <v>Early2017</v>
      </c>
      <c r="J105" s="24">
        <v>68.302199999999999</v>
      </c>
      <c r="K105" s="24">
        <v>-149.24571</v>
      </c>
      <c r="L105" s="24">
        <v>4.3844250000000002</v>
      </c>
      <c r="M105" s="24">
        <v>0.1</v>
      </c>
      <c r="N105" s="24">
        <v>124.4</v>
      </c>
      <c r="O105" s="24">
        <v>8.24</v>
      </c>
      <c r="P105" s="24">
        <v>100.9</v>
      </c>
      <c r="Q105" s="24">
        <v>13.88</v>
      </c>
      <c r="R105" s="24">
        <v>29.88693069</v>
      </c>
      <c r="S105" s="24">
        <v>4.9730192210000004</v>
      </c>
      <c r="T105" s="24">
        <v>6.246681036</v>
      </c>
      <c r="U105" s="24">
        <v>0.45411169000000001</v>
      </c>
      <c r="W105" s="24">
        <v>0.12334569200000001</v>
      </c>
      <c r="X105" s="24">
        <v>0</v>
      </c>
      <c r="Y105" s="24">
        <v>8.6787330999999995E-2</v>
      </c>
      <c r="Z105" s="24">
        <v>19.077734450000001</v>
      </c>
      <c r="AA105" s="24">
        <v>2.317E-2</v>
      </c>
      <c r="AB105" s="24">
        <v>6.8482000000000003</v>
      </c>
      <c r="AC105" s="24">
        <v>0.32240000000000002</v>
      </c>
      <c r="AD105" s="24">
        <v>4.1700000000000001E-2</v>
      </c>
      <c r="AE105" s="24">
        <v>0.45600000000000002</v>
      </c>
      <c r="AF105" s="24">
        <v>30.970700000000001</v>
      </c>
      <c r="AG105" s="24">
        <v>6.9099999999999995E-2</v>
      </c>
      <c r="AH105" s="24">
        <v>1.9E-3</v>
      </c>
      <c r="AI105" s="24">
        <v>-6.4000000000000003E-3</v>
      </c>
      <c r="AJ105" s="24">
        <v>-2.3E-3</v>
      </c>
      <c r="AK105" s="24">
        <v>2.0799999999999999E-2</v>
      </c>
      <c r="AL105" s="24" t="s">
        <v>67</v>
      </c>
      <c r="AM105" s="24">
        <v>17.75</v>
      </c>
      <c r="AN105" s="24">
        <v>33.408620370000001</v>
      </c>
      <c r="AO105" s="24">
        <v>853.36538459999997</v>
      </c>
      <c r="AP105" s="24">
        <v>1.1000000000000001E-3</v>
      </c>
      <c r="AQ105" s="24">
        <v>3.2158000000000002</v>
      </c>
      <c r="AR105" s="24">
        <v>6.9999999999999999E-4</v>
      </c>
      <c r="AS105" s="24">
        <v>5.0000000000000001E-4</v>
      </c>
      <c r="AT105" s="24">
        <v>-0.01</v>
      </c>
      <c r="AU105" s="24">
        <v>3.2355</v>
      </c>
      <c r="AV105" s="24">
        <v>-2.5000000000000001E-3</v>
      </c>
      <c r="AW105" s="24">
        <v>7.6999999999999999E-2</v>
      </c>
      <c r="AX105" s="24">
        <v>1.3109999999999999</v>
      </c>
      <c r="AY105" s="24">
        <v>1E-4</v>
      </c>
      <c r="AZ105" s="24">
        <v>4.8999999999999998E-3</v>
      </c>
      <c r="BA105" s="24">
        <v>0.53129999999999999</v>
      </c>
      <c r="BB105" s="24">
        <v>-5.4999999999999997E-3</v>
      </c>
      <c r="BC105" s="24">
        <v>6.4000000000000003E-3</v>
      </c>
      <c r="BD105" s="24">
        <v>1.4200000000000001E-2</v>
      </c>
      <c r="BE105" s="24">
        <v>-8.6E-3</v>
      </c>
      <c r="BF105" s="24">
        <v>1.0840000000000001</v>
      </c>
      <c r="BG105" s="24">
        <v>-6.8999999999999999E-3</v>
      </c>
      <c r="BH105" s="24">
        <v>0.40849999999999997</v>
      </c>
      <c r="BI105" s="24">
        <v>4.9299999999999997E-2</v>
      </c>
      <c r="BJ105" s="24">
        <v>2.0000000000000001E-4</v>
      </c>
      <c r="BK105" s="24">
        <v>5.4999999999999997E-3</v>
      </c>
      <c r="BL105" s="24">
        <v>-9.4000000000000004E-3</v>
      </c>
    </row>
    <row r="106" spans="1:64" ht="15.75" customHeight="1" x14ac:dyDescent="0.2">
      <c r="A106" s="24" t="s">
        <v>64</v>
      </c>
      <c r="B106" s="24" t="s">
        <v>413</v>
      </c>
      <c r="C106" s="24" t="s">
        <v>153</v>
      </c>
      <c r="D106" s="24">
        <v>8.1999999999999993</v>
      </c>
      <c r="E106" s="12" t="str">
        <f t="shared" si="0"/>
        <v>TC8.2</v>
      </c>
      <c r="F106" s="25">
        <v>42893</v>
      </c>
      <c r="G106" s="26">
        <v>0.60416666666666663</v>
      </c>
      <c r="H106" s="24">
        <v>2017</v>
      </c>
      <c r="I106" s="12" t="str">
        <f t="shared" si="1"/>
        <v>Early2017</v>
      </c>
      <c r="J106" s="24">
        <v>68.301749999999998</v>
      </c>
      <c r="K106" s="24">
        <v>-149.2439</v>
      </c>
      <c r="L106" s="24">
        <v>2.890825</v>
      </c>
      <c r="M106" s="24">
        <v>1E-3</v>
      </c>
      <c r="N106" s="24">
        <v>99.5</v>
      </c>
      <c r="O106" s="24">
        <v>8.09</v>
      </c>
      <c r="P106" s="24">
        <v>100.4</v>
      </c>
      <c r="Q106" s="24">
        <v>5.38</v>
      </c>
      <c r="R106" s="24">
        <v>39.505515209999999</v>
      </c>
      <c r="S106" s="24">
        <v>5.8990604409999996</v>
      </c>
      <c r="T106" s="24">
        <v>7.2548817080000001</v>
      </c>
      <c r="U106" s="24">
        <v>0.58923367000000004</v>
      </c>
      <c r="W106" s="24">
        <v>0.16678058600000001</v>
      </c>
      <c r="X106" s="24">
        <v>0</v>
      </c>
      <c r="Y106" s="24">
        <v>7.3335068000000003E-2</v>
      </c>
      <c r="Z106" s="24">
        <v>10.252505559999999</v>
      </c>
      <c r="AA106" s="24">
        <v>0.19275999999999999</v>
      </c>
      <c r="AB106" s="24">
        <v>4.8647</v>
      </c>
      <c r="AC106" s="24">
        <v>0.37669999999999998</v>
      </c>
      <c r="AD106" s="24" t="s">
        <v>67</v>
      </c>
      <c r="AE106" s="24">
        <v>0.2233</v>
      </c>
      <c r="AF106" s="24">
        <v>35.177799999999998</v>
      </c>
      <c r="AG106" s="24" t="s">
        <v>67</v>
      </c>
      <c r="AH106" s="24">
        <v>2.8E-3</v>
      </c>
      <c r="AI106" s="24">
        <v>-4.7000000000000002E-3</v>
      </c>
      <c r="AJ106" s="24">
        <v>-3.2000000000000002E-3</v>
      </c>
      <c r="AK106" s="24">
        <v>3.3300000000000003E-2</v>
      </c>
      <c r="AL106" s="24" t="s">
        <v>67</v>
      </c>
      <c r="AM106" s="24">
        <v>9.202</v>
      </c>
      <c r="AN106" s="24">
        <v>17.740505110000001</v>
      </c>
      <c r="AO106" s="24">
        <v>276.33633630000003</v>
      </c>
      <c r="AP106" s="24">
        <v>5.9999999999999995E-4</v>
      </c>
      <c r="AQ106" s="24">
        <v>2.4081999999999999</v>
      </c>
      <c r="AR106" s="24">
        <v>1.8E-3</v>
      </c>
      <c r="AS106" s="24">
        <v>1.1999999999999999E-3</v>
      </c>
      <c r="AT106" s="24">
        <v>-8.6E-3</v>
      </c>
      <c r="AU106" s="24">
        <v>1.905</v>
      </c>
      <c r="AV106" s="24">
        <v>-2.0000000000000001E-4</v>
      </c>
      <c r="AW106" s="24">
        <v>8.1000000000000003E-2</v>
      </c>
      <c r="AX106" s="24">
        <v>1.0680000000000001</v>
      </c>
      <c r="AY106" s="24">
        <v>2.9999999999999997E-4</v>
      </c>
      <c r="AZ106" s="24">
        <v>4.1599999999999998E-2</v>
      </c>
      <c r="BA106" s="24">
        <v>0.51870000000000005</v>
      </c>
      <c r="BB106" s="24">
        <v>-4.1000000000000003E-3</v>
      </c>
      <c r="BC106" s="24" t="s">
        <v>67</v>
      </c>
      <c r="BD106" s="24">
        <v>1.3599999999999999E-2</v>
      </c>
      <c r="BE106" s="24">
        <v>-7.7999999999999996E-3</v>
      </c>
      <c r="BF106" s="24">
        <v>1.1639999999999999</v>
      </c>
      <c r="BG106" s="24">
        <v>-1.0999999999999999E-2</v>
      </c>
      <c r="BH106" s="24">
        <v>0.2064</v>
      </c>
      <c r="BI106" s="24">
        <v>2.8400000000000002E-2</v>
      </c>
      <c r="BJ106" s="24">
        <v>8.9999999999999998E-4</v>
      </c>
      <c r="BK106" s="24">
        <v>5.0000000000000001E-3</v>
      </c>
      <c r="BL106" s="24">
        <v>-9.7999999999999997E-3</v>
      </c>
    </row>
    <row r="107" spans="1:64" ht="15.75" customHeight="1" x14ac:dyDescent="0.2">
      <c r="A107" s="24" t="s">
        <v>64</v>
      </c>
      <c r="B107" s="24" t="s">
        <v>414</v>
      </c>
      <c r="C107" s="24" t="s">
        <v>153</v>
      </c>
      <c r="D107" s="24">
        <v>8.3000000000000007</v>
      </c>
      <c r="E107" s="12" t="str">
        <f t="shared" si="0"/>
        <v>TC8.3</v>
      </c>
      <c r="F107" s="25">
        <v>42893</v>
      </c>
      <c r="G107" s="26">
        <v>0.59722222222222221</v>
      </c>
      <c r="H107" s="24">
        <v>2017</v>
      </c>
      <c r="I107" s="12" t="str">
        <f t="shared" si="1"/>
        <v>Early2017</v>
      </c>
      <c r="J107" s="24">
        <v>68.301730000000006</v>
      </c>
      <c r="K107" s="24">
        <v>-149.24303</v>
      </c>
      <c r="L107" s="24">
        <v>1.3805499999999999</v>
      </c>
      <c r="M107" s="24">
        <v>0.1</v>
      </c>
      <c r="N107" s="24">
        <v>132.4</v>
      </c>
      <c r="O107" s="24">
        <v>8.2200000000000006</v>
      </c>
      <c r="P107" s="24">
        <v>101</v>
      </c>
      <c r="R107" s="24">
        <v>16.87505767</v>
      </c>
      <c r="S107" s="24">
        <v>4.8985101579999997</v>
      </c>
      <c r="T107" s="24">
        <v>6.866189232</v>
      </c>
      <c r="U107" s="24">
        <v>0.40907103099999997</v>
      </c>
      <c r="W107" s="24">
        <v>7.7507166000000002E-2</v>
      </c>
      <c r="X107" s="24">
        <v>0</v>
      </c>
      <c r="Y107" s="24">
        <v>6.8255924999999995E-2</v>
      </c>
      <c r="AA107" s="24">
        <v>3.4819999999999997E-2</v>
      </c>
      <c r="AC107" s="24">
        <v>0.11</v>
      </c>
      <c r="AD107" s="24" t="s">
        <v>67</v>
      </c>
      <c r="AE107" s="24">
        <v>0.2059</v>
      </c>
      <c r="AF107" s="24">
        <v>32.1143</v>
      </c>
      <c r="AG107" s="24" t="s">
        <v>67</v>
      </c>
      <c r="AH107" s="24">
        <v>-5.0000000000000001E-4</v>
      </c>
      <c r="AI107" s="24">
        <v>-8.9999999999999993E-3</v>
      </c>
      <c r="AJ107" s="24">
        <v>-6.0000000000000001E-3</v>
      </c>
      <c r="AK107" s="24">
        <v>9.4000000000000004E-3</v>
      </c>
      <c r="AL107" s="24" t="s">
        <v>67</v>
      </c>
      <c r="AM107" s="24">
        <v>23.66</v>
      </c>
      <c r="AN107" s="24">
        <v>91.669895389999994</v>
      </c>
      <c r="AO107" s="24">
        <v>2517.0212769999998</v>
      </c>
      <c r="AP107" s="24">
        <v>4.0000000000000002E-4</v>
      </c>
      <c r="AQ107" s="24">
        <v>2.7038000000000002</v>
      </c>
      <c r="AR107" s="24">
        <v>6.9999999999999999E-4</v>
      </c>
      <c r="AS107" s="24">
        <v>1E-4</v>
      </c>
      <c r="AT107" s="24">
        <v>-8.2000000000000007E-3</v>
      </c>
      <c r="AU107" s="24">
        <v>4.0868000000000002</v>
      </c>
      <c r="AV107" s="24">
        <v>-2.2000000000000001E-3</v>
      </c>
      <c r="AW107" s="24">
        <v>8.5099999999999995E-2</v>
      </c>
      <c r="AX107" s="24">
        <v>1.641</v>
      </c>
      <c r="AY107" s="24">
        <v>-1E-4</v>
      </c>
      <c r="AZ107" s="24">
        <v>8.7400000000000005E-2</v>
      </c>
      <c r="BA107" s="24">
        <v>0.2581</v>
      </c>
      <c r="BB107" s="24">
        <v>-3.3E-3</v>
      </c>
      <c r="BC107" s="24">
        <v>5.0000000000000001E-3</v>
      </c>
      <c r="BD107" s="24">
        <v>1.32E-2</v>
      </c>
      <c r="BE107" s="24">
        <v>-7.4000000000000003E-3</v>
      </c>
      <c r="BF107" s="24">
        <v>1.1200000000000001</v>
      </c>
      <c r="BG107" s="24">
        <v>8.0000000000000004E-4</v>
      </c>
      <c r="BH107" s="24">
        <v>0.1759</v>
      </c>
      <c r="BI107" s="24">
        <v>6.5799999999999997E-2</v>
      </c>
      <c r="BJ107" s="24">
        <v>-1.1999999999999999E-3</v>
      </c>
      <c r="BK107" s="24">
        <v>6.1999999999999998E-3</v>
      </c>
      <c r="BL107" s="24">
        <v>-9.2999999999999992E-3</v>
      </c>
    </row>
    <row r="108" spans="1:64" ht="15.75" customHeight="1" x14ac:dyDescent="0.2">
      <c r="A108" s="24" t="s">
        <v>64</v>
      </c>
      <c r="B108" s="24" t="s">
        <v>415</v>
      </c>
      <c r="C108" s="24" t="s">
        <v>153</v>
      </c>
      <c r="D108" s="24">
        <v>9.1</v>
      </c>
      <c r="E108" s="12" t="str">
        <f t="shared" si="0"/>
        <v>TC9.1</v>
      </c>
      <c r="F108" s="25">
        <v>42893</v>
      </c>
      <c r="G108" s="26">
        <v>0.62986111111111109</v>
      </c>
      <c r="H108" s="24">
        <v>2017</v>
      </c>
      <c r="I108" s="12" t="str">
        <f t="shared" si="1"/>
        <v>Early2017</v>
      </c>
      <c r="J108" s="24">
        <v>68.30095</v>
      </c>
      <c r="K108" s="24">
        <v>-149.25695999999999</v>
      </c>
      <c r="L108" s="24">
        <v>6.8454499999999996</v>
      </c>
      <c r="M108" s="24">
        <v>1</v>
      </c>
      <c r="N108" s="24">
        <v>69.400000000000006</v>
      </c>
      <c r="O108" s="24">
        <v>8.09</v>
      </c>
      <c r="P108" s="24">
        <v>101.3</v>
      </c>
      <c r="Q108" s="24">
        <v>31.35</v>
      </c>
      <c r="R108" s="24">
        <v>30.716051100000001</v>
      </c>
      <c r="S108" s="24">
        <v>4.1271639459999996</v>
      </c>
      <c r="T108" s="24">
        <v>5.5934145239999999</v>
      </c>
      <c r="U108" s="24">
        <v>0.46073531699999998</v>
      </c>
      <c r="W108" s="24">
        <v>0.17361875900000001</v>
      </c>
      <c r="X108" s="24">
        <v>0</v>
      </c>
      <c r="Y108" s="24">
        <v>0.111577987</v>
      </c>
      <c r="Z108" s="24">
        <v>41.142110870000003</v>
      </c>
      <c r="AA108" s="24">
        <v>0.21809999999999999</v>
      </c>
      <c r="AB108" s="24">
        <v>15.1782</v>
      </c>
      <c r="AC108" s="24">
        <v>0.65839999999999999</v>
      </c>
      <c r="AD108" s="24" t="s">
        <v>67</v>
      </c>
      <c r="AE108" s="24">
        <v>0.30180000000000001</v>
      </c>
      <c r="AF108" s="24">
        <v>55.401499999999999</v>
      </c>
      <c r="AG108" s="24" t="s">
        <v>67</v>
      </c>
      <c r="AH108" s="24">
        <v>-1.1999999999999999E-3</v>
      </c>
      <c r="AI108" s="24">
        <v>-4.1999999999999997E-3</v>
      </c>
      <c r="AJ108" s="24">
        <v>-1.5E-3</v>
      </c>
      <c r="AK108" s="24">
        <v>1.72E-2</v>
      </c>
      <c r="AL108" s="24" t="s">
        <v>67</v>
      </c>
      <c r="AM108" s="24">
        <v>11.16</v>
      </c>
      <c r="AN108" s="24">
        <v>8.564850345</v>
      </c>
      <c r="AO108" s="24">
        <v>648.83720930000004</v>
      </c>
      <c r="AP108" s="24">
        <v>-2.9999999999999997E-4</v>
      </c>
      <c r="AQ108" s="24">
        <v>3.3090999999999999</v>
      </c>
      <c r="AR108" s="24">
        <v>5.0000000000000001E-4</v>
      </c>
      <c r="AS108" s="24">
        <v>6.9999999999999999E-4</v>
      </c>
      <c r="AT108" s="24">
        <v>-9.9000000000000008E-3</v>
      </c>
      <c r="AU108" s="24">
        <v>2.4900000000000002</v>
      </c>
      <c r="AV108" s="24">
        <v>-5.9999999999999995E-4</v>
      </c>
      <c r="AW108" s="24">
        <v>0.19409999999999999</v>
      </c>
      <c r="AX108" s="24">
        <v>1.6279999999999999</v>
      </c>
      <c r="AY108" s="24">
        <v>-1E-4</v>
      </c>
      <c r="AZ108" s="24">
        <v>7.3200000000000001E-2</v>
      </c>
      <c r="BA108" s="24">
        <v>1.3029999999999999</v>
      </c>
      <c r="BB108" s="24">
        <v>-1.8E-3</v>
      </c>
      <c r="BC108" s="24">
        <v>1.37E-2</v>
      </c>
      <c r="BD108" s="24">
        <v>1.0800000000000001E-2</v>
      </c>
      <c r="BE108" s="24">
        <v>-2E-3</v>
      </c>
      <c r="BF108" s="24">
        <v>1.7989999999999999</v>
      </c>
      <c r="BG108" s="24">
        <v>-6.0000000000000001E-3</v>
      </c>
      <c r="BH108" s="24">
        <v>0.35489999999999999</v>
      </c>
      <c r="BI108" s="24">
        <v>3.4500000000000003E-2</v>
      </c>
      <c r="BJ108" s="24">
        <v>-2.9999999999999997E-4</v>
      </c>
      <c r="BK108" s="24">
        <v>5.7999999999999996E-3</v>
      </c>
      <c r="BL108" s="24">
        <v>-9.7999999999999997E-3</v>
      </c>
    </row>
    <row r="109" spans="1:64" ht="15.75" customHeight="1" x14ac:dyDescent="0.2">
      <c r="A109" s="24" t="s">
        <v>64</v>
      </c>
      <c r="B109" s="24" t="s">
        <v>416</v>
      </c>
      <c r="C109" s="24" t="s">
        <v>153</v>
      </c>
      <c r="D109" s="24">
        <v>9.1999999999999993</v>
      </c>
      <c r="E109" s="12" t="str">
        <f t="shared" si="0"/>
        <v>TC9.2</v>
      </c>
      <c r="F109" s="25">
        <v>42893</v>
      </c>
      <c r="G109" s="26">
        <v>0.62222222222222223</v>
      </c>
      <c r="H109" s="24">
        <v>2017</v>
      </c>
      <c r="I109" s="12" t="str">
        <f t="shared" si="1"/>
        <v>Early2017</v>
      </c>
      <c r="J109" s="24">
        <v>68.302509999999998</v>
      </c>
      <c r="K109" s="24">
        <v>-149.25554</v>
      </c>
      <c r="L109" s="24">
        <v>1.404325</v>
      </c>
      <c r="M109" s="24">
        <v>0.9</v>
      </c>
      <c r="N109" s="24">
        <v>16.600000000000001</v>
      </c>
      <c r="O109" s="24">
        <v>7.74</v>
      </c>
      <c r="P109" s="24">
        <v>101.4</v>
      </c>
      <c r="Q109" s="24">
        <v>3.42</v>
      </c>
      <c r="R109" s="24">
        <v>24.859034250000001</v>
      </c>
      <c r="S109" s="24">
        <v>3.1755767619999999</v>
      </c>
      <c r="T109" s="24">
        <v>4.9637765639999998</v>
      </c>
      <c r="U109" s="24">
        <v>0.42629245900000001</v>
      </c>
      <c r="W109" s="24">
        <v>0.27815019299999999</v>
      </c>
      <c r="X109" s="24">
        <v>0</v>
      </c>
      <c r="Y109" s="24">
        <v>0.184146543</v>
      </c>
      <c r="Z109" s="24">
        <v>13.00915271</v>
      </c>
      <c r="AA109" s="24">
        <v>-1.4825900000000001</v>
      </c>
      <c r="AB109" s="24">
        <v>3.8841999999999999</v>
      </c>
      <c r="AC109" s="24">
        <v>8.6999999999999994E-2</v>
      </c>
      <c r="AD109" s="24" t="s">
        <v>67</v>
      </c>
      <c r="AE109" s="24">
        <v>8.9800000000000005E-2</v>
      </c>
      <c r="AF109" s="24">
        <v>8.6348000000000003</v>
      </c>
      <c r="AG109" s="24" t="s">
        <v>67</v>
      </c>
      <c r="AH109" s="24">
        <v>1.9300000000000001E-2</v>
      </c>
      <c r="AI109" s="24">
        <v>1E-4</v>
      </c>
      <c r="AJ109" s="24">
        <v>1.2999999999999999E-3</v>
      </c>
      <c r="AK109" s="24">
        <v>2.0999999999999999E-3</v>
      </c>
      <c r="AL109" s="24" t="s">
        <v>67</v>
      </c>
      <c r="AM109" s="24">
        <v>0.29189999999999999</v>
      </c>
      <c r="AN109" s="24">
        <v>1.8979193759999999</v>
      </c>
      <c r="AO109" s="24">
        <v>139</v>
      </c>
      <c r="AP109" s="24">
        <v>2.0000000000000001E-4</v>
      </c>
      <c r="AQ109" s="24">
        <v>1.0315000000000001</v>
      </c>
      <c r="AR109" s="24">
        <v>6.9999999999999999E-4</v>
      </c>
      <c r="AS109" s="24">
        <v>4.0000000000000002E-4</v>
      </c>
      <c r="AT109" s="24">
        <v>-1.2699999999999999E-2</v>
      </c>
      <c r="AU109" s="24">
        <v>1.1942999999999999</v>
      </c>
      <c r="AV109" s="24">
        <v>1.17E-2</v>
      </c>
      <c r="AW109" s="24">
        <v>-5.7000000000000002E-3</v>
      </c>
      <c r="AX109" s="24">
        <v>0.17199999999999999</v>
      </c>
      <c r="AY109" s="24">
        <v>6.9999999999999999E-4</v>
      </c>
      <c r="AZ109" s="24">
        <v>2.7000000000000001E-3</v>
      </c>
      <c r="BA109" s="24">
        <v>0.15379999999999999</v>
      </c>
      <c r="BB109" s="24">
        <v>-1.4E-3</v>
      </c>
      <c r="BC109" s="24">
        <v>3.5999999999999999E-3</v>
      </c>
      <c r="BD109" s="24">
        <v>4.4999999999999997E-3</v>
      </c>
      <c r="BE109" s="24">
        <v>-1.29E-2</v>
      </c>
      <c r="BF109" s="24">
        <v>0.2167</v>
      </c>
      <c r="BG109" s="24">
        <v>-7.0000000000000001E-3</v>
      </c>
      <c r="BH109" s="24">
        <v>0.25180000000000002</v>
      </c>
      <c r="BI109" s="24">
        <v>2E-3</v>
      </c>
      <c r="BJ109" s="24">
        <v>0</v>
      </c>
      <c r="BK109" s="24">
        <v>3.0000000000000001E-3</v>
      </c>
      <c r="BL109" s="24">
        <v>-9.1000000000000004E-3</v>
      </c>
    </row>
    <row r="110" spans="1:64" ht="15.75" customHeight="1" x14ac:dyDescent="0.2">
      <c r="A110" s="24" t="s">
        <v>64</v>
      </c>
      <c r="B110" s="24" t="s">
        <v>417</v>
      </c>
      <c r="C110" s="24" t="s">
        <v>153</v>
      </c>
      <c r="D110" s="24">
        <v>9.3000000000000007</v>
      </c>
      <c r="E110" s="12" t="str">
        <f t="shared" si="0"/>
        <v>TC9.3</v>
      </c>
      <c r="F110" s="25">
        <v>42893</v>
      </c>
      <c r="G110" s="26">
        <v>0.62569444444444444</v>
      </c>
      <c r="H110" s="24">
        <v>2017</v>
      </c>
      <c r="I110" s="12" t="str">
        <f t="shared" si="1"/>
        <v>Early2017</v>
      </c>
      <c r="J110" s="24">
        <v>68.302729999999997</v>
      </c>
      <c r="K110" s="24">
        <v>-149.25403</v>
      </c>
      <c r="L110" s="24">
        <v>1.0075000000000001E-2</v>
      </c>
      <c r="M110" s="24">
        <v>0.1</v>
      </c>
      <c r="N110" s="24">
        <v>88.3</v>
      </c>
      <c r="O110" s="24">
        <v>8.2100000000000009</v>
      </c>
      <c r="P110" s="24">
        <v>101</v>
      </c>
      <c r="Q110" s="24">
        <v>2.4500000000000002</v>
      </c>
      <c r="R110" s="24">
        <v>47.853832109999999</v>
      </c>
      <c r="S110" s="24">
        <v>2.9910781279999998</v>
      </c>
      <c r="T110" s="24">
        <v>4.3859554210000002</v>
      </c>
      <c r="U110" s="24">
        <v>0.3262757</v>
      </c>
      <c r="W110" s="24">
        <v>0.138637224</v>
      </c>
      <c r="X110" s="24">
        <v>0</v>
      </c>
      <c r="Y110" s="24">
        <v>8.2836432000000002E-2</v>
      </c>
      <c r="Z110" s="24">
        <v>7.6480881289999996</v>
      </c>
      <c r="AA110" s="24">
        <v>0.17036999999999999</v>
      </c>
      <c r="AB110" s="24">
        <v>4.3958000000000004</v>
      </c>
      <c r="AC110" s="24" t="s">
        <v>67</v>
      </c>
      <c r="AD110" s="24" t="s">
        <v>67</v>
      </c>
      <c r="AE110" s="24">
        <v>0.31330000000000002</v>
      </c>
      <c r="AF110" s="24">
        <v>35.729700000000001</v>
      </c>
      <c r="AG110" s="24">
        <v>1.6E-2</v>
      </c>
      <c r="AH110" s="24">
        <v>7.1999999999999998E-3</v>
      </c>
      <c r="AI110" s="24">
        <v>-3.3E-3</v>
      </c>
      <c r="AJ110" s="24">
        <v>-4.0000000000000002E-4</v>
      </c>
      <c r="AK110" s="24">
        <v>1.06E-2</v>
      </c>
      <c r="AL110" s="24" t="s">
        <v>67</v>
      </c>
      <c r="AM110" s="24">
        <v>8.8780000000000001</v>
      </c>
      <c r="AN110" s="24">
        <v>7.0015772869999999</v>
      </c>
      <c r="AO110" s="24">
        <v>837.54716980000001</v>
      </c>
      <c r="AP110" s="24">
        <v>2.0000000000000001E-4</v>
      </c>
      <c r="AQ110" s="24">
        <v>2.0629</v>
      </c>
      <c r="AR110" s="24">
        <v>2.9999999999999997E-4</v>
      </c>
      <c r="AS110" s="24">
        <v>8.9999999999999998E-4</v>
      </c>
      <c r="AT110" s="24">
        <v>-1.0999999999999999E-2</v>
      </c>
      <c r="AU110" s="24">
        <v>1.9762</v>
      </c>
      <c r="AV110" s="24">
        <v>1E-4</v>
      </c>
      <c r="AW110" s="24">
        <v>9.7900000000000001E-2</v>
      </c>
      <c r="AX110" s="24">
        <v>1.097</v>
      </c>
      <c r="AY110" s="24">
        <v>1E-4</v>
      </c>
      <c r="AZ110" s="24">
        <v>3.0000000000000001E-3</v>
      </c>
      <c r="BA110" s="24">
        <v>1.268</v>
      </c>
      <c r="BB110" s="24">
        <v>-2.2000000000000001E-3</v>
      </c>
      <c r="BC110" s="24" t="s">
        <v>67</v>
      </c>
      <c r="BD110" s="24">
        <v>-6.0000000000000001E-3</v>
      </c>
      <c r="BE110" s="24">
        <v>-1.0699999999999999E-2</v>
      </c>
      <c r="BF110" s="24">
        <v>1.1559999999999999</v>
      </c>
      <c r="BG110" s="24">
        <v>-8.8000000000000005E-3</v>
      </c>
      <c r="BH110" s="24">
        <v>0.26769999999999999</v>
      </c>
      <c r="BI110" s="24">
        <v>2.0899999999999998E-2</v>
      </c>
      <c r="BJ110" s="24">
        <v>-1.4E-3</v>
      </c>
      <c r="BK110" s="24">
        <v>4.4999999999999997E-3</v>
      </c>
      <c r="BL110" s="24">
        <v>-8.9999999999999993E-3</v>
      </c>
    </row>
    <row r="111" spans="1:64" ht="15.75" customHeight="1" x14ac:dyDescent="0.2">
      <c r="A111" s="24" t="s">
        <v>64</v>
      </c>
      <c r="B111" s="24" t="s">
        <v>418</v>
      </c>
      <c r="C111" s="24" t="s">
        <v>153</v>
      </c>
      <c r="D111" s="24">
        <v>10.1</v>
      </c>
      <c r="E111" s="12" t="str">
        <f t="shared" si="0"/>
        <v>TC10.1</v>
      </c>
      <c r="F111" s="25">
        <v>42893</v>
      </c>
      <c r="G111" s="26">
        <v>0.57847222222222217</v>
      </c>
      <c r="H111" s="24">
        <v>2017</v>
      </c>
      <c r="I111" s="12" t="str">
        <f t="shared" si="1"/>
        <v>Early2017</v>
      </c>
      <c r="J111" s="24">
        <v>68.29419</v>
      </c>
      <c r="K111" s="24">
        <v>-149.27126999999999</v>
      </c>
      <c r="L111" s="24">
        <v>12.290625</v>
      </c>
      <c r="M111" s="24">
        <v>3.1</v>
      </c>
      <c r="N111" s="24">
        <v>89.1</v>
      </c>
      <c r="O111" s="24">
        <v>8.01</v>
      </c>
      <c r="P111" s="24">
        <v>102.2</v>
      </c>
      <c r="Q111" s="24">
        <v>9.18</v>
      </c>
      <c r="R111" s="24">
        <v>50.788248760000002</v>
      </c>
      <c r="S111" s="24">
        <v>5.3207281850000001</v>
      </c>
      <c r="T111" s="24">
        <v>5.9734557239999999</v>
      </c>
      <c r="U111" s="24">
        <v>0.214998776</v>
      </c>
      <c r="W111" s="24">
        <v>0.18762400700000001</v>
      </c>
      <c r="X111" s="24">
        <v>0</v>
      </c>
      <c r="Y111" s="24">
        <v>0.13757636300000001</v>
      </c>
      <c r="Z111" s="24">
        <v>12.671753020000001</v>
      </c>
      <c r="AA111" s="24">
        <v>1.2316100000000001</v>
      </c>
      <c r="AB111" s="24">
        <v>7.7298</v>
      </c>
      <c r="AC111" s="24">
        <v>0.5161</v>
      </c>
      <c r="AD111" s="24">
        <v>0.47510000000000002</v>
      </c>
      <c r="AE111" s="24">
        <v>0.49309999999999998</v>
      </c>
      <c r="AF111" s="24">
        <v>66.192999999999998</v>
      </c>
      <c r="AG111" s="24" t="s">
        <v>67</v>
      </c>
      <c r="AH111" s="24">
        <v>2.2000000000000001E-3</v>
      </c>
      <c r="AI111" s="24">
        <v>4.1000000000000003E-3</v>
      </c>
      <c r="AJ111" s="24">
        <v>8.9999999999999998E-4</v>
      </c>
      <c r="AK111" s="24">
        <v>2.0899999999999998E-2</v>
      </c>
      <c r="AL111" s="24" t="s">
        <v>67</v>
      </c>
      <c r="AM111" s="24">
        <v>13.64</v>
      </c>
      <c r="AN111" s="24">
        <v>9.5652173909999991</v>
      </c>
      <c r="AO111" s="24">
        <v>652.63157890000002</v>
      </c>
      <c r="AP111" s="24">
        <v>8.0000000000000004E-4</v>
      </c>
      <c r="AQ111" s="24">
        <v>4.0890000000000004</v>
      </c>
      <c r="AR111" s="24">
        <v>1.1999999999999999E-3</v>
      </c>
      <c r="AS111" s="24">
        <v>1E-3</v>
      </c>
      <c r="AT111" s="24">
        <v>-1.03E-2</v>
      </c>
      <c r="AU111" s="24">
        <v>2.5093999999999999</v>
      </c>
      <c r="AV111" s="24">
        <v>8.9999999999999998E-4</v>
      </c>
      <c r="AW111" s="24">
        <v>0.22689999999999999</v>
      </c>
      <c r="AX111" s="24">
        <v>2.331</v>
      </c>
      <c r="AY111" s="24">
        <v>1E-4</v>
      </c>
      <c r="AZ111" s="24">
        <v>8.8999999999999999E-3</v>
      </c>
      <c r="BA111" s="24">
        <v>1.4259999999999999</v>
      </c>
      <c r="BB111" s="24">
        <v>-2.5000000000000001E-3</v>
      </c>
      <c r="BC111" s="24" t="s">
        <v>67</v>
      </c>
      <c r="BD111" s="24">
        <v>3.5999999999999999E-3</v>
      </c>
      <c r="BE111" s="24">
        <v>-1.1599999999999999E-2</v>
      </c>
      <c r="BF111" s="24">
        <v>2.2389999999999999</v>
      </c>
      <c r="BG111" s="24">
        <v>-3.8E-3</v>
      </c>
      <c r="BH111" s="24">
        <v>0.55059999999999998</v>
      </c>
      <c r="BI111" s="24">
        <v>3.7699999999999997E-2</v>
      </c>
      <c r="BJ111" s="24">
        <v>5.9999999999999995E-4</v>
      </c>
      <c r="BK111" s="24">
        <v>7.9000000000000008E-3</v>
      </c>
      <c r="BL111" s="24">
        <v>-9.1000000000000004E-3</v>
      </c>
    </row>
    <row r="112" spans="1:64" ht="15.75" customHeight="1" x14ac:dyDescent="0.2">
      <c r="A112" s="24" t="s">
        <v>64</v>
      </c>
      <c r="B112" s="24" t="s">
        <v>419</v>
      </c>
      <c r="C112" s="24" t="s">
        <v>153</v>
      </c>
      <c r="D112" s="24">
        <v>10.199999999999999</v>
      </c>
      <c r="E112" s="12" t="str">
        <f t="shared" si="0"/>
        <v>TC10.2</v>
      </c>
      <c r="F112" s="25">
        <v>42893</v>
      </c>
      <c r="G112" s="26">
        <v>0.58333333333333337</v>
      </c>
      <c r="H112" s="24">
        <v>2017</v>
      </c>
      <c r="I112" s="12" t="str">
        <f t="shared" si="1"/>
        <v>Early2017</v>
      </c>
      <c r="J112" s="24">
        <v>68.295689999999993</v>
      </c>
      <c r="K112" s="24">
        <v>-149.26759000000001</v>
      </c>
      <c r="L112" s="24">
        <v>8.5</v>
      </c>
      <c r="M112" s="24">
        <v>3.5</v>
      </c>
      <c r="N112" s="24">
        <v>53.8</v>
      </c>
      <c r="O112" s="24">
        <v>8.17</v>
      </c>
      <c r="P112" s="24">
        <v>101.9</v>
      </c>
      <c r="Q112" s="24">
        <v>10.6</v>
      </c>
      <c r="R112" s="24">
        <v>37.679874779999999</v>
      </c>
      <c r="S112" s="24">
        <v>4.7906494180000001</v>
      </c>
      <c r="T112" s="24">
        <v>6.3777283310000001</v>
      </c>
      <c r="U112" s="24">
        <v>0.21672091900000001</v>
      </c>
      <c r="W112" s="24">
        <v>0.117986562</v>
      </c>
      <c r="X112" s="24">
        <v>0</v>
      </c>
      <c r="Y112" s="24">
        <v>8.7634173999999995E-2</v>
      </c>
      <c r="Z112" s="24">
        <v>16.593318579999998</v>
      </c>
      <c r="AA112" s="24">
        <v>1.2705900000000001</v>
      </c>
      <c r="AB112" s="24">
        <v>7.5095000000000001</v>
      </c>
      <c r="AC112" s="24">
        <v>0.4294</v>
      </c>
      <c r="AD112" s="24">
        <v>1.1543000000000001</v>
      </c>
      <c r="AE112" s="24">
        <v>0.1308</v>
      </c>
      <c r="AF112" s="24">
        <v>17.0548</v>
      </c>
      <c r="AG112" s="24">
        <v>0.01</v>
      </c>
      <c r="AH112" s="24">
        <v>3.3999999999999998E-3</v>
      </c>
      <c r="AI112" s="24">
        <v>2E-3</v>
      </c>
      <c r="AJ112" s="24">
        <v>-4.1000000000000003E-3</v>
      </c>
      <c r="AK112" s="24">
        <v>9.4999999999999998E-3</v>
      </c>
      <c r="AL112" s="24" t="s">
        <v>67</v>
      </c>
      <c r="AM112" s="24">
        <v>4.6130000000000004</v>
      </c>
      <c r="AN112" s="24">
        <v>17.3486273</v>
      </c>
      <c r="AO112" s="24">
        <v>485.5789474</v>
      </c>
      <c r="AP112" s="24">
        <v>5.0000000000000001E-4</v>
      </c>
      <c r="AQ112" s="24">
        <v>0.9859</v>
      </c>
      <c r="AR112" s="24">
        <v>2.0000000000000001E-4</v>
      </c>
      <c r="AS112" s="24">
        <v>1.4E-3</v>
      </c>
      <c r="AT112" s="24">
        <v>-9.4000000000000004E-3</v>
      </c>
      <c r="AU112" s="24">
        <v>1.9776</v>
      </c>
      <c r="AV112" s="24">
        <v>-1E-4</v>
      </c>
      <c r="AW112" s="24">
        <v>7.6E-3</v>
      </c>
      <c r="AX112" s="24">
        <v>0.51829999999999998</v>
      </c>
      <c r="AY112" s="24">
        <v>4.0000000000000002E-4</v>
      </c>
      <c r="AZ112" s="24">
        <v>1.03E-2</v>
      </c>
      <c r="BA112" s="24">
        <v>0.26590000000000003</v>
      </c>
      <c r="BB112" s="24">
        <v>-3.0000000000000001E-3</v>
      </c>
      <c r="BC112" s="24" t="s">
        <v>67</v>
      </c>
      <c r="BD112" s="24">
        <v>1.21E-2</v>
      </c>
      <c r="BE112" s="24">
        <v>-9.1999999999999998E-3</v>
      </c>
      <c r="BF112" s="24">
        <v>0.53920000000000001</v>
      </c>
      <c r="BG112" s="24">
        <v>-2.8999999999999998E-3</v>
      </c>
      <c r="BH112" s="24">
        <v>0.31230000000000002</v>
      </c>
      <c r="BI112" s="24">
        <v>1.17E-2</v>
      </c>
      <c r="BJ112" s="24">
        <v>-1E-3</v>
      </c>
      <c r="BK112" s="24">
        <v>4.1999999999999997E-3</v>
      </c>
      <c r="BL112" s="24">
        <v>-9.1999999999999998E-3</v>
      </c>
    </row>
    <row r="113" spans="1:64" ht="15.75" customHeight="1" x14ac:dyDescent="0.2">
      <c r="A113" s="24" t="s">
        <v>64</v>
      </c>
      <c r="B113" s="24" t="s">
        <v>420</v>
      </c>
      <c r="C113" s="24" t="s">
        <v>153</v>
      </c>
      <c r="D113" s="24">
        <v>10.3</v>
      </c>
      <c r="E113" s="12" t="str">
        <f t="shared" si="0"/>
        <v>TC10.3</v>
      </c>
      <c r="F113" s="25">
        <v>42893</v>
      </c>
      <c r="G113" s="26">
        <v>0.5708333333333333</v>
      </c>
      <c r="H113" s="24">
        <v>2017</v>
      </c>
      <c r="I113" s="12" t="str">
        <f t="shared" si="1"/>
        <v>Early2017</v>
      </c>
      <c r="J113" s="24">
        <v>68.294690000000003</v>
      </c>
      <c r="K113" s="24">
        <v>-149.26558</v>
      </c>
      <c r="L113" s="24">
        <v>3.8742000000000001</v>
      </c>
      <c r="M113" s="24">
        <v>0.3</v>
      </c>
      <c r="N113" s="24">
        <v>30.2</v>
      </c>
      <c r="O113" s="24">
        <v>8.09</v>
      </c>
      <c r="P113" s="24">
        <v>101.4</v>
      </c>
      <c r="Q113" s="24">
        <v>12.11</v>
      </c>
      <c r="R113" s="24">
        <v>109.29933509999999</v>
      </c>
      <c r="S113" s="24">
        <v>4.2243805339999998</v>
      </c>
      <c r="T113" s="24">
        <v>3.8352387879999998</v>
      </c>
      <c r="U113" s="24">
        <v>0.27606861199999999</v>
      </c>
      <c r="W113" s="24">
        <v>0.220015974</v>
      </c>
      <c r="X113" s="24">
        <v>0</v>
      </c>
      <c r="Y113" s="24">
        <v>0.237866035</v>
      </c>
      <c r="Z113" s="24">
        <v>9.0228116679999992</v>
      </c>
      <c r="AA113" s="24">
        <v>1.07274</v>
      </c>
      <c r="AB113" s="24">
        <v>11.844799999999999</v>
      </c>
      <c r="AC113" s="24">
        <v>7.7799999999999994E-2</v>
      </c>
      <c r="AD113" s="24">
        <v>1.14E-2</v>
      </c>
      <c r="AE113" s="24">
        <v>3.9300000000000002E-2</v>
      </c>
      <c r="AF113" s="24">
        <v>18.3504</v>
      </c>
      <c r="AG113" s="24">
        <v>8.2600000000000007E-2</v>
      </c>
      <c r="AH113" s="24">
        <v>2.6499999999999999E-2</v>
      </c>
      <c r="AI113" s="24">
        <v>-1.6999999999999999E-3</v>
      </c>
      <c r="AJ113" s="24">
        <v>-1.6999999999999999E-3</v>
      </c>
      <c r="AK113" s="24">
        <v>1.15E-2</v>
      </c>
      <c r="AL113" s="24" t="s">
        <v>67</v>
      </c>
      <c r="AM113" s="24">
        <v>1.9510000000000001</v>
      </c>
      <c r="AN113" s="24">
        <v>10.07747934</v>
      </c>
      <c r="AO113" s="24">
        <v>169.65217390000001</v>
      </c>
      <c r="AP113" s="24">
        <v>5.9999999999999995E-4</v>
      </c>
      <c r="AQ113" s="24">
        <v>3.8622999999999998</v>
      </c>
      <c r="AR113" s="24">
        <v>2.9999999999999997E-4</v>
      </c>
      <c r="AS113" s="24">
        <v>8.0000000000000004E-4</v>
      </c>
      <c r="AT113" s="24">
        <v>-1.0999999999999999E-2</v>
      </c>
      <c r="AU113" s="24">
        <v>1.1640999999999999</v>
      </c>
      <c r="AV113" s="24">
        <v>1.2E-2</v>
      </c>
      <c r="AW113" s="24">
        <v>6.3500000000000001E-2</v>
      </c>
      <c r="AX113" s="24">
        <v>0.50629999999999997</v>
      </c>
      <c r="AY113" s="24">
        <v>1.1599999999999999E-2</v>
      </c>
      <c r="AZ113" s="24">
        <v>4.1999999999999997E-3</v>
      </c>
      <c r="BA113" s="24">
        <v>0.19359999999999999</v>
      </c>
      <c r="BB113" s="24">
        <v>-1.9E-3</v>
      </c>
      <c r="BC113" s="24" t="s">
        <v>67</v>
      </c>
      <c r="BD113" s="24">
        <v>7.4000000000000003E-3</v>
      </c>
      <c r="BE113" s="24">
        <v>-4.0000000000000001E-3</v>
      </c>
      <c r="BF113" s="24">
        <v>0.52559999999999996</v>
      </c>
      <c r="BG113" s="24">
        <v>1.12E-2</v>
      </c>
      <c r="BH113" s="24">
        <v>0.29620000000000002</v>
      </c>
      <c r="BI113" s="24">
        <v>4.3E-3</v>
      </c>
      <c r="BJ113" s="24">
        <v>5.0000000000000001E-4</v>
      </c>
      <c r="BK113" s="24">
        <v>4.0000000000000001E-3</v>
      </c>
      <c r="BL113" s="24">
        <v>-8.2000000000000007E-3</v>
      </c>
    </row>
    <row r="114" spans="1:64" ht="15.75" customHeight="1" x14ac:dyDescent="0.2">
      <c r="A114" s="24" t="s">
        <v>64</v>
      </c>
      <c r="B114" s="24" t="s">
        <v>421</v>
      </c>
      <c r="C114" s="24" t="s">
        <v>153</v>
      </c>
      <c r="D114" s="24">
        <v>10.4</v>
      </c>
      <c r="E114" s="12" t="str">
        <f t="shared" si="0"/>
        <v>TC10.4</v>
      </c>
      <c r="F114" s="25">
        <v>42893</v>
      </c>
      <c r="G114" s="26">
        <v>0.5756944444444444</v>
      </c>
      <c r="H114" s="24">
        <v>2017</v>
      </c>
      <c r="I114" s="12" t="str">
        <f t="shared" si="1"/>
        <v>Early2017</v>
      </c>
      <c r="J114" s="24">
        <v>68.294420000000002</v>
      </c>
      <c r="K114" s="24">
        <v>-149.26704000000001</v>
      </c>
      <c r="L114" s="24">
        <v>4.8750000000000002E-2</v>
      </c>
      <c r="M114" s="24">
        <v>0.5</v>
      </c>
      <c r="N114" s="24">
        <v>44.8</v>
      </c>
      <c r="O114" s="24">
        <v>7.91</v>
      </c>
      <c r="P114" s="24">
        <v>99.5</v>
      </c>
      <c r="Q114" s="24">
        <v>4.92</v>
      </c>
      <c r="R114" s="24">
        <v>81.451918059999997</v>
      </c>
      <c r="S114" s="24">
        <v>6.4922945099999998</v>
      </c>
      <c r="T114" s="24">
        <v>6.5490768319999999</v>
      </c>
      <c r="U114" s="24">
        <v>0.48855454799999998</v>
      </c>
      <c r="W114" s="24">
        <v>0.23396229499999999</v>
      </c>
      <c r="X114" s="24">
        <v>0</v>
      </c>
      <c r="Y114" s="24">
        <v>0.16113408900000001</v>
      </c>
      <c r="Z114" s="24">
        <v>7.76831475</v>
      </c>
      <c r="AA114" s="24">
        <v>1.17954</v>
      </c>
      <c r="AB114" s="24">
        <v>7.5997000000000003</v>
      </c>
      <c r="AC114" s="24">
        <v>1.3895</v>
      </c>
      <c r="AD114" s="24">
        <v>1.0580000000000001</v>
      </c>
      <c r="AE114" s="24">
        <v>0.19739999999999999</v>
      </c>
      <c r="AF114" s="24">
        <v>32.9011</v>
      </c>
      <c r="AG114" s="24">
        <v>0.31009999999999999</v>
      </c>
      <c r="AH114" s="24">
        <v>-5.0000000000000001E-4</v>
      </c>
      <c r="AI114" s="24">
        <v>-7.0000000000000001E-3</v>
      </c>
      <c r="AJ114" s="24">
        <v>-2.8999999999999998E-3</v>
      </c>
      <c r="AK114" s="24">
        <v>2.07E-2</v>
      </c>
      <c r="AL114" s="24" t="s">
        <v>67</v>
      </c>
      <c r="AM114" s="24">
        <v>6.7220000000000004</v>
      </c>
      <c r="AN114" s="24">
        <v>12.534029459999999</v>
      </c>
      <c r="AO114" s="24">
        <v>324.73429950000002</v>
      </c>
      <c r="AP114" s="24">
        <v>2.0000000000000001E-4</v>
      </c>
      <c r="AQ114" s="24">
        <v>4.2766000000000002</v>
      </c>
      <c r="AR114" s="24">
        <v>4.0000000000000002E-4</v>
      </c>
      <c r="AS114" s="24">
        <v>-5.9999999999999995E-4</v>
      </c>
      <c r="AT114" s="24">
        <v>-1.0800000000000001E-2</v>
      </c>
      <c r="AU114" s="24">
        <v>1.7855000000000001</v>
      </c>
      <c r="AV114" s="24">
        <v>5.9999999999999995E-4</v>
      </c>
      <c r="AW114" s="24">
        <v>0.1633</v>
      </c>
      <c r="AX114" s="24">
        <v>1.4319999999999999</v>
      </c>
      <c r="AY114" s="24">
        <v>1.1000000000000001E-3</v>
      </c>
      <c r="AZ114" s="24">
        <v>0.1613</v>
      </c>
      <c r="BA114" s="24">
        <v>0.5363</v>
      </c>
      <c r="BB114" s="24">
        <v>-3.8999999999999998E-3</v>
      </c>
      <c r="BC114" s="24">
        <v>0.38100000000000001</v>
      </c>
      <c r="BD114" s="24">
        <v>8.0999999999999996E-3</v>
      </c>
      <c r="BE114" s="24">
        <v>-1.9E-3</v>
      </c>
      <c r="BF114" s="24">
        <v>1.093</v>
      </c>
      <c r="BG114" s="24">
        <v>4.7000000000000002E-3</v>
      </c>
      <c r="BH114" s="24">
        <v>0.3291</v>
      </c>
      <c r="BI114" s="24">
        <v>1.38E-2</v>
      </c>
      <c r="BJ114" s="24">
        <v>-3.3999999999999998E-3</v>
      </c>
      <c r="BK114" s="24">
        <v>5.7999999999999996E-3</v>
      </c>
      <c r="BL114" s="24">
        <v>-9.4000000000000004E-3</v>
      </c>
    </row>
    <row r="115" spans="1:64" ht="15.75" customHeight="1" x14ac:dyDescent="0.2">
      <c r="A115" s="24" t="s">
        <v>64</v>
      </c>
      <c r="B115" s="24" t="s">
        <v>422</v>
      </c>
      <c r="C115" s="24" t="s">
        <v>153</v>
      </c>
      <c r="D115" s="24">
        <v>11.1</v>
      </c>
      <c r="E115" s="12" t="str">
        <f t="shared" si="0"/>
        <v>TC11.1</v>
      </c>
      <c r="F115" s="25">
        <v>42893</v>
      </c>
      <c r="G115" s="26">
        <v>0.66111111111111109</v>
      </c>
      <c r="H115" s="24">
        <v>2017</v>
      </c>
      <c r="I115" s="12" t="str">
        <f t="shared" si="1"/>
        <v>Early2017</v>
      </c>
      <c r="J115" s="24">
        <v>68.283230000000003</v>
      </c>
      <c r="K115" s="24">
        <v>-149.31877</v>
      </c>
      <c r="L115" s="24">
        <v>38.082700000000003</v>
      </c>
      <c r="M115" s="24">
        <v>4.8</v>
      </c>
      <c r="N115" s="24">
        <v>140</v>
      </c>
      <c r="O115" s="24">
        <v>8.14</v>
      </c>
      <c r="P115" s="24">
        <v>101.2</v>
      </c>
      <c r="Q115" s="24">
        <v>8.41</v>
      </c>
      <c r="R115" s="24">
        <v>42.96773297</v>
      </c>
      <c r="S115" s="24">
        <v>5.7926189209999999</v>
      </c>
      <c r="T115" s="24">
        <v>7.4612158500000003</v>
      </c>
      <c r="U115" s="24">
        <v>0.47795674599999999</v>
      </c>
      <c r="W115" s="24">
        <v>0.16282982900000001</v>
      </c>
      <c r="X115" s="24">
        <v>0</v>
      </c>
      <c r="Y115" s="24">
        <v>5.3735441000000002E-2</v>
      </c>
      <c r="Z115" s="24">
        <v>13.65021254</v>
      </c>
      <c r="AA115" s="24">
        <v>1.15012</v>
      </c>
      <c r="AB115" s="24">
        <v>7.0445000000000002</v>
      </c>
      <c r="AC115" s="24" t="s">
        <v>67</v>
      </c>
      <c r="AD115" s="24" t="s">
        <v>67</v>
      </c>
      <c r="AE115" s="24">
        <v>0.18840000000000001</v>
      </c>
      <c r="AF115" s="24">
        <v>184.4348</v>
      </c>
      <c r="AG115" s="24" t="s">
        <v>67</v>
      </c>
      <c r="AH115" s="24">
        <v>1.6000000000000001E-3</v>
      </c>
      <c r="AI115" s="24">
        <v>3.7000000000000002E-3</v>
      </c>
      <c r="AJ115" s="24">
        <v>-5.0000000000000001E-4</v>
      </c>
      <c r="AK115" s="24">
        <v>2.5999999999999999E-2</v>
      </c>
      <c r="AL115" s="24" t="s">
        <v>67</v>
      </c>
      <c r="AM115" s="24">
        <v>19.23</v>
      </c>
      <c r="AN115" s="24">
        <v>9.1527843880000006</v>
      </c>
      <c r="AO115" s="24">
        <v>739.61538459999997</v>
      </c>
      <c r="AP115" s="24">
        <v>6.9999999999999999E-4</v>
      </c>
      <c r="AQ115" s="24">
        <v>4.3615000000000004</v>
      </c>
      <c r="AR115" s="24">
        <v>1.4E-3</v>
      </c>
      <c r="AS115" s="24">
        <v>8.9999999999999998E-4</v>
      </c>
      <c r="AT115" s="24">
        <v>-9.7000000000000003E-3</v>
      </c>
      <c r="AU115" s="24">
        <v>2.6659000000000002</v>
      </c>
      <c r="AV115" s="24">
        <v>1.8E-3</v>
      </c>
      <c r="AW115" s="24">
        <v>0.36459999999999998</v>
      </c>
      <c r="AX115" s="24">
        <v>5.1050000000000004</v>
      </c>
      <c r="AY115" s="24">
        <v>1E-4</v>
      </c>
      <c r="AZ115" s="24">
        <v>4.3999999999999997E-2</v>
      </c>
      <c r="BA115" s="24">
        <v>2.101</v>
      </c>
      <c r="BB115" s="24">
        <v>-1.4E-3</v>
      </c>
      <c r="BC115" s="24">
        <v>0.40150000000000002</v>
      </c>
      <c r="BD115" s="24">
        <v>1.8E-3</v>
      </c>
      <c r="BE115" s="24">
        <v>-5.5999999999999999E-3</v>
      </c>
      <c r="BF115" s="24">
        <v>6.226</v>
      </c>
      <c r="BG115" s="24">
        <v>4.0000000000000002E-4</v>
      </c>
      <c r="BH115" s="24">
        <v>0.48670000000000002</v>
      </c>
      <c r="BI115" s="24">
        <v>5.1499999999999997E-2</v>
      </c>
      <c r="BJ115" s="24">
        <v>-1.2999999999999999E-3</v>
      </c>
      <c r="BK115" s="24">
        <v>1.38E-2</v>
      </c>
      <c r="BL115" s="24">
        <v>-9.5999999999999992E-3</v>
      </c>
    </row>
    <row r="116" spans="1:64" ht="15.75" customHeight="1" x14ac:dyDescent="0.2">
      <c r="A116" s="24" t="s">
        <v>64</v>
      </c>
      <c r="B116" s="24" t="s">
        <v>423</v>
      </c>
      <c r="C116" s="24" t="s">
        <v>153</v>
      </c>
      <c r="D116" s="24">
        <v>11.2</v>
      </c>
      <c r="E116" s="12" t="str">
        <f t="shared" si="0"/>
        <v>TC11.2</v>
      </c>
      <c r="F116" s="25">
        <v>42893</v>
      </c>
      <c r="G116" s="26">
        <v>0.65347222222222223</v>
      </c>
      <c r="H116" s="24">
        <v>2017</v>
      </c>
      <c r="I116" s="12" t="str">
        <f t="shared" si="1"/>
        <v>Early2017</v>
      </c>
      <c r="J116" s="24">
        <v>68.28219</v>
      </c>
      <c r="K116" s="24">
        <v>-149.31572</v>
      </c>
      <c r="L116" s="24">
        <v>21.518425000000001</v>
      </c>
      <c r="M116" s="24">
        <v>5.2</v>
      </c>
      <c r="N116" s="24">
        <v>142.4</v>
      </c>
      <c r="O116" s="24">
        <v>8.1300000000000008</v>
      </c>
      <c r="P116" s="24">
        <v>101.6</v>
      </c>
      <c r="Q116" s="24">
        <v>4.8899999999999997</v>
      </c>
      <c r="R116" s="24">
        <v>52.166833760000003</v>
      </c>
      <c r="S116" s="24">
        <v>6.3581781949999998</v>
      </c>
      <c r="T116" s="24">
        <v>7.137050694</v>
      </c>
      <c r="U116" s="24">
        <v>0.43159135999999998</v>
      </c>
      <c r="W116" s="24">
        <v>0.11315602399999999</v>
      </c>
      <c r="X116" s="24">
        <v>0</v>
      </c>
      <c r="Y116" s="24">
        <v>9.5637293999999998E-2</v>
      </c>
      <c r="Z116" s="24">
        <v>8.8896487299999993</v>
      </c>
      <c r="AA116" s="24">
        <v>0.96831</v>
      </c>
      <c r="AB116" s="24">
        <v>5.5698999999999996</v>
      </c>
      <c r="AC116" s="24" t="s">
        <v>67</v>
      </c>
      <c r="AD116" s="24">
        <v>4.6109999999999998</v>
      </c>
      <c r="AE116" s="24">
        <v>0.2137</v>
      </c>
      <c r="AF116" s="24">
        <v>201.7424</v>
      </c>
      <c r="AG116" s="24" t="s">
        <v>67</v>
      </c>
      <c r="AH116" s="24">
        <v>6.4999999999999997E-3</v>
      </c>
      <c r="AI116" s="24">
        <v>-8.0000000000000002E-3</v>
      </c>
      <c r="AJ116" s="24">
        <v>2.5999999999999999E-3</v>
      </c>
      <c r="AK116" s="24">
        <v>1.6799999999999999E-2</v>
      </c>
      <c r="AL116" s="24" t="s">
        <v>67</v>
      </c>
      <c r="AM116" s="24">
        <v>16.579999999999998</v>
      </c>
      <c r="AN116" s="24">
        <v>6.5663366339999998</v>
      </c>
      <c r="AO116" s="24">
        <v>986.90476190000004</v>
      </c>
      <c r="AP116" s="24">
        <v>5.9999999999999995E-4</v>
      </c>
      <c r="AQ116" s="24">
        <v>3.6804000000000001</v>
      </c>
      <c r="AR116" s="24">
        <v>1.5E-3</v>
      </c>
      <c r="AS116" s="24">
        <v>1.1000000000000001E-3</v>
      </c>
      <c r="AT116" s="24">
        <v>-9.4000000000000004E-3</v>
      </c>
      <c r="AU116" s="24">
        <v>2.7930999999999999</v>
      </c>
      <c r="AV116" s="24">
        <v>1.6999999999999999E-3</v>
      </c>
      <c r="AW116" s="24">
        <v>0.40129999999999999</v>
      </c>
      <c r="AX116" s="24">
        <v>7.2190000000000003</v>
      </c>
      <c r="AY116" s="24">
        <v>1.1000000000000001E-3</v>
      </c>
      <c r="AZ116" s="24">
        <v>6.7000000000000002E-3</v>
      </c>
      <c r="BA116" s="24">
        <v>2.5249999999999999</v>
      </c>
      <c r="BB116" s="24">
        <v>-3.3999999999999998E-3</v>
      </c>
      <c r="BC116" s="24">
        <v>0.41070000000000001</v>
      </c>
      <c r="BD116" s="24">
        <v>6.1999999999999998E-3</v>
      </c>
      <c r="BE116" s="24">
        <v>-8.0000000000000002E-3</v>
      </c>
      <c r="BF116" s="24">
        <v>6.9509999999999996</v>
      </c>
      <c r="BG116" s="24">
        <v>-9.7999999999999997E-3</v>
      </c>
      <c r="BH116" s="24">
        <v>0.7026</v>
      </c>
      <c r="BI116" s="24">
        <v>6.3299999999999995E-2</v>
      </c>
      <c r="BJ116" s="24">
        <v>-8.9999999999999998E-4</v>
      </c>
      <c r="BK116" s="24">
        <v>1.8100000000000002E-2</v>
      </c>
      <c r="BL116" s="24">
        <v>-9.5999999999999992E-3</v>
      </c>
    </row>
    <row r="117" spans="1:64" ht="15.75" customHeight="1" x14ac:dyDescent="0.2">
      <c r="A117" s="24" t="s">
        <v>64</v>
      </c>
      <c r="B117" s="24" t="s">
        <v>424</v>
      </c>
      <c r="C117" s="24" t="s">
        <v>153</v>
      </c>
      <c r="D117" s="24">
        <v>11.3</v>
      </c>
      <c r="E117" s="12" t="str">
        <f t="shared" si="0"/>
        <v>TC11.3</v>
      </c>
      <c r="F117" s="25">
        <v>42893</v>
      </c>
      <c r="G117" s="26">
        <v>0.64236111111111105</v>
      </c>
      <c r="H117" s="24">
        <v>2017</v>
      </c>
      <c r="I117" s="12" t="str">
        <f t="shared" si="1"/>
        <v>Early2017</v>
      </c>
      <c r="J117" s="24">
        <v>68.283670000000001</v>
      </c>
      <c r="K117" s="24">
        <v>-149.31172000000001</v>
      </c>
      <c r="L117" s="24">
        <v>15.511225</v>
      </c>
      <c r="M117" s="24">
        <v>4.0999999999999996</v>
      </c>
      <c r="N117" s="24">
        <v>136.1</v>
      </c>
      <c r="O117" s="24">
        <v>8.1</v>
      </c>
      <c r="P117" s="24">
        <v>102.4</v>
      </c>
      <c r="Q117" s="24">
        <v>8.69</v>
      </c>
      <c r="R117" s="24">
        <v>52.521327049999996</v>
      </c>
      <c r="S117" s="24">
        <v>6.9641852460000004</v>
      </c>
      <c r="T117" s="24">
        <v>7.794561989</v>
      </c>
      <c r="U117" s="24">
        <v>0.69256224200000005</v>
      </c>
      <c r="W117" s="24">
        <v>0.14753000699999999</v>
      </c>
      <c r="X117" s="24">
        <v>0</v>
      </c>
      <c r="Y117" s="24">
        <v>0.106378071</v>
      </c>
      <c r="Z117" s="24">
        <v>11.997757139999999</v>
      </c>
      <c r="AA117" s="24">
        <v>1.29576</v>
      </c>
      <c r="AB117" s="24">
        <v>7.5683999999999996</v>
      </c>
      <c r="AC117" s="24" t="s">
        <v>67</v>
      </c>
      <c r="AD117" s="24" t="s">
        <v>67</v>
      </c>
      <c r="AE117" s="24">
        <v>0.17219999999999999</v>
      </c>
      <c r="AF117" s="24">
        <v>106.97410000000001</v>
      </c>
      <c r="AG117" s="24">
        <v>0.48110000000000003</v>
      </c>
      <c r="AH117" s="24">
        <v>2.0999999999999999E-3</v>
      </c>
      <c r="AI117" s="24">
        <v>-1.0200000000000001E-2</v>
      </c>
      <c r="AJ117" s="24">
        <v>-3.5000000000000001E-3</v>
      </c>
      <c r="AK117" s="24">
        <v>2.5000000000000001E-2</v>
      </c>
      <c r="AL117" s="24" t="s">
        <v>67</v>
      </c>
      <c r="AM117" s="24">
        <v>14.42</v>
      </c>
      <c r="AN117" s="24">
        <v>21.255896230000001</v>
      </c>
      <c r="AO117" s="24">
        <v>576.79999999999995</v>
      </c>
      <c r="AP117" s="24">
        <v>2.9999999999999997E-4</v>
      </c>
      <c r="AQ117" s="24">
        <v>2.2164000000000001</v>
      </c>
      <c r="AR117" s="24">
        <v>6.9999999999999999E-4</v>
      </c>
      <c r="AS117" s="24">
        <v>1.1999999999999999E-3</v>
      </c>
      <c r="AT117" s="24">
        <v>-7.4000000000000003E-3</v>
      </c>
      <c r="AU117" s="24">
        <v>2.2334999999999998</v>
      </c>
      <c r="AV117" s="24">
        <v>-1.5E-3</v>
      </c>
      <c r="AW117" s="24">
        <v>0.1047</v>
      </c>
      <c r="AX117" s="24">
        <v>1.5189999999999999</v>
      </c>
      <c r="AY117" s="24">
        <v>4.1000000000000003E-3</v>
      </c>
      <c r="AZ117" s="24">
        <v>3.3300000000000003E-2</v>
      </c>
      <c r="BA117" s="24">
        <v>0.6784</v>
      </c>
      <c r="BB117" s="24">
        <v>-4.0000000000000001E-3</v>
      </c>
      <c r="BC117" s="24">
        <v>0.38350000000000001</v>
      </c>
      <c r="BD117" s="24">
        <v>2.0799999999999999E-2</v>
      </c>
      <c r="BE117" s="24">
        <v>-8.9999999999999998E-4</v>
      </c>
      <c r="BF117" s="24">
        <v>3.5089999999999999</v>
      </c>
      <c r="BG117" s="24">
        <v>-5.0000000000000001E-3</v>
      </c>
      <c r="BH117" s="24">
        <v>0.4425</v>
      </c>
      <c r="BI117" s="24">
        <v>2.9000000000000001E-2</v>
      </c>
      <c r="BJ117" s="24">
        <v>-1.5E-3</v>
      </c>
      <c r="BK117" s="24">
        <v>6.1999999999999998E-3</v>
      </c>
      <c r="BL117" s="24">
        <v>-9.2999999999999992E-3</v>
      </c>
    </row>
    <row r="118" spans="1:64" ht="15.75" customHeight="1" x14ac:dyDescent="0.2">
      <c r="A118" s="24" t="s">
        <v>64</v>
      </c>
      <c r="B118" s="24" t="s">
        <v>425</v>
      </c>
      <c r="C118" s="24" t="s">
        <v>153</v>
      </c>
      <c r="D118" s="24">
        <v>11.4</v>
      </c>
      <c r="E118" s="12" t="str">
        <f t="shared" si="0"/>
        <v>TC11.4</v>
      </c>
      <c r="F118" s="25">
        <v>42893</v>
      </c>
      <c r="G118" s="26">
        <v>0.64861111111111114</v>
      </c>
      <c r="H118" s="24">
        <v>2017</v>
      </c>
      <c r="I118" s="12" t="str">
        <f t="shared" si="1"/>
        <v>Early2017</v>
      </c>
      <c r="J118" s="24">
        <v>68.282589999999999</v>
      </c>
      <c r="K118" s="24">
        <v>-149.31336999999999</v>
      </c>
      <c r="L118" s="24">
        <v>0.48375000000000001</v>
      </c>
      <c r="M118" s="24">
        <v>4.0999999999999996</v>
      </c>
      <c r="N118" s="24">
        <v>155</v>
      </c>
      <c r="O118" s="24">
        <v>7.82</v>
      </c>
      <c r="P118" s="24">
        <v>100.6</v>
      </c>
      <c r="Q118" s="24">
        <v>0.37</v>
      </c>
      <c r="R118" s="24">
        <v>166.1758136</v>
      </c>
      <c r="S118" s="24">
        <v>3.3089834659999999</v>
      </c>
      <c r="T118" s="24">
        <v>6.5554752999999993E-2</v>
      </c>
      <c r="U118" s="24">
        <v>0.601156197</v>
      </c>
      <c r="W118" s="24">
        <v>5.9634385999999998E-2</v>
      </c>
      <c r="X118" s="24">
        <v>0</v>
      </c>
      <c r="Y118" s="24">
        <v>5.7185003999999998E-2</v>
      </c>
      <c r="Z118" s="24">
        <v>4.2584557170000004</v>
      </c>
      <c r="AA118" s="24">
        <v>1.1498200000000001</v>
      </c>
      <c r="AB118" s="24">
        <v>8.4993999999999996</v>
      </c>
      <c r="AC118" s="24" t="s">
        <v>67</v>
      </c>
      <c r="AD118" s="24" t="s">
        <v>67</v>
      </c>
      <c r="AE118" s="24" t="s">
        <v>67</v>
      </c>
      <c r="AF118" s="24">
        <v>303.5686</v>
      </c>
      <c r="AG118" s="24">
        <v>0.39539999999999997</v>
      </c>
      <c r="AH118" s="24">
        <v>5.7000000000000002E-3</v>
      </c>
      <c r="AI118" s="24">
        <v>-4.4999999999999997E-3</v>
      </c>
      <c r="AJ118" s="24">
        <v>1.1999999999999999E-3</v>
      </c>
      <c r="AK118" s="24">
        <v>2.01E-2</v>
      </c>
      <c r="AL118" s="24" t="s">
        <v>67</v>
      </c>
      <c r="AM118" s="24">
        <v>19.190000000000001</v>
      </c>
      <c r="AN118" s="24">
        <v>71.258819160000002</v>
      </c>
      <c r="AO118" s="24">
        <v>954.72636820000002</v>
      </c>
      <c r="AP118" s="24">
        <v>6.9999999999999999E-4</v>
      </c>
      <c r="AQ118" s="24">
        <v>6.2582000000000004</v>
      </c>
      <c r="AR118" s="24">
        <v>1E-3</v>
      </c>
      <c r="AS118" s="24">
        <v>2.9999999999999997E-4</v>
      </c>
      <c r="AT118" s="24">
        <v>-1.0500000000000001E-2</v>
      </c>
      <c r="AU118" s="24">
        <v>2.7544</v>
      </c>
      <c r="AV118" s="24">
        <v>8.9999999999999998E-4</v>
      </c>
      <c r="AW118" s="24">
        <v>0.57450000000000001</v>
      </c>
      <c r="AX118" s="24">
        <v>8.3859999999999992</v>
      </c>
      <c r="AY118" s="24">
        <v>1E-4</v>
      </c>
      <c r="AZ118" s="24">
        <v>4.02E-2</v>
      </c>
      <c r="BA118" s="24">
        <v>0.26929999999999998</v>
      </c>
      <c r="BB118" s="24">
        <v>-1.6000000000000001E-3</v>
      </c>
      <c r="BC118" s="24">
        <v>0.38440000000000002</v>
      </c>
      <c r="BD118" s="24">
        <v>-6.9999999999999999E-4</v>
      </c>
      <c r="BE118" s="24">
        <v>-5.5999999999999999E-3</v>
      </c>
      <c r="BF118" s="24">
        <v>10.32</v>
      </c>
      <c r="BG118" s="24">
        <v>2.3999999999999998E-3</v>
      </c>
      <c r="BH118" s="24">
        <v>0.74429999999999996</v>
      </c>
      <c r="BI118" s="24">
        <v>1.9800000000000002E-2</v>
      </c>
      <c r="BJ118" s="24">
        <v>-1.1999999999999999E-3</v>
      </c>
      <c r="BK118" s="24">
        <v>1.9800000000000002E-2</v>
      </c>
      <c r="BL118" s="24">
        <v>-8.9999999999999993E-3</v>
      </c>
    </row>
    <row r="119" spans="1:64" ht="15.75" customHeight="1" x14ac:dyDescent="0.2">
      <c r="A119" s="24" t="s">
        <v>64</v>
      </c>
      <c r="B119" s="24" t="s">
        <v>426</v>
      </c>
      <c r="C119" s="24" t="s">
        <v>153</v>
      </c>
      <c r="D119" s="24">
        <v>12.1</v>
      </c>
      <c r="E119" s="12" t="str">
        <f t="shared" si="0"/>
        <v>TC12.1</v>
      </c>
      <c r="F119" s="25">
        <v>42893</v>
      </c>
      <c r="G119" s="26">
        <v>0.68402777777777779</v>
      </c>
      <c r="H119" s="24">
        <v>2017</v>
      </c>
      <c r="I119" s="12" t="str">
        <f t="shared" si="1"/>
        <v>Early2017</v>
      </c>
      <c r="J119" s="24">
        <v>68.283439999999999</v>
      </c>
      <c r="K119" s="24">
        <v>-149.37155000000001</v>
      </c>
      <c r="L119" s="24">
        <v>42.731549999999999</v>
      </c>
      <c r="M119" s="24">
        <v>5.7</v>
      </c>
      <c r="N119" s="24">
        <v>147.4</v>
      </c>
      <c r="O119" s="24">
        <v>8.1199999999999992</v>
      </c>
      <c r="P119" s="24">
        <v>102.41</v>
      </c>
      <c r="Q119" s="24">
        <v>5.51</v>
      </c>
      <c r="R119" s="24">
        <v>65.224003159999995</v>
      </c>
      <c r="S119" s="24">
        <v>7.0067618539999996</v>
      </c>
      <c r="T119" s="24">
        <v>7.1456168309999999</v>
      </c>
      <c r="U119" s="24">
        <v>0.60380564800000003</v>
      </c>
      <c r="W119" s="24">
        <v>0.10089736000000001</v>
      </c>
      <c r="X119" s="24">
        <v>0</v>
      </c>
      <c r="Y119" s="24">
        <v>7.8354424000000006E-2</v>
      </c>
      <c r="Z119" s="24">
        <v>7.5192823090000003</v>
      </c>
      <c r="AA119" s="24">
        <v>0.95299</v>
      </c>
      <c r="AB119" s="24">
        <v>5.8905000000000003</v>
      </c>
      <c r="AC119" s="24">
        <v>0.39950000000000002</v>
      </c>
      <c r="AD119" s="24">
        <v>2.5857000000000001</v>
      </c>
      <c r="AE119" s="24">
        <v>0.2293</v>
      </c>
      <c r="AF119" s="24">
        <v>202.6849</v>
      </c>
      <c r="AG119" s="24">
        <v>0.53739999999999999</v>
      </c>
      <c r="AH119" s="24">
        <v>4.1000000000000003E-3</v>
      </c>
      <c r="AI119" s="24">
        <v>-1.1900000000000001E-2</v>
      </c>
      <c r="AJ119" s="24">
        <v>1.1000000000000001E-3</v>
      </c>
      <c r="AK119" s="24">
        <v>2.7400000000000001E-2</v>
      </c>
      <c r="AL119" s="24" t="s">
        <v>67</v>
      </c>
      <c r="AM119" s="24">
        <v>21.75</v>
      </c>
      <c r="AN119" s="24">
        <v>10.09280742</v>
      </c>
      <c r="AO119" s="24">
        <v>793.79562039999996</v>
      </c>
      <c r="AP119" s="24">
        <v>4.0000000000000002E-4</v>
      </c>
      <c r="AQ119" s="24">
        <v>4.5358000000000001</v>
      </c>
      <c r="AR119" s="24">
        <v>2.9999999999999997E-4</v>
      </c>
      <c r="AS119" s="24">
        <v>1.8E-3</v>
      </c>
      <c r="AT119" s="24">
        <v>-1.24E-2</v>
      </c>
      <c r="AU119" s="24">
        <v>2.8195999999999999</v>
      </c>
      <c r="AV119" s="24">
        <v>2.5000000000000001E-3</v>
      </c>
      <c r="AW119" s="24">
        <v>0.38550000000000001</v>
      </c>
      <c r="AX119" s="24">
        <v>5.9619999999999997</v>
      </c>
      <c r="AY119" s="24">
        <v>1.6000000000000001E-3</v>
      </c>
      <c r="AZ119" s="24">
        <v>5.0700000000000002E-2</v>
      </c>
      <c r="BA119" s="24">
        <v>2.1549999999999998</v>
      </c>
      <c r="BB119" s="24">
        <v>-2.7000000000000001E-3</v>
      </c>
      <c r="BC119" s="24">
        <v>0.40050000000000002</v>
      </c>
      <c r="BD119" s="24">
        <v>4.3E-3</v>
      </c>
      <c r="BE119" s="24">
        <v>-8.6999999999999994E-3</v>
      </c>
      <c r="BF119" s="24">
        <v>6.7809999999999997</v>
      </c>
      <c r="BG119" s="24">
        <v>-3.2000000000000002E-3</v>
      </c>
      <c r="BH119" s="24">
        <v>0.4995</v>
      </c>
      <c r="BI119" s="24">
        <v>5.8200000000000002E-2</v>
      </c>
      <c r="BJ119" s="24">
        <v>-5.0000000000000001E-4</v>
      </c>
      <c r="BK119" s="24">
        <v>1.54E-2</v>
      </c>
      <c r="BL119" s="24">
        <v>-9.5999999999999992E-3</v>
      </c>
    </row>
    <row r="120" spans="1:64" ht="15.75" customHeight="1" x14ac:dyDescent="0.2">
      <c r="A120" s="24" t="s">
        <v>64</v>
      </c>
      <c r="B120" s="24" t="s">
        <v>427</v>
      </c>
      <c r="C120" s="24" t="s">
        <v>153</v>
      </c>
      <c r="D120" s="24">
        <v>12.2</v>
      </c>
      <c r="E120" s="12" t="str">
        <f t="shared" si="0"/>
        <v>TC12.2</v>
      </c>
      <c r="F120" s="25">
        <v>42893</v>
      </c>
      <c r="G120" s="26">
        <v>0.6777777777777777</v>
      </c>
      <c r="H120" s="24">
        <v>2017</v>
      </c>
      <c r="I120" s="12" t="str">
        <f t="shared" si="1"/>
        <v>Early2017</v>
      </c>
      <c r="J120" s="24">
        <v>68.283259999999999</v>
      </c>
      <c r="K120" s="24">
        <v>-149.35736</v>
      </c>
      <c r="L120" s="24">
        <v>41.198399999999999</v>
      </c>
      <c r="M120" s="24">
        <v>5.6</v>
      </c>
      <c r="N120" s="24">
        <v>146.4</v>
      </c>
      <c r="O120" s="24">
        <v>8.06</v>
      </c>
      <c r="P120" s="24">
        <v>102.6</v>
      </c>
      <c r="Q120" s="24">
        <v>6.14</v>
      </c>
      <c r="R120" s="24">
        <v>47.341786249999998</v>
      </c>
      <c r="S120" s="24">
        <v>6.0353055859999998</v>
      </c>
      <c r="T120" s="24">
        <v>7.0165016370000002</v>
      </c>
      <c r="U120" s="24">
        <v>0.38747800799999998</v>
      </c>
      <c r="W120" s="24">
        <v>0.136201817</v>
      </c>
      <c r="X120" s="24">
        <v>0</v>
      </c>
      <c r="Y120" s="24">
        <v>8.0196496000000006E-2</v>
      </c>
      <c r="Z120" s="24">
        <v>10.892038250000001</v>
      </c>
      <c r="AA120" s="24">
        <v>1.20018</v>
      </c>
      <c r="AB120" s="24">
        <v>6.1932999999999998</v>
      </c>
      <c r="AC120" s="24">
        <v>0.20050000000000001</v>
      </c>
      <c r="AD120" s="24">
        <v>2.4790000000000001</v>
      </c>
      <c r="AE120" s="24">
        <v>0.29699999999999999</v>
      </c>
      <c r="AF120" s="24">
        <v>194.28550000000001</v>
      </c>
      <c r="AG120" s="24">
        <v>0.64929999999999999</v>
      </c>
      <c r="AH120" s="24">
        <v>7.1000000000000004E-3</v>
      </c>
      <c r="AI120" s="24">
        <v>-1.1999999999999999E-3</v>
      </c>
      <c r="AJ120" s="24">
        <v>-2.9999999999999997E-4</v>
      </c>
      <c r="AK120" s="24">
        <v>2.4799999999999999E-2</v>
      </c>
      <c r="AL120" s="24" t="s">
        <v>67</v>
      </c>
      <c r="AM120" s="24">
        <v>20.62</v>
      </c>
      <c r="AN120" s="24">
        <v>9.8330948970000005</v>
      </c>
      <c r="AO120" s="24">
        <v>831.45161289999999</v>
      </c>
      <c r="AP120" s="24">
        <v>6.9999999999999999E-4</v>
      </c>
      <c r="AQ120" s="24">
        <v>4.9753999999999996</v>
      </c>
      <c r="AR120" s="24">
        <v>8.9999999999999998E-4</v>
      </c>
      <c r="AS120" s="24">
        <v>8.0000000000000004E-4</v>
      </c>
      <c r="AT120" s="24">
        <v>-1.2200000000000001E-2</v>
      </c>
      <c r="AU120" s="24">
        <v>2.7263000000000002</v>
      </c>
      <c r="AV120" s="24">
        <v>1E-3</v>
      </c>
      <c r="AW120" s="24">
        <v>0.37890000000000001</v>
      </c>
      <c r="AX120" s="24">
        <v>5.8760000000000003</v>
      </c>
      <c r="AY120" s="24">
        <v>-1E-4</v>
      </c>
      <c r="AZ120" s="24">
        <v>1.5299999999999999E-2</v>
      </c>
      <c r="BA120" s="24">
        <v>2.097</v>
      </c>
      <c r="BB120" s="24">
        <v>-3.2000000000000002E-3</v>
      </c>
      <c r="BC120" s="24">
        <v>0.40160000000000001</v>
      </c>
      <c r="BD120" s="24">
        <v>9.4999999999999998E-3</v>
      </c>
      <c r="BE120" s="24">
        <v>-3.3E-3</v>
      </c>
      <c r="BF120" s="24">
        <v>6.4640000000000004</v>
      </c>
      <c r="BG120" s="24">
        <v>2.8E-3</v>
      </c>
      <c r="BH120" s="24">
        <v>0.51180000000000003</v>
      </c>
      <c r="BI120" s="24">
        <v>5.3499999999999999E-2</v>
      </c>
      <c r="BJ120" s="24">
        <v>4.0000000000000002E-4</v>
      </c>
      <c r="BK120" s="24">
        <v>1.23E-2</v>
      </c>
      <c r="BL120" s="24">
        <v>-9.2999999999999992E-3</v>
      </c>
    </row>
    <row r="121" spans="1:64" ht="15.75" customHeight="1" x14ac:dyDescent="0.2">
      <c r="A121" s="24" t="s">
        <v>64</v>
      </c>
      <c r="B121" s="24" t="s">
        <v>428</v>
      </c>
      <c r="C121" s="24" t="s">
        <v>153</v>
      </c>
      <c r="D121" s="24">
        <v>12.3</v>
      </c>
      <c r="E121" s="12" t="str">
        <f t="shared" si="0"/>
        <v>TC12.3</v>
      </c>
      <c r="F121" s="25">
        <v>42893</v>
      </c>
      <c r="G121" s="26">
        <v>0.67222222222222217</v>
      </c>
      <c r="H121" s="24">
        <v>2017</v>
      </c>
      <c r="I121" s="12" t="str">
        <f t="shared" si="1"/>
        <v>Early2017</v>
      </c>
      <c r="J121" s="24">
        <v>68.283100000000005</v>
      </c>
      <c r="K121" s="24">
        <v>-149.35892999999999</v>
      </c>
      <c r="L121" s="24">
        <v>5.53</v>
      </c>
      <c r="M121" s="24">
        <v>0.6</v>
      </c>
      <c r="N121" s="24">
        <v>180.9</v>
      </c>
      <c r="O121" s="24">
        <v>7.55</v>
      </c>
      <c r="P121" s="24">
        <v>103.3</v>
      </c>
      <c r="Q121" s="24">
        <v>0.68</v>
      </c>
      <c r="R121" s="24">
        <v>33.435802379999998</v>
      </c>
      <c r="S121" s="24">
        <v>21.509064080000002</v>
      </c>
      <c r="T121" s="24">
        <v>24.727273969999999</v>
      </c>
      <c r="U121" s="24">
        <v>0.49915235000000002</v>
      </c>
      <c r="W121" s="24">
        <v>8.2609930999999998E-2</v>
      </c>
      <c r="X121" s="24">
        <v>0</v>
      </c>
      <c r="Y121" s="24">
        <v>7.3155469000000001E-2</v>
      </c>
      <c r="Z121" s="24">
        <v>3.202042761</v>
      </c>
      <c r="AA121" s="24">
        <v>0.95740000000000003</v>
      </c>
      <c r="AB121" s="24">
        <v>1.2859</v>
      </c>
      <c r="AC121" s="24">
        <v>0.4728</v>
      </c>
      <c r="AD121" s="24">
        <v>1.1019000000000001</v>
      </c>
      <c r="AE121" s="24">
        <v>0.65539999999999998</v>
      </c>
      <c r="AF121" s="24">
        <v>434.7199</v>
      </c>
      <c r="AG121" s="24">
        <v>0.35470000000000002</v>
      </c>
      <c r="AH121" s="24">
        <v>5.0000000000000001E-4</v>
      </c>
      <c r="AI121" s="24">
        <v>-3.5999999999999999E-3</v>
      </c>
      <c r="AJ121" s="24">
        <v>1.1999999999999999E-3</v>
      </c>
      <c r="AK121" s="24">
        <v>6.0499999999999998E-2</v>
      </c>
      <c r="AL121" s="24" t="s">
        <v>67</v>
      </c>
      <c r="AM121" s="24">
        <v>16.46</v>
      </c>
      <c r="AN121" s="24">
        <v>27.39224497</v>
      </c>
      <c r="AO121" s="24">
        <v>272.06611570000001</v>
      </c>
      <c r="AP121" s="24">
        <v>4.0000000000000002E-4</v>
      </c>
      <c r="AQ121" s="24">
        <v>13.2715</v>
      </c>
      <c r="AR121" s="24">
        <v>5.9999999999999995E-4</v>
      </c>
      <c r="AS121" s="24">
        <v>2.9999999999999997E-4</v>
      </c>
      <c r="AT121" s="24">
        <v>-7.7000000000000002E-3</v>
      </c>
      <c r="AU121" s="24">
        <v>1.9609000000000001</v>
      </c>
      <c r="AV121" s="24">
        <v>-2.8E-3</v>
      </c>
      <c r="AW121" s="24">
        <v>0.68510000000000004</v>
      </c>
      <c r="AX121" s="24">
        <v>11.06</v>
      </c>
      <c r="AY121" s="24">
        <v>1.2999999999999999E-3</v>
      </c>
      <c r="AZ121" s="24">
        <v>5.0000000000000001E-3</v>
      </c>
      <c r="BA121" s="24">
        <v>0.60089999999999999</v>
      </c>
      <c r="BB121" s="24">
        <v>-2.8E-3</v>
      </c>
      <c r="BC121" s="24">
        <v>0.39510000000000001</v>
      </c>
      <c r="BD121" s="24">
        <v>5.7999999999999996E-3</v>
      </c>
      <c r="BE121" s="24">
        <v>-1.0699999999999999E-2</v>
      </c>
      <c r="BF121" s="24">
        <v>14.95</v>
      </c>
      <c r="BG121" s="24">
        <v>-2.0999999999999999E-3</v>
      </c>
      <c r="BH121" s="24">
        <v>0.81289999999999996</v>
      </c>
      <c r="BI121" s="24">
        <v>4.2599999999999999E-2</v>
      </c>
      <c r="BJ121" s="24">
        <v>-8.9999999999999998E-4</v>
      </c>
      <c r="BK121" s="24">
        <v>2.47E-2</v>
      </c>
      <c r="BL121" s="24">
        <v>-8.8000000000000005E-3</v>
      </c>
    </row>
    <row r="122" spans="1:64" ht="15.75" customHeight="1" x14ac:dyDescent="0.2">
      <c r="A122" s="24" t="s">
        <v>109</v>
      </c>
      <c r="B122" s="24" t="s">
        <v>429</v>
      </c>
      <c r="C122" s="24" t="s">
        <v>153</v>
      </c>
      <c r="D122" s="24">
        <v>1.1000000000000001</v>
      </c>
      <c r="E122" s="12" t="str">
        <f t="shared" si="0"/>
        <v>TC1.1</v>
      </c>
      <c r="F122" s="25">
        <v>42978</v>
      </c>
      <c r="G122" s="26">
        <v>0.42708333333333331</v>
      </c>
      <c r="H122" s="24">
        <v>2017</v>
      </c>
      <c r="I122" s="12" t="str">
        <f t="shared" si="1"/>
        <v>Late2017</v>
      </c>
      <c r="J122" s="24">
        <v>68.247950000000003</v>
      </c>
      <c r="K122" s="24">
        <v>-149.24680000000001</v>
      </c>
      <c r="L122" s="24">
        <v>4.2764499999999996</v>
      </c>
      <c r="M122" s="24">
        <v>0.8</v>
      </c>
      <c r="N122" s="24">
        <v>1377</v>
      </c>
      <c r="O122" s="24">
        <v>7.81</v>
      </c>
      <c r="P122" s="24">
        <v>99</v>
      </c>
      <c r="Q122" s="24">
        <v>0.56999999999999995</v>
      </c>
      <c r="R122" s="24">
        <v>15.49450326</v>
      </c>
      <c r="S122" s="24">
        <v>110.46579</v>
      </c>
      <c r="T122" s="24">
        <v>125.2619333</v>
      </c>
      <c r="U122" s="24">
        <v>0.51504905400000001</v>
      </c>
      <c r="W122" s="24">
        <v>4.1434925999999997E-2</v>
      </c>
      <c r="X122" s="24">
        <v>0</v>
      </c>
      <c r="Y122" s="24">
        <v>4.9274563E-2</v>
      </c>
      <c r="Z122" s="24">
        <v>2.8850106919999998</v>
      </c>
      <c r="AA122" s="24">
        <v>1.1531899999999999</v>
      </c>
      <c r="AB122" s="24">
        <v>0.53690000000000004</v>
      </c>
      <c r="AC122" s="24" t="s">
        <v>67</v>
      </c>
      <c r="AD122" s="24" t="s">
        <v>67</v>
      </c>
      <c r="AE122" s="24">
        <v>6.3100000000000003E-2</v>
      </c>
      <c r="AF122" s="24">
        <v>6424.8816999999999</v>
      </c>
      <c r="AG122" s="24">
        <v>1.6934</v>
      </c>
      <c r="AH122" s="24">
        <v>-1.5E-3</v>
      </c>
      <c r="AI122" s="24">
        <v>5.7999999999999996E-3</v>
      </c>
      <c r="AJ122" s="24">
        <v>8.0999999999999996E-3</v>
      </c>
      <c r="AK122" s="24">
        <v>5.4399999999999997E-2</v>
      </c>
      <c r="AL122" s="24">
        <v>3.9300000000000002E-2</v>
      </c>
      <c r="AM122" s="24">
        <v>153.9</v>
      </c>
      <c r="AN122" s="24">
        <v>4.6036494169999997</v>
      </c>
      <c r="AO122" s="24">
        <v>2829.0441179999998</v>
      </c>
      <c r="AP122" s="24">
        <v>4.0000000000000002E-4</v>
      </c>
      <c r="AQ122" s="24">
        <v>11.7773</v>
      </c>
      <c r="AR122" s="24">
        <v>2.9999999999999997E-4</v>
      </c>
      <c r="AS122" s="24">
        <v>2.9999999999999997E-4</v>
      </c>
      <c r="AT122" s="24">
        <v>-1.0800000000000001E-2</v>
      </c>
      <c r="AU122" s="24" t="s">
        <v>67</v>
      </c>
      <c r="AV122" s="24">
        <v>-2.0999999999999999E-3</v>
      </c>
      <c r="AW122" s="24">
        <v>1.387</v>
      </c>
      <c r="AX122" s="24">
        <v>94.3</v>
      </c>
      <c r="AY122" s="24">
        <v>8.9999999999999998E-4</v>
      </c>
      <c r="AZ122" s="24">
        <v>-5.9999999999999995E-4</v>
      </c>
      <c r="BA122" s="24">
        <v>33.43</v>
      </c>
      <c r="BB122" s="24">
        <v>-4.7000000000000002E-3</v>
      </c>
      <c r="BC122" s="24">
        <v>0.53400000000000003</v>
      </c>
      <c r="BD122" s="24">
        <v>-1.1000000000000001E-3</v>
      </c>
      <c r="BE122" s="24">
        <v>-9.9000000000000008E-3</v>
      </c>
      <c r="BF122" s="24">
        <v>242.2</v>
      </c>
      <c r="BG122" s="24">
        <v>9.4999999999999998E-3</v>
      </c>
      <c r="BH122" s="24">
        <v>1.0349999999999999</v>
      </c>
      <c r="BI122" s="24">
        <v>0.90200000000000002</v>
      </c>
      <c r="BJ122" s="24">
        <v>-2.0999999999999999E-3</v>
      </c>
      <c r="BK122" s="24">
        <v>0.20469999999999999</v>
      </c>
      <c r="BL122" s="24">
        <v>-8.8000000000000005E-3</v>
      </c>
    </row>
    <row r="123" spans="1:64" ht="15.75" customHeight="1" x14ac:dyDescent="0.2">
      <c r="A123" s="24" t="s">
        <v>109</v>
      </c>
      <c r="B123" s="24" t="s">
        <v>430</v>
      </c>
      <c r="C123" s="24" t="s">
        <v>153</v>
      </c>
      <c r="D123" s="24">
        <v>1.2</v>
      </c>
      <c r="E123" s="12" t="str">
        <f t="shared" si="0"/>
        <v>TC1.2</v>
      </c>
      <c r="F123" s="25">
        <v>42978</v>
      </c>
      <c r="G123" s="26">
        <v>0.42222222222222222</v>
      </c>
      <c r="H123" s="24">
        <v>2017</v>
      </c>
      <c r="I123" s="12" t="str">
        <f t="shared" si="1"/>
        <v>Late2017</v>
      </c>
      <c r="J123" s="24">
        <v>68.248859999999993</v>
      </c>
      <c r="K123" s="24">
        <v>-149.24405999999999</v>
      </c>
      <c r="L123" s="24">
        <v>3.242175</v>
      </c>
      <c r="M123" s="24">
        <v>0.8</v>
      </c>
      <c r="N123" s="24">
        <v>853</v>
      </c>
      <c r="O123" s="24">
        <v>0</v>
      </c>
      <c r="P123" s="24">
        <v>96</v>
      </c>
      <c r="Q123" s="24">
        <v>1.31</v>
      </c>
      <c r="R123" s="24">
        <v>13.139092310000001</v>
      </c>
      <c r="S123" s="24">
        <v>86.807388239999995</v>
      </c>
      <c r="T123" s="24">
        <v>90.326596280000004</v>
      </c>
      <c r="U123" s="24">
        <v>0.25725788199999999</v>
      </c>
      <c r="W123" s="24" t="s">
        <v>67</v>
      </c>
      <c r="X123" s="24">
        <v>0</v>
      </c>
      <c r="Y123" s="24">
        <v>4.3716654000000001E-2</v>
      </c>
      <c r="Z123" s="24">
        <v>5.0535551390000002</v>
      </c>
      <c r="AA123" s="24">
        <v>1.34979</v>
      </c>
      <c r="AB123" s="24">
        <v>0.79749999999999999</v>
      </c>
      <c r="AC123" s="24" t="s">
        <v>67</v>
      </c>
      <c r="AD123" s="24" t="s">
        <v>67</v>
      </c>
      <c r="AE123" s="24" t="s">
        <v>67</v>
      </c>
      <c r="AF123" s="24">
        <v>6367.1875</v>
      </c>
      <c r="AG123" s="24">
        <v>0.28599999999999998</v>
      </c>
      <c r="AH123" s="24">
        <v>-6.7999999999999996E-3</v>
      </c>
      <c r="AI123" s="24">
        <v>-3.2000000000000002E-3</v>
      </c>
      <c r="AJ123" s="24">
        <v>1.2999999999999999E-3</v>
      </c>
      <c r="AK123" s="24">
        <v>5.67E-2</v>
      </c>
      <c r="AL123" s="24" t="s">
        <v>67</v>
      </c>
      <c r="AM123" s="24">
        <v>153.9</v>
      </c>
      <c r="AN123" s="24">
        <v>6.9013452910000002</v>
      </c>
      <c r="AO123" s="24">
        <v>2714.2857140000001</v>
      </c>
      <c r="AP123" s="24">
        <v>2.0000000000000001E-4</v>
      </c>
      <c r="AQ123" s="24">
        <v>15.6892</v>
      </c>
      <c r="AR123" s="24">
        <v>8.9999999999999998E-4</v>
      </c>
      <c r="AS123" s="24">
        <v>1E-3</v>
      </c>
      <c r="AT123" s="24">
        <v>-1.14E-2</v>
      </c>
      <c r="AU123" s="24" t="s">
        <v>67</v>
      </c>
      <c r="AV123" s="24">
        <v>-2E-3</v>
      </c>
      <c r="AW123" s="24">
        <v>1.5669999999999999</v>
      </c>
      <c r="AX123" s="24">
        <v>106</v>
      </c>
      <c r="AY123" s="24">
        <v>1E-3</v>
      </c>
      <c r="AZ123" s="24">
        <v>6.9999999999999999E-4</v>
      </c>
      <c r="BA123" s="24">
        <v>22.3</v>
      </c>
      <c r="BB123" s="24">
        <v>-5.4000000000000003E-3</v>
      </c>
      <c r="BC123" s="24">
        <v>0.34899999999999998</v>
      </c>
      <c r="BD123" s="24">
        <v>1.15E-2</v>
      </c>
      <c r="BE123" s="24">
        <v>-3.2000000000000002E-3</v>
      </c>
      <c r="BF123" s="24">
        <v>239.4</v>
      </c>
      <c r="BG123" s="24">
        <v>-1E-4</v>
      </c>
      <c r="BH123" s="24">
        <v>0.78129999999999999</v>
      </c>
      <c r="BI123" s="24">
        <v>0.95650000000000002</v>
      </c>
      <c r="BJ123" s="24">
        <v>0</v>
      </c>
      <c r="BK123" s="24">
        <v>0.23080000000000001</v>
      </c>
      <c r="BL123" s="24">
        <v>-8.8999999999999999E-3</v>
      </c>
    </row>
    <row r="124" spans="1:64" ht="15.75" customHeight="1" x14ac:dyDescent="0.2">
      <c r="A124" s="24" t="s">
        <v>109</v>
      </c>
      <c r="B124" s="24" t="s">
        <v>431</v>
      </c>
      <c r="C124" s="24" t="s">
        <v>153</v>
      </c>
      <c r="D124" s="24">
        <v>1.3</v>
      </c>
      <c r="E124" s="12" t="str">
        <f t="shared" si="0"/>
        <v>TC1.3</v>
      </c>
      <c r="F124" s="25">
        <v>42978</v>
      </c>
      <c r="G124" s="26">
        <v>0.43194444444444446</v>
      </c>
      <c r="H124" s="24">
        <v>2017</v>
      </c>
      <c r="I124" s="12" t="str">
        <f t="shared" si="1"/>
        <v>Late2017</v>
      </c>
      <c r="J124" s="24">
        <v>68.248440000000002</v>
      </c>
      <c r="K124" s="24">
        <v>-149.24356</v>
      </c>
      <c r="L124" s="24">
        <v>0.94074999999999998</v>
      </c>
      <c r="M124" s="24">
        <v>1E-3</v>
      </c>
      <c r="N124" s="24">
        <v>1343</v>
      </c>
      <c r="O124" s="24">
        <v>7.53</v>
      </c>
      <c r="P124" s="24">
        <v>100</v>
      </c>
      <c r="Q124" s="24">
        <v>0.56000000000000005</v>
      </c>
      <c r="R124" s="24">
        <v>12.92836574</v>
      </c>
      <c r="S124" s="24">
        <v>145.4495694</v>
      </c>
      <c r="T124" s="24">
        <v>158.9102508</v>
      </c>
      <c r="U124" s="24">
        <v>3.4036492000000002E-2</v>
      </c>
      <c r="W124" s="24">
        <v>1.9381872000000001E-2</v>
      </c>
      <c r="X124" s="24">
        <v>0</v>
      </c>
      <c r="Y124" s="24">
        <v>0.115327677</v>
      </c>
      <c r="Z124" s="24">
        <v>3.9097436569999999</v>
      </c>
      <c r="AA124" s="24">
        <v>1.0833699999999999</v>
      </c>
      <c r="AB124" s="24">
        <v>0.60709999999999997</v>
      </c>
      <c r="AC124" s="24" t="s">
        <v>67</v>
      </c>
      <c r="AD124" s="24" t="s">
        <v>67</v>
      </c>
      <c r="AE124" s="24">
        <v>0.104</v>
      </c>
      <c r="AF124" s="24">
        <v>6512.7771000000002</v>
      </c>
      <c r="AG124" s="24">
        <v>0.4178</v>
      </c>
      <c r="AH124" s="24">
        <v>-3.0999999999999999E-3</v>
      </c>
      <c r="AI124" s="24">
        <v>-3.0999999999999999E-3</v>
      </c>
      <c r="AJ124" s="24">
        <v>7.3000000000000001E-3</v>
      </c>
      <c r="AK124" s="24">
        <v>4.99E-2</v>
      </c>
      <c r="AL124" s="24" t="s">
        <v>67</v>
      </c>
      <c r="AM124" s="24">
        <v>144.19999999999999</v>
      </c>
      <c r="AN124" s="24">
        <v>2.396941489</v>
      </c>
      <c r="AO124" s="24">
        <v>2889.7795590000001</v>
      </c>
      <c r="AP124" s="24">
        <v>4.0000000000000002E-4</v>
      </c>
      <c r="AQ124" s="24">
        <v>6.9200999999999997</v>
      </c>
      <c r="AR124" s="24">
        <v>5.0000000000000001E-4</v>
      </c>
      <c r="AS124" s="24">
        <v>6.9999999999999999E-4</v>
      </c>
      <c r="AT124" s="24">
        <v>-1.01E-2</v>
      </c>
      <c r="AU124" s="24" t="s">
        <v>67</v>
      </c>
      <c r="AV124" s="24">
        <v>-1.1999999999999999E-3</v>
      </c>
      <c r="AW124" s="24">
        <v>1.708</v>
      </c>
      <c r="AX124" s="24">
        <v>73.599999999999994</v>
      </c>
      <c r="AY124" s="24">
        <v>5.0000000000000001E-4</v>
      </c>
      <c r="AZ124" s="24">
        <v>9.1999999999999998E-3</v>
      </c>
      <c r="BA124" s="24">
        <v>60.16</v>
      </c>
      <c r="BB124" s="24">
        <v>-1.5E-3</v>
      </c>
      <c r="BC124" s="24" t="s">
        <v>67</v>
      </c>
      <c r="BD124" s="24">
        <v>9.4999999999999998E-3</v>
      </c>
      <c r="BE124" s="24">
        <v>-1.2999999999999999E-3</v>
      </c>
      <c r="BF124" s="24">
        <v>242.1</v>
      </c>
      <c r="BG124" s="24">
        <v>-5.1000000000000004E-3</v>
      </c>
      <c r="BH124" s="24">
        <v>0.52449999999999997</v>
      </c>
      <c r="BI124" s="24">
        <v>0.98040000000000005</v>
      </c>
      <c r="BJ124" s="24">
        <v>-1E-3</v>
      </c>
      <c r="BK124" s="24">
        <v>0.15840000000000001</v>
      </c>
      <c r="BL124" s="24">
        <v>-8.6E-3</v>
      </c>
    </row>
    <row r="125" spans="1:64" ht="15.75" customHeight="1" x14ac:dyDescent="0.2">
      <c r="A125" s="24" t="s">
        <v>109</v>
      </c>
      <c r="B125" s="24" t="s">
        <v>432</v>
      </c>
      <c r="C125" s="24" t="s">
        <v>153</v>
      </c>
      <c r="D125" s="24">
        <v>3.1</v>
      </c>
      <c r="E125" s="12" t="str">
        <f t="shared" si="0"/>
        <v>TC3.1</v>
      </c>
      <c r="F125" s="25">
        <v>42978</v>
      </c>
      <c r="G125" s="26">
        <v>0.45763888888888887</v>
      </c>
      <c r="H125" s="24">
        <v>2017</v>
      </c>
      <c r="I125" s="12" t="str">
        <f t="shared" si="1"/>
        <v>Late2017</v>
      </c>
      <c r="J125" s="24">
        <v>68.249719999999996</v>
      </c>
      <c r="K125" s="24">
        <v>-149.27232000000001</v>
      </c>
      <c r="L125" s="24">
        <v>8.2142999999999997</v>
      </c>
      <c r="M125" s="24">
        <v>0.6</v>
      </c>
      <c r="N125" s="24">
        <v>1422</v>
      </c>
      <c r="O125" s="24">
        <v>7.92</v>
      </c>
      <c r="P125" s="24">
        <v>100.2</v>
      </c>
      <c r="Q125" s="24">
        <v>0.01</v>
      </c>
      <c r="R125" s="24">
        <v>17.442246919999999</v>
      </c>
      <c r="S125" s="24">
        <v>115.34790769999999</v>
      </c>
      <c r="T125" s="24">
        <v>131.4233729</v>
      </c>
      <c r="U125" s="24" t="s">
        <v>67</v>
      </c>
      <c r="W125" s="24">
        <v>2.6648370000000002E-3</v>
      </c>
      <c r="X125" s="24">
        <v>0</v>
      </c>
      <c r="Y125" s="24">
        <v>5.8865004999999998E-2</v>
      </c>
      <c r="Z125" s="24">
        <v>2.689819704</v>
      </c>
      <c r="AA125" s="24">
        <v>0.86658999999999997</v>
      </c>
      <c r="AB125" s="24">
        <v>0.5635</v>
      </c>
      <c r="AC125" s="24" t="s">
        <v>67</v>
      </c>
      <c r="AD125" s="24" t="s">
        <v>67</v>
      </c>
      <c r="AE125" s="24">
        <v>0.1133</v>
      </c>
      <c r="AF125" s="24">
        <v>6674.1632</v>
      </c>
      <c r="AG125" s="24">
        <v>0.27739999999999998</v>
      </c>
      <c r="AH125" s="24">
        <v>-7.1999999999999998E-3</v>
      </c>
      <c r="AI125" s="24">
        <v>-3.8999999999999998E-3</v>
      </c>
      <c r="AJ125" s="24">
        <v>2.8999999999999998E-3</v>
      </c>
      <c r="AK125" s="24">
        <v>5.0200000000000002E-2</v>
      </c>
      <c r="AL125" s="24" t="s">
        <v>67</v>
      </c>
      <c r="AM125" s="24">
        <v>158.69999999999999</v>
      </c>
      <c r="AN125" s="24">
        <v>3.8231751389999999</v>
      </c>
      <c r="AO125" s="24">
        <v>3161.3545819999999</v>
      </c>
      <c r="AP125" s="24">
        <v>2.9999999999999997E-4</v>
      </c>
      <c r="AQ125" s="24">
        <v>12.245699999999999</v>
      </c>
      <c r="AR125" s="24">
        <v>1E-3</v>
      </c>
      <c r="AS125" s="24">
        <v>1.1999999999999999E-3</v>
      </c>
      <c r="AT125" s="24">
        <v>-8.5000000000000006E-3</v>
      </c>
      <c r="AU125" s="24" t="s">
        <v>67</v>
      </c>
      <c r="AV125" s="24">
        <v>-2.5000000000000001E-3</v>
      </c>
      <c r="AW125" s="24">
        <v>1.4219999999999999</v>
      </c>
      <c r="AX125" s="24">
        <v>92.94</v>
      </c>
      <c r="AY125" s="24">
        <v>5.9999999999999995E-4</v>
      </c>
      <c r="AZ125" s="24">
        <v>2.6800000000000001E-2</v>
      </c>
      <c r="BA125" s="24">
        <v>41.51</v>
      </c>
      <c r="BB125" s="24">
        <v>-1.6000000000000001E-3</v>
      </c>
      <c r="BC125" s="24" t="s">
        <v>67</v>
      </c>
      <c r="BD125" s="24">
        <v>1.4200000000000001E-2</v>
      </c>
      <c r="BE125" s="24">
        <v>-7.4999999999999997E-3</v>
      </c>
      <c r="BF125" s="24">
        <v>249.5</v>
      </c>
      <c r="BG125" s="24">
        <v>-3.8E-3</v>
      </c>
      <c r="BH125" s="24">
        <v>0.69589999999999996</v>
      </c>
      <c r="BI125" s="24">
        <v>0.90990000000000004</v>
      </c>
      <c r="BJ125" s="24">
        <v>-1.6000000000000001E-3</v>
      </c>
      <c r="BK125" s="24">
        <v>0.2019</v>
      </c>
      <c r="BL125" s="24">
        <v>-8.9999999999999993E-3</v>
      </c>
    </row>
    <row r="126" spans="1:64" ht="15.75" customHeight="1" x14ac:dyDescent="0.2">
      <c r="A126" s="24" t="s">
        <v>109</v>
      </c>
      <c r="B126" s="24" t="s">
        <v>433</v>
      </c>
      <c r="C126" s="24" t="s">
        <v>153</v>
      </c>
      <c r="D126" s="24">
        <v>3.2</v>
      </c>
      <c r="E126" s="12" t="str">
        <f t="shared" si="0"/>
        <v>TC3.2</v>
      </c>
      <c r="F126" s="25">
        <v>42978</v>
      </c>
      <c r="G126" s="26">
        <v>0.41666666666666669</v>
      </c>
      <c r="H126" s="24">
        <v>2017</v>
      </c>
      <c r="I126" s="12" t="str">
        <f t="shared" si="1"/>
        <v>Late2017</v>
      </c>
      <c r="J126" s="24">
        <v>68.2483</v>
      </c>
      <c r="K126" s="24">
        <v>-149.26405</v>
      </c>
      <c r="L126" s="24">
        <v>5.1566749999999999</v>
      </c>
      <c r="M126" s="24">
        <v>0.7</v>
      </c>
      <c r="N126" s="24">
        <v>1333</v>
      </c>
      <c r="O126" s="24">
        <v>8.14</v>
      </c>
      <c r="P126" s="24">
        <v>102.3</v>
      </c>
      <c r="Q126" s="24">
        <v>0.03</v>
      </c>
      <c r="R126" s="24">
        <v>16.508747939999999</v>
      </c>
      <c r="S126" s="24">
        <v>91.072145129999996</v>
      </c>
      <c r="T126" s="24">
        <v>93.577812660000006</v>
      </c>
      <c r="U126" s="24">
        <v>0.103810419</v>
      </c>
      <c r="W126" s="24" t="s">
        <v>67</v>
      </c>
      <c r="X126" s="24">
        <v>0</v>
      </c>
      <c r="Y126" s="24">
        <v>3.5478471999999997E-2</v>
      </c>
      <c r="Z126" s="24">
        <v>3.1818380529999999</v>
      </c>
      <c r="AA126" s="24">
        <v>1.20991</v>
      </c>
      <c r="AB126" s="24">
        <v>0.63090000000000002</v>
      </c>
      <c r="AC126" s="24" t="s">
        <v>67</v>
      </c>
      <c r="AD126" s="24" t="s">
        <v>67</v>
      </c>
      <c r="AE126" s="24" t="s">
        <v>67</v>
      </c>
      <c r="AF126" s="24">
        <v>6071.5919000000004</v>
      </c>
      <c r="AG126" s="24">
        <v>0.37780000000000002</v>
      </c>
      <c r="AH126" s="24">
        <v>-7.4999999999999997E-3</v>
      </c>
      <c r="AI126" s="24">
        <v>2.9999999999999997E-4</v>
      </c>
      <c r="AJ126" s="24">
        <v>1.5800000000000002E-2</v>
      </c>
      <c r="AK126" s="24">
        <v>5.0299999999999997E-2</v>
      </c>
      <c r="AL126" s="24" t="s">
        <v>67</v>
      </c>
      <c r="AM126" s="24">
        <v>152.9</v>
      </c>
      <c r="AN126" s="24">
        <v>4.4564266979999996</v>
      </c>
      <c r="AO126" s="24">
        <v>3039.7614309999999</v>
      </c>
      <c r="AP126" s="24">
        <v>8.0000000000000004E-4</v>
      </c>
      <c r="AQ126" s="24">
        <v>15.234</v>
      </c>
      <c r="AR126" s="24">
        <v>-6.9999999999999999E-4</v>
      </c>
      <c r="AS126" s="24">
        <v>-1.8E-3</v>
      </c>
      <c r="AT126" s="24">
        <v>-1.1999999999999999E-3</v>
      </c>
      <c r="AU126" s="24" t="s">
        <v>67</v>
      </c>
      <c r="AV126" s="24">
        <v>-8.0000000000000004E-4</v>
      </c>
      <c r="AW126" s="24">
        <v>1.252</v>
      </c>
      <c r="AX126" s="24">
        <v>91.76</v>
      </c>
      <c r="AY126" s="24">
        <v>1E-4</v>
      </c>
      <c r="AZ126" s="24">
        <v>-4.0000000000000001E-3</v>
      </c>
      <c r="BA126" s="24">
        <v>34.31</v>
      </c>
      <c r="BB126" s="24">
        <v>2.9999999999999997E-4</v>
      </c>
      <c r="BC126" s="24" t="s">
        <v>67</v>
      </c>
      <c r="BD126" s="24">
        <v>1.4200000000000001E-2</v>
      </c>
      <c r="BE126" s="24">
        <v>8.6999999999999994E-3</v>
      </c>
      <c r="BF126" s="24">
        <v>211.1</v>
      </c>
      <c r="BG126" s="24">
        <v>1.2699999999999999E-2</v>
      </c>
      <c r="BH126" s="24">
        <v>1.3979999999999999</v>
      </c>
      <c r="BI126" s="24">
        <v>0.73119999999999996</v>
      </c>
      <c r="BJ126" s="24">
        <v>-1E-4</v>
      </c>
      <c r="BK126" s="24">
        <v>0.2142</v>
      </c>
      <c r="BL126" s="24">
        <v>5.0000000000000001E-4</v>
      </c>
    </row>
    <row r="127" spans="1:64" ht="15.75" customHeight="1" x14ac:dyDescent="0.2">
      <c r="A127" s="24" t="s">
        <v>109</v>
      </c>
      <c r="B127" s="24" t="s">
        <v>434</v>
      </c>
      <c r="C127" s="24" t="s">
        <v>153</v>
      </c>
      <c r="D127" s="24">
        <v>3.3</v>
      </c>
      <c r="E127" s="12" t="str">
        <f t="shared" si="0"/>
        <v>TC3.3</v>
      </c>
      <c r="F127" s="25">
        <v>42978</v>
      </c>
      <c r="G127" s="26">
        <v>0.44444444444444442</v>
      </c>
      <c r="H127" s="24">
        <v>2017</v>
      </c>
      <c r="I127" s="12" t="str">
        <f t="shared" si="1"/>
        <v>Late2017</v>
      </c>
      <c r="J127" s="24">
        <v>68.24803</v>
      </c>
      <c r="K127" s="24">
        <v>-149.26519999999999</v>
      </c>
      <c r="L127" s="24">
        <v>2.5953499999999998</v>
      </c>
      <c r="M127" s="24">
        <v>0.2</v>
      </c>
      <c r="N127" s="24">
        <v>1708</v>
      </c>
      <c r="O127" s="24">
        <v>7.53</v>
      </c>
      <c r="P127" s="24">
        <v>100</v>
      </c>
      <c r="Q127" s="24">
        <v>0.06</v>
      </c>
      <c r="R127" s="24">
        <v>12.046071339999999</v>
      </c>
      <c r="S127" s="24">
        <v>184.76197060000001</v>
      </c>
      <c r="T127" s="24">
        <v>191.0761857</v>
      </c>
      <c r="U127" s="24">
        <v>7.9637188999999997E-2</v>
      </c>
      <c r="W127" s="24">
        <v>5.9480360000000003E-2</v>
      </c>
      <c r="X127" s="24">
        <v>0</v>
      </c>
      <c r="Y127" s="24">
        <v>0.118413243</v>
      </c>
      <c r="Z127" s="24">
        <v>3.2174065019999998</v>
      </c>
      <c r="AA127" s="24">
        <v>1.27969</v>
      </c>
      <c r="AB127" s="24">
        <v>0.46550000000000002</v>
      </c>
      <c r="AC127" s="24" t="s">
        <v>67</v>
      </c>
      <c r="AD127" s="24" t="s">
        <v>67</v>
      </c>
      <c r="AE127" s="24">
        <v>0.12139999999999999</v>
      </c>
      <c r="AF127" s="24">
        <v>8741.4289000000008</v>
      </c>
      <c r="AG127" s="24">
        <v>2.3561999999999999</v>
      </c>
      <c r="AH127" s="24">
        <v>-8.0999999999999996E-3</v>
      </c>
      <c r="AI127" s="24">
        <v>6.1999999999999998E-3</v>
      </c>
      <c r="AJ127" s="24">
        <v>1.11E-2</v>
      </c>
      <c r="AK127" s="24">
        <v>4.0899999999999999E-2</v>
      </c>
      <c r="AL127" s="24" t="s">
        <v>67</v>
      </c>
      <c r="AM127" s="24">
        <v>204.2</v>
      </c>
      <c r="AN127" s="24">
        <v>3.8082804920000002</v>
      </c>
      <c r="AO127" s="24">
        <v>4992.6650369999998</v>
      </c>
      <c r="AP127" s="24">
        <v>8.0000000000000004E-4</v>
      </c>
      <c r="AQ127" s="24">
        <v>10.849600000000001</v>
      </c>
      <c r="AR127" s="24">
        <v>2.9999999999999997E-4</v>
      </c>
      <c r="AS127" s="24">
        <v>-8.9999999999999998E-4</v>
      </c>
      <c r="AT127" s="24">
        <v>8.9999999999999998E-4</v>
      </c>
      <c r="AU127" s="24" t="s">
        <v>67</v>
      </c>
      <c r="AV127" s="24">
        <v>-1E-4</v>
      </c>
      <c r="AW127" s="24">
        <v>1.9630000000000001</v>
      </c>
      <c r="AX127" s="24">
        <v>114.5</v>
      </c>
      <c r="AY127" s="24">
        <v>0</v>
      </c>
      <c r="AZ127" s="24">
        <v>-1.1999999999999999E-3</v>
      </c>
      <c r="BA127" s="24">
        <v>53.62</v>
      </c>
      <c r="BB127" s="24">
        <v>-1E-3</v>
      </c>
      <c r="BC127" s="24" t="s">
        <v>67</v>
      </c>
      <c r="BD127" s="24">
        <v>9.1999999999999998E-3</v>
      </c>
      <c r="BE127" s="24">
        <v>-2.3999999999999998E-3</v>
      </c>
      <c r="BF127" s="24">
        <v>313.10000000000002</v>
      </c>
      <c r="BG127" s="24">
        <v>1.1000000000000001E-3</v>
      </c>
      <c r="BH127" s="24">
        <v>0.55800000000000005</v>
      </c>
      <c r="BI127" s="24">
        <v>1.284</v>
      </c>
      <c r="BJ127" s="24">
        <v>-1.4E-3</v>
      </c>
      <c r="BK127" s="24">
        <v>0.2712</v>
      </c>
      <c r="BL127" s="24">
        <v>8.0000000000000004E-4</v>
      </c>
    </row>
    <row r="128" spans="1:64" ht="15.75" customHeight="1" x14ac:dyDescent="0.2">
      <c r="A128" s="24" t="s">
        <v>109</v>
      </c>
      <c r="B128" s="24" t="s">
        <v>435</v>
      </c>
      <c r="C128" s="24" t="s">
        <v>153</v>
      </c>
      <c r="D128" s="24">
        <v>4.0999999999999996</v>
      </c>
      <c r="E128" s="12" t="str">
        <f t="shared" si="0"/>
        <v>TC4.1</v>
      </c>
      <c r="F128" s="25">
        <v>42978</v>
      </c>
      <c r="G128" s="26">
        <v>0.44791666666666669</v>
      </c>
      <c r="H128" s="24">
        <v>2017</v>
      </c>
      <c r="I128" s="12" t="str">
        <f t="shared" si="1"/>
        <v>Late2017</v>
      </c>
      <c r="J128" s="24">
        <v>68.261790000000005</v>
      </c>
      <c r="K128" s="24">
        <v>-149.29123999999999</v>
      </c>
      <c r="L128" s="24">
        <v>14.951575</v>
      </c>
      <c r="M128" s="24">
        <v>1.6</v>
      </c>
      <c r="N128" s="24">
        <v>1225</v>
      </c>
      <c r="O128" s="24">
        <v>8</v>
      </c>
      <c r="P128" s="24">
        <v>101.1</v>
      </c>
      <c r="Q128" s="24">
        <v>0.33</v>
      </c>
      <c r="R128" s="24">
        <v>20.189569899999999</v>
      </c>
      <c r="S128" s="24">
        <v>87.226058219999999</v>
      </c>
      <c r="T128" s="24">
        <v>91.488077939999997</v>
      </c>
      <c r="U128" s="24">
        <v>5.3099186E-2</v>
      </c>
      <c r="W128" s="24" t="s">
        <v>67</v>
      </c>
      <c r="X128" s="24">
        <v>0</v>
      </c>
      <c r="Y128" s="24">
        <v>1.5630099000000001E-2</v>
      </c>
      <c r="Z128" s="24">
        <v>3.2665147729999999</v>
      </c>
      <c r="AA128" s="24">
        <v>-7.1220000000000006E-2</v>
      </c>
      <c r="AB128" s="24">
        <v>0.79210000000000003</v>
      </c>
      <c r="AC128" s="24" t="s">
        <v>67</v>
      </c>
      <c r="AD128" s="24" t="s">
        <v>67</v>
      </c>
      <c r="AE128" s="24" t="s">
        <v>67</v>
      </c>
      <c r="AF128" s="24">
        <v>5650.8535000000002</v>
      </c>
      <c r="AG128" s="24">
        <v>1.8895</v>
      </c>
      <c r="AH128" s="24">
        <v>-6.7000000000000002E-3</v>
      </c>
      <c r="AI128" s="24">
        <v>7.4000000000000003E-3</v>
      </c>
      <c r="AJ128" s="24">
        <v>1.43E-2</v>
      </c>
      <c r="AK128" s="24">
        <v>5.1999999999999998E-2</v>
      </c>
      <c r="AL128" s="24" t="s">
        <v>67</v>
      </c>
      <c r="AM128" s="24">
        <v>140.9</v>
      </c>
      <c r="AN128" s="24">
        <v>4.3880411090000004</v>
      </c>
      <c r="AO128" s="24">
        <v>2709.6153850000001</v>
      </c>
      <c r="AP128" s="24">
        <v>5.0000000000000001E-4</v>
      </c>
      <c r="AQ128" s="24">
        <v>12.903</v>
      </c>
      <c r="AR128" s="24">
        <v>8.9999999999999998E-4</v>
      </c>
      <c r="AS128" s="24">
        <v>-8.9999999999999998E-4</v>
      </c>
      <c r="AT128" s="24">
        <v>2.0999999999999999E-3</v>
      </c>
      <c r="AU128" s="24" t="s">
        <v>67</v>
      </c>
      <c r="AV128" s="24">
        <v>-1E-4</v>
      </c>
      <c r="AW128" s="24">
        <v>1.47</v>
      </c>
      <c r="AX128" s="24">
        <v>85</v>
      </c>
      <c r="AY128" s="24">
        <v>0</v>
      </c>
      <c r="AZ128" s="24">
        <v>-8.9999999999999998E-4</v>
      </c>
      <c r="BA128" s="24">
        <v>32.11</v>
      </c>
      <c r="BB128" s="24">
        <v>-1E-3</v>
      </c>
      <c r="BC128" s="24" t="s">
        <v>67</v>
      </c>
      <c r="BD128" s="24">
        <v>1.3599999999999999E-2</v>
      </c>
      <c r="BE128" s="24">
        <v>8.8999999999999999E-3</v>
      </c>
      <c r="BF128" s="24">
        <v>198.7</v>
      </c>
      <c r="BG128" s="24">
        <v>1.1999999999999999E-3</v>
      </c>
      <c r="BH128" s="24">
        <v>1.427</v>
      </c>
      <c r="BI128" s="24">
        <v>0.65580000000000005</v>
      </c>
      <c r="BJ128" s="24">
        <v>-1E-4</v>
      </c>
      <c r="BK128" s="24">
        <v>0.19670000000000001</v>
      </c>
      <c r="BL128" s="24">
        <v>-2.9999999999999997E-4</v>
      </c>
    </row>
    <row r="129" spans="1:64" ht="15.75" customHeight="1" x14ac:dyDescent="0.2">
      <c r="A129" s="24" t="s">
        <v>109</v>
      </c>
      <c r="B129" s="24" t="s">
        <v>436</v>
      </c>
      <c r="C129" s="24" t="s">
        <v>153</v>
      </c>
      <c r="D129" s="24">
        <v>4.2</v>
      </c>
      <c r="E129" s="12" t="str">
        <f t="shared" si="0"/>
        <v>TC4.2</v>
      </c>
      <c r="F129" s="25">
        <v>42978</v>
      </c>
      <c r="G129" s="26">
        <v>0.47222222222222227</v>
      </c>
      <c r="H129" s="24">
        <v>2017</v>
      </c>
      <c r="I129" s="12" t="str">
        <f t="shared" si="1"/>
        <v>Late2017</v>
      </c>
      <c r="J129" s="24">
        <v>68.259280000000004</v>
      </c>
      <c r="K129" s="24">
        <v>-149.28914</v>
      </c>
      <c r="L129" s="24">
        <v>11.0617</v>
      </c>
      <c r="M129" s="24">
        <v>1.5</v>
      </c>
      <c r="N129" s="24">
        <v>1347</v>
      </c>
      <c r="O129" s="24">
        <v>8.06</v>
      </c>
      <c r="P129" s="24">
        <v>101.8</v>
      </c>
      <c r="Q129" s="24">
        <v>0</v>
      </c>
      <c r="R129" s="24">
        <v>18.350143620000001</v>
      </c>
      <c r="S129" s="24">
        <v>98.473378780000004</v>
      </c>
      <c r="T129" s="24">
        <v>100.02663630000001</v>
      </c>
      <c r="U129" s="24">
        <v>4.1643177000000003E-2</v>
      </c>
      <c r="W129" s="24" t="s">
        <v>67</v>
      </c>
      <c r="X129" s="24">
        <v>0</v>
      </c>
      <c r="Y129" s="24">
        <v>5.6511993000000003E-2</v>
      </c>
      <c r="Z129" s="24">
        <v>2.984145914</v>
      </c>
      <c r="AA129" s="24">
        <v>-0.25977</v>
      </c>
      <c r="AB129" s="24">
        <v>0.65769999999999995</v>
      </c>
      <c r="AC129" s="24" t="s">
        <v>67</v>
      </c>
      <c r="AD129" s="24" t="s">
        <v>67</v>
      </c>
      <c r="AE129" s="24">
        <v>6.8099999999999994E-2</v>
      </c>
      <c r="AF129" s="24">
        <v>6169.6035000000002</v>
      </c>
      <c r="AG129" s="24">
        <v>1.9659</v>
      </c>
      <c r="AH129" s="24">
        <v>-1.1000000000000001E-3</v>
      </c>
      <c r="AI129" s="24">
        <v>-5.0000000000000001E-4</v>
      </c>
      <c r="AJ129" s="24">
        <v>1.4800000000000001E-2</v>
      </c>
      <c r="AK129" s="24">
        <v>4.5900000000000003E-2</v>
      </c>
      <c r="AL129" s="24" t="s">
        <v>67</v>
      </c>
      <c r="AM129" s="24">
        <v>152.4</v>
      </c>
      <c r="AN129" s="24">
        <v>4.2006615209999998</v>
      </c>
      <c r="AO129" s="24">
        <v>3320.261438</v>
      </c>
      <c r="AP129" s="24">
        <v>4.0000000000000002E-4</v>
      </c>
      <c r="AQ129" s="24">
        <v>12.613</v>
      </c>
      <c r="AR129" s="24">
        <v>-2.0000000000000001E-4</v>
      </c>
      <c r="AS129" s="24">
        <v>-1.6000000000000001E-3</v>
      </c>
      <c r="AT129" s="24">
        <v>2.9999999999999997E-4</v>
      </c>
      <c r="AU129" s="24" t="s">
        <v>67</v>
      </c>
      <c r="AV129" s="24">
        <v>-1.1999999999999999E-3</v>
      </c>
      <c r="AW129" s="24">
        <v>1.609</v>
      </c>
      <c r="AX129" s="24">
        <v>93.08</v>
      </c>
      <c r="AY129" s="24">
        <v>5.9999999999999995E-4</v>
      </c>
      <c r="AZ129" s="24">
        <v>-1.8E-3</v>
      </c>
      <c r="BA129" s="24">
        <v>36.28</v>
      </c>
      <c r="BB129" s="24">
        <v>1E-3</v>
      </c>
      <c r="BC129" s="24" t="s">
        <v>67</v>
      </c>
      <c r="BD129" s="24">
        <v>1.46E-2</v>
      </c>
      <c r="BE129" s="24">
        <v>5.7000000000000002E-3</v>
      </c>
      <c r="BF129" s="24">
        <v>219.6</v>
      </c>
      <c r="BG129" s="24">
        <v>2.3E-2</v>
      </c>
      <c r="BH129" s="24">
        <v>1.4419999999999999</v>
      </c>
      <c r="BI129" s="24">
        <v>0.78059999999999996</v>
      </c>
      <c r="BJ129" s="24">
        <v>-1.1000000000000001E-3</v>
      </c>
      <c r="BK129" s="24">
        <v>0.2167</v>
      </c>
      <c r="BL129" s="24">
        <v>-2.9999999999999997E-4</v>
      </c>
    </row>
    <row r="130" spans="1:64" ht="15.75" customHeight="1" x14ac:dyDescent="0.2">
      <c r="A130" s="24" t="s">
        <v>109</v>
      </c>
      <c r="B130" s="24" t="s">
        <v>437</v>
      </c>
      <c r="C130" s="24" t="s">
        <v>153</v>
      </c>
      <c r="D130" s="24">
        <v>4.3</v>
      </c>
      <c r="E130" s="12" t="str">
        <f t="shared" si="0"/>
        <v>TC4.3</v>
      </c>
      <c r="F130" s="25">
        <v>42978</v>
      </c>
      <c r="G130" s="26">
        <v>0.47847222222222219</v>
      </c>
      <c r="H130" s="24">
        <v>2017</v>
      </c>
      <c r="I130" s="12" t="str">
        <f t="shared" si="1"/>
        <v>Late2017</v>
      </c>
      <c r="J130" s="24">
        <v>68.259720000000002</v>
      </c>
      <c r="K130" s="24">
        <v>-149.29056</v>
      </c>
      <c r="L130" s="24">
        <v>2.0871</v>
      </c>
      <c r="M130" s="24">
        <v>1.7</v>
      </c>
      <c r="N130" s="24">
        <v>1085</v>
      </c>
      <c r="O130" s="24">
        <v>7.36</v>
      </c>
      <c r="P130" s="24">
        <v>95.1</v>
      </c>
      <c r="Q130" s="24">
        <v>0</v>
      </c>
      <c r="R130" s="24">
        <v>27.267619190000001</v>
      </c>
      <c r="S130" s="24">
        <v>73.573159320000002</v>
      </c>
      <c r="T130" s="24">
        <v>81.408942139999994</v>
      </c>
      <c r="U130" s="24">
        <v>4.9026522000000003E-2</v>
      </c>
      <c r="W130" s="24" t="s">
        <v>67</v>
      </c>
      <c r="X130" s="24">
        <v>0</v>
      </c>
      <c r="Y130" s="24">
        <v>5.4877849999999999E-2</v>
      </c>
      <c r="Z130" s="24">
        <v>2.9828716740000001</v>
      </c>
      <c r="AA130" s="24">
        <v>-2.7786200000000001</v>
      </c>
      <c r="AB130" s="24">
        <v>0.97689999999999999</v>
      </c>
      <c r="AC130" s="24" t="s">
        <v>67</v>
      </c>
      <c r="AD130" s="24" t="s">
        <v>67</v>
      </c>
      <c r="AE130" s="24" t="s">
        <v>67</v>
      </c>
      <c r="AF130" s="24">
        <v>4905.0874999999996</v>
      </c>
      <c r="AG130" s="24">
        <v>0.23630000000000001</v>
      </c>
      <c r="AH130" s="24">
        <v>-3.3999999999999998E-3</v>
      </c>
      <c r="AI130" s="24">
        <v>5.1000000000000004E-3</v>
      </c>
      <c r="AJ130" s="24">
        <v>6.4999999999999997E-3</v>
      </c>
      <c r="AK130" s="24">
        <v>7.2599999999999998E-2</v>
      </c>
      <c r="AL130" s="24" t="s">
        <v>67</v>
      </c>
      <c r="AM130" s="24">
        <v>113.9</v>
      </c>
      <c r="AN130" s="24">
        <v>5.7409274190000001</v>
      </c>
      <c r="AO130" s="24">
        <v>1568.870523</v>
      </c>
      <c r="AP130" s="24">
        <v>0</v>
      </c>
      <c r="AQ130" s="24">
        <v>17.371400000000001</v>
      </c>
      <c r="AR130" s="24">
        <v>-1E-4</v>
      </c>
      <c r="AS130" s="24">
        <v>-8.0000000000000004E-4</v>
      </c>
      <c r="AT130" s="24">
        <v>6.9999999999999999E-4</v>
      </c>
      <c r="AU130" s="24" t="s">
        <v>67</v>
      </c>
      <c r="AV130" s="24">
        <v>5.0000000000000001E-4</v>
      </c>
      <c r="AW130" s="24">
        <v>1.3149999999999999</v>
      </c>
      <c r="AX130" s="24">
        <v>84.95</v>
      </c>
      <c r="AY130" s="24">
        <v>5.9999999999999995E-4</v>
      </c>
      <c r="AZ130" s="24">
        <v>-1.1000000000000001E-3</v>
      </c>
      <c r="BA130" s="24">
        <v>19.84</v>
      </c>
      <c r="BB130" s="24">
        <v>-6.9999999999999999E-4</v>
      </c>
      <c r="BC130" s="24" t="s">
        <v>67</v>
      </c>
      <c r="BD130" s="24">
        <v>-1.5E-3</v>
      </c>
      <c r="BE130" s="24">
        <v>1.0800000000000001E-2</v>
      </c>
      <c r="BF130" s="24">
        <v>172.8</v>
      </c>
      <c r="BG130" s="24">
        <v>1.18E-2</v>
      </c>
      <c r="BH130" s="24">
        <v>0.83230000000000004</v>
      </c>
      <c r="BI130" s="24">
        <v>0.34510000000000002</v>
      </c>
      <c r="BJ130" s="24">
        <v>-8.0000000000000004E-4</v>
      </c>
      <c r="BK130" s="24">
        <v>0.19639999999999999</v>
      </c>
      <c r="BL130" s="24">
        <v>2.0000000000000001E-4</v>
      </c>
    </row>
    <row r="131" spans="1:64" ht="15.75" customHeight="1" x14ac:dyDescent="0.2">
      <c r="A131" s="24" t="s">
        <v>109</v>
      </c>
      <c r="B131" s="24" t="s">
        <v>438</v>
      </c>
      <c r="C131" s="24" t="s">
        <v>153</v>
      </c>
      <c r="D131" s="24">
        <v>4.4000000000000004</v>
      </c>
      <c r="E131" s="12" t="str">
        <f t="shared" si="0"/>
        <v>TC4.4</v>
      </c>
      <c r="F131" s="25">
        <v>42978</v>
      </c>
      <c r="G131" s="26">
        <v>0.49652777777777773</v>
      </c>
      <c r="H131" s="24">
        <v>2017</v>
      </c>
      <c r="I131" s="12" t="str">
        <f t="shared" si="1"/>
        <v>Late2017</v>
      </c>
      <c r="J131" s="24">
        <v>68.262600000000006</v>
      </c>
      <c r="K131" s="24">
        <v>-149.29374000000001</v>
      </c>
      <c r="L131" s="24">
        <v>1.890425</v>
      </c>
      <c r="M131" s="24">
        <v>1.4</v>
      </c>
      <c r="N131" s="24">
        <v>1300</v>
      </c>
      <c r="O131" s="24">
        <v>7.92</v>
      </c>
      <c r="P131" s="24">
        <v>98</v>
      </c>
      <c r="Q131" s="24">
        <v>0.51</v>
      </c>
      <c r="R131" s="24">
        <v>19.177294620000001</v>
      </c>
      <c r="S131" s="24">
        <v>95.528496739999994</v>
      </c>
      <c r="T131" s="24">
        <v>98.0905494</v>
      </c>
      <c r="U131" s="24">
        <v>0.15504715799999999</v>
      </c>
      <c r="W131" s="24" t="s">
        <v>67</v>
      </c>
      <c r="X131" s="24">
        <v>0</v>
      </c>
      <c r="Y131" s="24">
        <v>4.9444795E-2</v>
      </c>
      <c r="Z131" s="24">
        <v>3.27439349</v>
      </c>
      <c r="AA131" s="24">
        <v>-9.7409999999999997E-2</v>
      </c>
      <c r="AB131" s="24">
        <v>0.75419999999999998</v>
      </c>
      <c r="AC131" s="24" t="s">
        <v>67</v>
      </c>
      <c r="AD131" s="24" t="s">
        <v>67</v>
      </c>
      <c r="AE131" s="24" t="s">
        <v>67</v>
      </c>
      <c r="AF131" s="24">
        <v>5940.5088999999998</v>
      </c>
      <c r="AG131" s="24">
        <v>2.0554000000000001</v>
      </c>
      <c r="AH131" s="24">
        <v>-3.7000000000000002E-3</v>
      </c>
      <c r="AI131" s="24">
        <v>2.0000000000000001E-4</v>
      </c>
      <c r="AJ131" s="24">
        <v>1.4500000000000001E-2</v>
      </c>
      <c r="AK131" s="24">
        <v>6.1600000000000002E-2</v>
      </c>
      <c r="AL131" s="24" t="s">
        <v>67</v>
      </c>
      <c r="AM131" s="24">
        <v>159</v>
      </c>
      <c r="AN131" s="24">
        <v>4.7097156399999998</v>
      </c>
      <c r="AO131" s="24">
        <v>2581.168831</v>
      </c>
      <c r="AP131" s="24">
        <v>4.0000000000000002E-4</v>
      </c>
      <c r="AQ131" s="24">
        <v>14.6279</v>
      </c>
      <c r="AR131" s="24">
        <v>-1E-3</v>
      </c>
      <c r="AS131" s="24">
        <v>-6.9999999999999999E-4</v>
      </c>
      <c r="AT131" s="24">
        <v>2.3E-3</v>
      </c>
      <c r="AU131" s="24" t="s">
        <v>67</v>
      </c>
      <c r="AV131" s="24">
        <v>-1E-4</v>
      </c>
      <c r="AW131" s="24">
        <v>1.454</v>
      </c>
      <c r="AX131" s="24">
        <v>81.83</v>
      </c>
      <c r="AY131" s="24">
        <v>5.9999999999999995E-4</v>
      </c>
      <c r="AZ131" s="24">
        <v>-2.5999999999999999E-3</v>
      </c>
      <c r="BA131" s="24">
        <v>33.76</v>
      </c>
      <c r="BB131" s="24">
        <v>-5.0000000000000001E-4</v>
      </c>
      <c r="BC131" s="24">
        <v>0.54010000000000002</v>
      </c>
      <c r="BD131" s="24">
        <v>3.3E-3</v>
      </c>
      <c r="BE131" s="24">
        <v>-5.9999999999999995E-4</v>
      </c>
      <c r="BF131" s="24">
        <v>209.4</v>
      </c>
      <c r="BG131" s="24">
        <v>6.6E-3</v>
      </c>
      <c r="BH131" s="24">
        <v>1.29</v>
      </c>
      <c r="BI131" s="24">
        <v>0.72299999999999998</v>
      </c>
      <c r="BJ131" s="24">
        <v>2.9999999999999997E-4</v>
      </c>
      <c r="BK131" s="24">
        <v>0.1898</v>
      </c>
      <c r="BL131" s="24">
        <v>-2.9999999999999997E-4</v>
      </c>
    </row>
    <row r="132" spans="1:64" ht="15.75" customHeight="1" x14ac:dyDescent="0.2">
      <c r="A132" s="24" t="s">
        <v>109</v>
      </c>
      <c r="B132" s="24" t="s">
        <v>439</v>
      </c>
      <c r="C132" s="24" t="s">
        <v>153</v>
      </c>
      <c r="D132" s="24">
        <v>4.5</v>
      </c>
      <c r="E132" s="12" t="str">
        <f t="shared" si="0"/>
        <v>TC4.5</v>
      </c>
      <c r="F132" s="25">
        <v>42978</v>
      </c>
      <c r="G132" s="26">
        <v>0.46527777777777773</v>
      </c>
      <c r="H132" s="24">
        <v>2017</v>
      </c>
      <c r="I132" s="12" t="str">
        <f t="shared" si="1"/>
        <v>Late2017</v>
      </c>
      <c r="J132" s="24">
        <v>68.258579999999995</v>
      </c>
      <c r="K132" s="24">
        <v>-149.28748999999999</v>
      </c>
      <c r="L132" s="24">
        <v>0.27187499999999998</v>
      </c>
      <c r="M132" s="24">
        <v>1.2</v>
      </c>
      <c r="N132" s="24">
        <v>1059</v>
      </c>
      <c r="O132" s="24">
        <v>7.76</v>
      </c>
      <c r="P132" s="24">
        <v>95.3</v>
      </c>
      <c r="Q132" s="24">
        <v>1.53</v>
      </c>
      <c r="R132" s="24">
        <v>38.91863188</v>
      </c>
      <c r="S132" s="24">
        <v>61.069828829999999</v>
      </c>
      <c r="T132" s="24">
        <v>69.09577779</v>
      </c>
      <c r="U132" s="24">
        <v>0.13008566999999999</v>
      </c>
      <c r="W132" s="24" t="s">
        <v>67</v>
      </c>
      <c r="X132" s="24">
        <v>0</v>
      </c>
      <c r="Y132" s="24">
        <v>3.8417574000000003E-2</v>
      </c>
      <c r="Z132" s="24">
        <v>3.8246618909999999</v>
      </c>
      <c r="AA132" s="24">
        <v>-0.26772000000000001</v>
      </c>
      <c r="AB132" s="24">
        <v>1.7878000000000001</v>
      </c>
      <c r="AC132" s="24" t="s">
        <v>67</v>
      </c>
      <c r="AD132" s="24" t="s">
        <v>67</v>
      </c>
      <c r="AE132" s="24">
        <v>0.11409999999999999</v>
      </c>
      <c r="AF132" s="24">
        <v>4479.5387000000001</v>
      </c>
      <c r="AG132" s="24">
        <v>0.247</v>
      </c>
      <c r="AH132" s="24">
        <v>-5.1000000000000004E-3</v>
      </c>
      <c r="AI132" s="24">
        <v>2.9999999999999997E-4</v>
      </c>
      <c r="AJ132" s="24">
        <v>7.1000000000000004E-3</v>
      </c>
      <c r="AK132" s="24">
        <v>7.7399999999999997E-2</v>
      </c>
      <c r="AL132" s="24" t="s">
        <v>67</v>
      </c>
      <c r="AM132" s="24">
        <v>121.1</v>
      </c>
      <c r="AN132" s="24">
        <v>2.9842286840000001</v>
      </c>
      <c r="AO132" s="24">
        <v>1564.599483</v>
      </c>
      <c r="AP132" s="24">
        <v>2.9999999999999997E-4</v>
      </c>
      <c r="AQ132" s="24">
        <v>8.8017000000000003</v>
      </c>
      <c r="AR132" s="24">
        <v>-5.0000000000000001E-4</v>
      </c>
      <c r="AS132" s="24">
        <v>-2.0000000000000001E-4</v>
      </c>
      <c r="AT132" s="24">
        <v>2.7000000000000001E-3</v>
      </c>
      <c r="AU132" s="24" t="s">
        <v>67</v>
      </c>
      <c r="AV132" s="24">
        <v>2E-3</v>
      </c>
      <c r="AW132" s="24">
        <v>1.3069999999999999</v>
      </c>
      <c r="AX132" s="24">
        <v>59.57</v>
      </c>
      <c r="AY132" s="24">
        <v>0</v>
      </c>
      <c r="AZ132" s="24">
        <v>-5.0000000000000001E-4</v>
      </c>
      <c r="BA132" s="24">
        <v>40.58</v>
      </c>
      <c r="BB132" s="24">
        <v>-8.0000000000000004E-4</v>
      </c>
      <c r="BC132" s="24">
        <v>0.4294</v>
      </c>
      <c r="BD132" s="24">
        <v>4.6699999999999998E-2</v>
      </c>
      <c r="BE132" s="24">
        <v>2.9999999999999997E-4</v>
      </c>
      <c r="BF132" s="24">
        <v>158.6</v>
      </c>
      <c r="BG132" s="24">
        <v>8.3999999999999995E-3</v>
      </c>
      <c r="BH132" s="24">
        <v>0.92369999999999997</v>
      </c>
      <c r="BI132" s="24">
        <v>0.52510000000000001</v>
      </c>
      <c r="BJ132" s="24">
        <v>-6.9999999999999999E-4</v>
      </c>
      <c r="BK132" s="24">
        <v>0.13719999999999999</v>
      </c>
      <c r="BL132" s="24">
        <v>-2.9999999999999997E-4</v>
      </c>
    </row>
    <row r="133" spans="1:64" ht="15.75" customHeight="1" x14ac:dyDescent="0.2">
      <c r="A133" s="24" t="s">
        <v>109</v>
      </c>
      <c r="B133" s="24" t="s">
        <v>440</v>
      </c>
      <c r="C133" s="24" t="s">
        <v>153</v>
      </c>
      <c r="D133" s="24">
        <v>5.0999999999999996</v>
      </c>
      <c r="E133" s="12" t="str">
        <f t="shared" si="0"/>
        <v>TC5.1</v>
      </c>
      <c r="F133" s="25">
        <v>42978</v>
      </c>
      <c r="G133" s="26">
        <v>0.51250000000000007</v>
      </c>
      <c r="H133" s="24">
        <v>2017</v>
      </c>
      <c r="I133" s="12" t="str">
        <f t="shared" si="1"/>
        <v>Late2017</v>
      </c>
      <c r="J133" s="24">
        <v>68.269090000000006</v>
      </c>
      <c r="K133" s="24">
        <v>-149.29517999999999</v>
      </c>
      <c r="L133" s="24">
        <v>18.653849999999998</v>
      </c>
      <c r="M133" s="24">
        <v>1.8</v>
      </c>
      <c r="N133" s="24">
        <v>1190</v>
      </c>
      <c r="O133" s="24">
        <v>8.11</v>
      </c>
      <c r="P133" s="24">
        <v>101.9</v>
      </c>
      <c r="Q133" s="24">
        <v>0</v>
      </c>
      <c r="R133" s="24">
        <v>17.30635783</v>
      </c>
      <c r="S133" s="24">
        <v>102.6387902</v>
      </c>
      <c r="T133" s="24">
        <v>103.46774000000001</v>
      </c>
      <c r="U133" s="24" t="s">
        <v>67</v>
      </c>
      <c r="W133" s="24" t="s">
        <v>67</v>
      </c>
      <c r="X133" s="24">
        <v>0</v>
      </c>
      <c r="Y133" s="24">
        <v>6.4051953999999994E-2</v>
      </c>
      <c r="Z133" s="24">
        <v>2.8408343029999998</v>
      </c>
      <c r="AA133" s="24">
        <v>-9.8849999999999993E-2</v>
      </c>
      <c r="AB133" s="24">
        <v>0.59050000000000002</v>
      </c>
      <c r="AC133" s="24" t="s">
        <v>67</v>
      </c>
      <c r="AD133" s="24" t="s">
        <v>67</v>
      </c>
      <c r="AE133" s="24" t="s">
        <v>67</v>
      </c>
      <c r="AF133" s="24">
        <v>5414.3419999999996</v>
      </c>
      <c r="AG133" s="24">
        <v>0.25019999999999998</v>
      </c>
      <c r="AH133" s="24">
        <v>-2.3E-3</v>
      </c>
      <c r="AI133" s="24">
        <v>1.6999999999999999E-3</v>
      </c>
      <c r="AJ133" s="24">
        <v>5.1999999999999998E-3</v>
      </c>
      <c r="AK133" s="24">
        <v>5.5199999999999999E-2</v>
      </c>
      <c r="AL133" s="24" t="s">
        <v>67</v>
      </c>
      <c r="AM133" s="24">
        <v>147</v>
      </c>
      <c r="AN133" s="24">
        <v>4.8951048950000002</v>
      </c>
      <c r="AO133" s="24">
        <v>2663.0434780000001</v>
      </c>
      <c r="AP133" s="24">
        <v>5.9999999999999995E-4</v>
      </c>
      <c r="AQ133" s="24">
        <v>16.2468</v>
      </c>
      <c r="AR133" s="24">
        <v>-1.1000000000000001E-3</v>
      </c>
      <c r="AS133" s="24">
        <v>2.9999999999999997E-4</v>
      </c>
      <c r="AT133" s="24">
        <v>1.8E-3</v>
      </c>
      <c r="AU133" s="24" t="s">
        <v>67</v>
      </c>
      <c r="AV133" s="24">
        <v>1.2999999999999999E-3</v>
      </c>
      <c r="AW133" s="24">
        <v>1.391</v>
      </c>
      <c r="AX133" s="24">
        <v>74.86</v>
      </c>
      <c r="AY133" s="24">
        <v>5.0000000000000001E-4</v>
      </c>
      <c r="AZ133" s="24">
        <v>-4.0000000000000002E-4</v>
      </c>
      <c r="BA133" s="24">
        <v>30.03</v>
      </c>
      <c r="BB133" s="24">
        <v>-8.9999999999999998E-4</v>
      </c>
      <c r="BC133" s="24">
        <v>0.4405</v>
      </c>
      <c r="BD133" s="24">
        <v>4.4200000000000003E-2</v>
      </c>
      <c r="BE133" s="24">
        <v>0</v>
      </c>
      <c r="BF133" s="24">
        <v>191.4</v>
      </c>
      <c r="BG133" s="24">
        <v>-2.0999999999999999E-3</v>
      </c>
      <c r="BH133" s="24">
        <v>0.79720000000000002</v>
      </c>
      <c r="BI133" s="24">
        <v>0.66490000000000005</v>
      </c>
      <c r="BJ133" s="24">
        <v>-6.9999999999999999E-4</v>
      </c>
      <c r="BK133" s="24">
        <v>0.17269999999999999</v>
      </c>
      <c r="BL133" s="24">
        <v>1E-4</v>
      </c>
    </row>
    <row r="134" spans="1:64" ht="15.75" customHeight="1" x14ac:dyDescent="0.2">
      <c r="A134" s="24" t="s">
        <v>109</v>
      </c>
      <c r="B134" s="24" t="s">
        <v>441</v>
      </c>
      <c r="C134" s="24" t="s">
        <v>153</v>
      </c>
      <c r="D134" s="24">
        <v>5.2</v>
      </c>
      <c r="E134" s="12" t="str">
        <f t="shared" si="0"/>
        <v>TC5.2</v>
      </c>
      <c r="F134" s="25">
        <v>42978</v>
      </c>
      <c r="G134" s="26">
        <v>0.51666666666666672</v>
      </c>
      <c r="H134" s="24">
        <v>2017</v>
      </c>
      <c r="I134" s="12" t="str">
        <f t="shared" si="1"/>
        <v>Late2017</v>
      </c>
      <c r="J134" s="24">
        <v>68.268159999999995</v>
      </c>
      <c r="K134" s="24">
        <v>-149.29562000000001</v>
      </c>
      <c r="L134" s="24">
        <v>17.547574999999998</v>
      </c>
      <c r="M134" s="24">
        <v>1.5</v>
      </c>
      <c r="N134" s="24">
        <v>1296</v>
      </c>
      <c r="O134" s="24">
        <v>8.11</v>
      </c>
      <c r="P134" s="24">
        <v>101.9</v>
      </c>
      <c r="Q134" s="24">
        <v>0</v>
      </c>
      <c r="R134" s="24">
        <v>18.682973430000001</v>
      </c>
      <c r="S134" s="24">
        <v>98.012132199999996</v>
      </c>
      <c r="T134" s="24">
        <v>100.2886566</v>
      </c>
      <c r="U134" s="24">
        <v>0.20628389599999999</v>
      </c>
      <c r="W134" s="24">
        <v>1.7215378999999999E-2</v>
      </c>
      <c r="X134" s="24">
        <v>0</v>
      </c>
      <c r="Y134" s="24">
        <v>1.9069097E-2</v>
      </c>
      <c r="Z134" s="24">
        <v>2.9505927590000001</v>
      </c>
      <c r="AA134" s="24">
        <v>-0.27657999999999999</v>
      </c>
      <c r="AB134" s="24">
        <v>0.66210000000000002</v>
      </c>
      <c r="AC134" s="24" t="s">
        <v>67</v>
      </c>
      <c r="AD134" s="24" t="s">
        <v>67</v>
      </c>
      <c r="AE134" s="24">
        <v>5.2900000000000003E-2</v>
      </c>
      <c r="AF134" s="24">
        <v>5999.5924999999997</v>
      </c>
      <c r="AG134" s="24">
        <v>0.28000000000000003</v>
      </c>
      <c r="AH134" s="24">
        <v>-6.4999999999999997E-3</v>
      </c>
      <c r="AI134" s="24">
        <v>1.1999999999999999E-3</v>
      </c>
      <c r="AJ134" s="24">
        <v>1.2800000000000001E-2</v>
      </c>
      <c r="AK134" s="24">
        <v>4.5499999999999999E-2</v>
      </c>
      <c r="AL134" s="24" t="s">
        <v>67</v>
      </c>
      <c r="AM134" s="24">
        <v>159.1</v>
      </c>
      <c r="AN134" s="24">
        <v>4.6142691420000004</v>
      </c>
      <c r="AO134" s="24">
        <v>3496.703297</v>
      </c>
      <c r="AP134" s="24">
        <v>2.0000000000000001E-4</v>
      </c>
      <c r="AQ134" s="24">
        <v>14.3515</v>
      </c>
      <c r="AR134" s="24">
        <v>2.0000000000000001E-4</v>
      </c>
      <c r="AS134" s="24">
        <v>8.0000000000000004E-4</v>
      </c>
      <c r="AT134" s="24">
        <v>4.0000000000000002E-4</v>
      </c>
      <c r="AU134" s="24" t="s">
        <v>67</v>
      </c>
      <c r="AV134" s="24">
        <v>1.2999999999999999E-3</v>
      </c>
      <c r="AW134" s="24">
        <v>1.52</v>
      </c>
      <c r="AX134" s="24">
        <v>84.41</v>
      </c>
      <c r="AY134" s="24">
        <v>2.9999999999999997E-4</v>
      </c>
      <c r="AZ134" s="24">
        <v>-4.3E-3</v>
      </c>
      <c r="BA134" s="24">
        <v>34.479999999999997</v>
      </c>
      <c r="BB134" s="24">
        <v>-1.6999999999999999E-3</v>
      </c>
      <c r="BC134" s="24" t="s">
        <v>67</v>
      </c>
      <c r="BD134" s="24">
        <v>1.4200000000000001E-2</v>
      </c>
      <c r="BE134" s="24">
        <v>7.1000000000000004E-3</v>
      </c>
      <c r="BF134" s="24">
        <v>213.4</v>
      </c>
      <c r="BG134" s="24">
        <v>8.8999999999999999E-3</v>
      </c>
      <c r="BH134" s="24">
        <v>1.387</v>
      </c>
      <c r="BI134" s="24">
        <v>0.77829999999999999</v>
      </c>
      <c r="BJ134" s="24">
        <v>-1.5E-3</v>
      </c>
      <c r="BK134" s="24">
        <v>0.19550000000000001</v>
      </c>
      <c r="BL134" s="24">
        <v>5.0000000000000001E-4</v>
      </c>
    </row>
    <row r="135" spans="1:64" ht="15.75" customHeight="1" x14ac:dyDescent="0.2">
      <c r="A135" s="24" t="s">
        <v>109</v>
      </c>
      <c r="B135" s="24" t="s">
        <v>442</v>
      </c>
      <c r="C135" s="24" t="s">
        <v>153</v>
      </c>
      <c r="D135" s="24">
        <v>6.1</v>
      </c>
      <c r="E135" s="12" t="str">
        <f t="shared" si="0"/>
        <v>TC6.1</v>
      </c>
      <c r="F135" s="25">
        <v>42976</v>
      </c>
      <c r="G135" s="26">
        <v>0.81944444444444453</v>
      </c>
      <c r="H135" s="24">
        <v>2017</v>
      </c>
      <c r="I135" s="12" t="str">
        <f t="shared" si="1"/>
        <v>Late2017</v>
      </c>
      <c r="J135" s="24">
        <v>68.274349999999998</v>
      </c>
      <c r="K135" s="24">
        <v>-149.29979</v>
      </c>
      <c r="L135" s="24">
        <v>19.4331</v>
      </c>
      <c r="M135" s="24">
        <v>1.5</v>
      </c>
      <c r="N135" s="24">
        <v>1191</v>
      </c>
      <c r="O135" s="24">
        <v>8.09</v>
      </c>
      <c r="P135" s="24">
        <v>102</v>
      </c>
      <c r="Q135" s="24">
        <v>0.08</v>
      </c>
      <c r="R135" s="24">
        <v>17.320143680000001</v>
      </c>
      <c r="S135" s="24">
        <v>99.126220099999998</v>
      </c>
      <c r="T135" s="24">
        <v>101.3773913</v>
      </c>
      <c r="U135" s="24">
        <v>0.172388823</v>
      </c>
      <c r="W135" s="24">
        <v>6.4407500000000003E-4</v>
      </c>
      <c r="X135" s="24">
        <v>0</v>
      </c>
      <c r="Y135" s="24">
        <v>3.5388431999999997E-2</v>
      </c>
      <c r="Z135" s="24">
        <v>3.7057680770000001</v>
      </c>
      <c r="AA135" s="24">
        <v>-0.12911</v>
      </c>
      <c r="AB135" s="24">
        <v>0.77090000000000003</v>
      </c>
      <c r="AC135" s="24" t="s">
        <v>67</v>
      </c>
      <c r="AD135" s="24" t="s">
        <v>67</v>
      </c>
      <c r="AE135" s="24">
        <v>5.45E-2</v>
      </c>
      <c r="AF135" s="24">
        <v>5432.5353999999998</v>
      </c>
      <c r="AG135" s="24">
        <v>0.27929999999999999</v>
      </c>
      <c r="AH135" s="24">
        <v>-6.7000000000000002E-3</v>
      </c>
      <c r="AI135" s="24">
        <v>4.0000000000000002E-4</v>
      </c>
      <c r="AJ135" s="24">
        <v>1.37E-2</v>
      </c>
      <c r="AK135" s="24">
        <v>5.2200000000000003E-2</v>
      </c>
      <c r="AL135" s="24" t="s">
        <v>67</v>
      </c>
      <c r="AM135" s="24">
        <v>147.19999999999999</v>
      </c>
      <c r="AN135" s="24">
        <v>5.6550134459999999</v>
      </c>
      <c r="AO135" s="24">
        <v>2819.9233720000002</v>
      </c>
      <c r="AP135" s="24">
        <v>8.9999999999999998E-4</v>
      </c>
      <c r="AQ135" s="24">
        <v>15.4276</v>
      </c>
      <c r="AR135" s="24">
        <v>-2.9999999999999997E-4</v>
      </c>
      <c r="AS135" s="24">
        <v>-1.1000000000000001E-3</v>
      </c>
      <c r="AT135" s="24">
        <v>-2.9999999999999997E-4</v>
      </c>
      <c r="AU135" s="24" t="s">
        <v>67</v>
      </c>
      <c r="AV135" s="24">
        <v>2.0999999999999999E-3</v>
      </c>
      <c r="AW135" s="24">
        <v>1.3340000000000001</v>
      </c>
      <c r="AX135" s="24">
        <v>74.84</v>
      </c>
      <c r="AY135" s="24">
        <v>6.9999999999999999E-4</v>
      </c>
      <c r="AZ135" s="24">
        <v>-2.7000000000000001E-3</v>
      </c>
      <c r="BA135" s="24">
        <v>26.03</v>
      </c>
      <c r="BB135" s="24">
        <v>-1.5E-3</v>
      </c>
      <c r="BC135" s="24" t="s">
        <v>67</v>
      </c>
      <c r="BD135" s="24">
        <v>1.9400000000000001E-2</v>
      </c>
      <c r="BE135" s="24">
        <v>4.0000000000000002E-4</v>
      </c>
      <c r="BF135" s="24">
        <v>188.5</v>
      </c>
      <c r="BG135" s="24">
        <v>5.4999999999999997E-3</v>
      </c>
      <c r="BH135" s="24">
        <v>1.2110000000000001</v>
      </c>
      <c r="BI135" s="24">
        <v>0.60840000000000005</v>
      </c>
      <c r="BJ135" s="24">
        <v>-4.0000000000000002E-4</v>
      </c>
      <c r="BK135" s="24">
        <v>0.17480000000000001</v>
      </c>
      <c r="BL135" s="24">
        <v>8.0000000000000004E-4</v>
      </c>
    </row>
    <row r="136" spans="1:64" ht="15.75" customHeight="1" x14ac:dyDescent="0.2">
      <c r="A136" s="24" t="s">
        <v>109</v>
      </c>
      <c r="B136" s="24" t="s">
        <v>443</v>
      </c>
      <c r="C136" s="24" t="s">
        <v>153</v>
      </c>
      <c r="D136" s="24">
        <v>6.2</v>
      </c>
      <c r="E136" s="12" t="str">
        <f t="shared" si="0"/>
        <v>TC6.2</v>
      </c>
      <c r="F136" s="25">
        <v>42976</v>
      </c>
      <c r="G136" s="26">
        <v>0.81111111111111101</v>
      </c>
      <c r="H136" s="24">
        <v>2017</v>
      </c>
      <c r="I136" s="12" t="str">
        <f t="shared" si="1"/>
        <v>Late2017</v>
      </c>
      <c r="J136" s="24">
        <v>68.275049999999993</v>
      </c>
      <c r="K136" s="24">
        <v>-149.30302</v>
      </c>
      <c r="L136" s="24">
        <v>0.15312500000000001</v>
      </c>
      <c r="M136" s="24">
        <v>1.7</v>
      </c>
      <c r="N136" s="24">
        <v>1180</v>
      </c>
      <c r="O136" s="24">
        <v>7.72</v>
      </c>
      <c r="P136" s="24">
        <v>95.5</v>
      </c>
      <c r="Q136" s="24">
        <v>0.08</v>
      </c>
      <c r="R136" s="24">
        <v>21.221539239999998</v>
      </c>
      <c r="S136" s="24">
        <v>94.024123270000004</v>
      </c>
      <c r="T136" s="24">
        <v>97.128942409999993</v>
      </c>
      <c r="U136" s="24">
        <v>0.183424428</v>
      </c>
      <c r="W136" s="24">
        <v>4.6976139E-2</v>
      </c>
      <c r="X136" s="24">
        <v>0</v>
      </c>
      <c r="Y136" s="24">
        <v>1.1684241999999999E-2</v>
      </c>
      <c r="Z136" s="24">
        <v>3.092368424</v>
      </c>
      <c r="AA136" s="24">
        <v>5.4599999999999996E-3</v>
      </c>
      <c r="AB136" s="24">
        <v>0.78820000000000001</v>
      </c>
      <c r="AC136" s="24" t="s">
        <v>67</v>
      </c>
      <c r="AD136" s="24" t="s">
        <v>67</v>
      </c>
      <c r="AE136" s="24">
        <v>6.54E-2</v>
      </c>
      <c r="AF136" s="24">
        <v>5594.0798999999997</v>
      </c>
      <c r="AG136" s="24">
        <v>0.26939999999999997</v>
      </c>
      <c r="AH136" s="24">
        <v>-4.7999999999999996E-3</v>
      </c>
      <c r="AI136" s="24">
        <v>7.6E-3</v>
      </c>
      <c r="AJ136" s="24">
        <v>4.7000000000000002E-3</v>
      </c>
      <c r="AK136" s="24">
        <v>5.3800000000000001E-2</v>
      </c>
      <c r="AL136" s="24">
        <v>3.1800000000000002E-2</v>
      </c>
      <c r="AM136" s="24">
        <v>158.80000000000001</v>
      </c>
      <c r="AN136" s="24">
        <v>6.830107527</v>
      </c>
      <c r="AO136" s="24">
        <v>2951.6728619999999</v>
      </c>
      <c r="AP136" s="24">
        <v>8.9999999999999998E-4</v>
      </c>
      <c r="AQ136" s="24">
        <v>15.566800000000001</v>
      </c>
      <c r="AR136" s="24">
        <v>-1.2999999999999999E-3</v>
      </c>
      <c r="AS136" s="24">
        <v>-5.9999999999999995E-4</v>
      </c>
      <c r="AT136" s="24">
        <v>-1.1000000000000001E-3</v>
      </c>
      <c r="AU136" s="24" t="s">
        <v>67</v>
      </c>
      <c r="AV136" s="24">
        <v>-8.9999999999999998E-4</v>
      </c>
      <c r="AW136" s="24">
        <v>1.276</v>
      </c>
      <c r="AX136" s="24">
        <v>77.25</v>
      </c>
      <c r="AY136" s="24">
        <v>2.9999999999999997E-4</v>
      </c>
      <c r="AZ136" s="24">
        <v>-1E-4</v>
      </c>
      <c r="BA136" s="24">
        <v>23.25</v>
      </c>
      <c r="BB136" s="24">
        <v>1E-4</v>
      </c>
      <c r="BC136" s="24" t="s">
        <v>67</v>
      </c>
      <c r="BD136" s="24">
        <v>1.04E-2</v>
      </c>
      <c r="BE136" s="24">
        <v>3.8E-3</v>
      </c>
      <c r="BF136" s="24">
        <v>196.2</v>
      </c>
      <c r="BG136" s="24">
        <v>8.3000000000000001E-3</v>
      </c>
      <c r="BH136" s="24">
        <v>0.83420000000000005</v>
      </c>
      <c r="BI136" s="24">
        <v>0.54330000000000001</v>
      </c>
      <c r="BJ136" s="24">
        <v>-1.6000000000000001E-3</v>
      </c>
      <c r="BK136" s="24">
        <v>0.1822</v>
      </c>
      <c r="BL136" s="24">
        <v>4.0000000000000002E-4</v>
      </c>
    </row>
    <row r="137" spans="1:64" ht="15.75" customHeight="1" x14ac:dyDescent="0.2">
      <c r="A137" s="24" t="s">
        <v>109</v>
      </c>
      <c r="B137" s="24" t="s">
        <v>444</v>
      </c>
      <c r="C137" s="24" t="s">
        <v>153</v>
      </c>
      <c r="D137" s="24">
        <v>8.1</v>
      </c>
      <c r="E137" s="12" t="str">
        <f t="shared" si="0"/>
        <v>TC8.1</v>
      </c>
      <c r="F137" s="25">
        <v>42978</v>
      </c>
      <c r="G137" s="26">
        <v>0.54375000000000007</v>
      </c>
      <c r="H137" s="24">
        <v>2017</v>
      </c>
      <c r="I137" s="12" t="str">
        <f t="shared" si="1"/>
        <v>Late2017</v>
      </c>
      <c r="J137" s="24">
        <v>68.302199999999999</v>
      </c>
      <c r="K137" s="24">
        <v>-149.24571</v>
      </c>
      <c r="L137" s="24">
        <v>4.3844250000000002</v>
      </c>
      <c r="M137" s="24">
        <v>0.7</v>
      </c>
      <c r="N137" s="24">
        <v>700.8</v>
      </c>
      <c r="O137" s="24">
        <v>8.1300000000000008</v>
      </c>
      <c r="P137" s="24">
        <v>102.5</v>
      </c>
      <c r="Q137" s="24">
        <v>0.3</v>
      </c>
      <c r="R137" s="24">
        <v>14.009570269999999</v>
      </c>
      <c r="S137" s="24">
        <v>75.474914470000002</v>
      </c>
      <c r="T137" s="24">
        <v>84.337449829999997</v>
      </c>
      <c r="U137" s="24" t="s">
        <v>67</v>
      </c>
      <c r="W137" s="24">
        <v>4.0075378000000002E-2</v>
      </c>
      <c r="X137" s="24">
        <v>0</v>
      </c>
      <c r="Y137" s="24">
        <v>2.3413764E-2</v>
      </c>
      <c r="Z137" s="24">
        <v>2.4461452010000002</v>
      </c>
      <c r="AA137" s="24">
        <v>0.19095000000000001</v>
      </c>
      <c r="AB137" s="24">
        <v>0.41160000000000002</v>
      </c>
      <c r="AC137" s="24" t="s">
        <v>67</v>
      </c>
      <c r="AD137" s="24" t="s">
        <v>67</v>
      </c>
      <c r="AE137" s="24">
        <v>7.2900000000000006E-2</v>
      </c>
      <c r="AF137" s="24">
        <v>2798.2311</v>
      </c>
      <c r="AG137" s="24">
        <v>0.15740000000000001</v>
      </c>
      <c r="AH137" s="24">
        <v>-3.2000000000000002E-3</v>
      </c>
      <c r="AI137" s="24">
        <v>-4.0000000000000001E-3</v>
      </c>
      <c r="AJ137" s="24">
        <v>6.8999999999999999E-3</v>
      </c>
      <c r="AK137" s="24">
        <v>5.33E-2</v>
      </c>
      <c r="AL137" s="24">
        <v>4.6199999999999998E-2</v>
      </c>
      <c r="AM137" s="24">
        <v>113.3</v>
      </c>
      <c r="AN137" s="24">
        <v>7.0768269830000001</v>
      </c>
      <c r="AO137" s="24">
        <v>2125.7035649999998</v>
      </c>
      <c r="AP137" s="24">
        <v>1.1999999999999999E-3</v>
      </c>
      <c r="AQ137" s="24">
        <v>13.7683</v>
      </c>
      <c r="AR137" s="24">
        <v>-4.0000000000000002E-4</v>
      </c>
      <c r="AS137" s="24">
        <v>8.0000000000000004E-4</v>
      </c>
      <c r="AT137" s="24">
        <v>-6.9999999999999999E-4</v>
      </c>
      <c r="AU137" s="24" t="s">
        <v>67</v>
      </c>
      <c r="AV137" s="24">
        <v>2.5000000000000001E-3</v>
      </c>
      <c r="AW137" s="24">
        <v>0.7883</v>
      </c>
      <c r="AX137" s="24">
        <v>23.5</v>
      </c>
      <c r="AY137" s="24">
        <v>6.9999999999999999E-4</v>
      </c>
      <c r="AZ137" s="24">
        <v>-5.9999999999999995E-4</v>
      </c>
      <c r="BA137" s="24">
        <v>16.010000000000002</v>
      </c>
      <c r="BB137" s="24">
        <v>5.0000000000000001E-4</v>
      </c>
      <c r="BC137" s="24">
        <v>0.40310000000000001</v>
      </c>
      <c r="BD137" s="24">
        <v>1.17E-2</v>
      </c>
      <c r="BE137" s="24">
        <v>1.12E-2</v>
      </c>
      <c r="BF137" s="24">
        <v>95.49</v>
      </c>
      <c r="BG137" s="24">
        <v>-5.8999999999999999E-3</v>
      </c>
      <c r="BH137" s="24">
        <v>0.63370000000000004</v>
      </c>
      <c r="BI137" s="24">
        <v>0.3256</v>
      </c>
      <c r="BJ137" s="24">
        <v>1.1999999999999999E-3</v>
      </c>
      <c r="BK137" s="24">
        <v>5.4300000000000001E-2</v>
      </c>
      <c r="BL137" s="24">
        <v>2.0000000000000001E-4</v>
      </c>
    </row>
    <row r="138" spans="1:64" ht="15.75" customHeight="1" x14ac:dyDescent="0.2">
      <c r="A138" s="24" t="s">
        <v>109</v>
      </c>
      <c r="B138" s="24" t="s">
        <v>445</v>
      </c>
      <c r="C138" s="24" t="s">
        <v>153</v>
      </c>
      <c r="D138" s="24">
        <v>8.1999999999999993</v>
      </c>
      <c r="E138" s="12" t="str">
        <f t="shared" si="0"/>
        <v>TC8.2</v>
      </c>
      <c r="F138" s="25">
        <v>42978</v>
      </c>
      <c r="G138" s="26">
        <v>0.54861111111111105</v>
      </c>
      <c r="H138" s="24">
        <v>2017</v>
      </c>
      <c r="I138" s="12" t="str">
        <f t="shared" si="1"/>
        <v>Late2017</v>
      </c>
      <c r="J138" s="24">
        <v>68.301749999999998</v>
      </c>
      <c r="K138" s="24">
        <v>-149.2439</v>
      </c>
      <c r="L138" s="24">
        <v>2.890825</v>
      </c>
      <c r="M138" s="24">
        <v>1.3</v>
      </c>
      <c r="N138" s="24">
        <v>1016</v>
      </c>
      <c r="O138" s="24">
        <v>7.72</v>
      </c>
      <c r="P138" s="24">
        <v>98.9</v>
      </c>
      <c r="Q138" s="24">
        <v>0.23</v>
      </c>
      <c r="R138" s="24">
        <v>9.2849625170000003</v>
      </c>
      <c r="S138" s="24">
        <v>125.6585429</v>
      </c>
      <c r="T138" s="24">
        <v>131.16602030000001</v>
      </c>
      <c r="U138" s="24" t="s">
        <v>67</v>
      </c>
      <c r="W138" s="24">
        <v>4.3158363999999998E-2</v>
      </c>
      <c r="X138" s="24">
        <v>0</v>
      </c>
      <c r="Y138" s="24">
        <v>6.0303941E-2</v>
      </c>
      <c r="Z138" s="24">
        <v>4.0925798479999997</v>
      </c>
      <c r="AA138" s="24">
        <v>0.25742999999999999</v>
      </c>
      <c r="AB138" s="24">
        <v>0.45639999999999997</v>
      </c>
      <c r="AC138" s="24" t="s">
        <v>67</v>
      </c>
      <c r="AD138" s="24" t="s">
        <v>67</v>
      </c>
      <c r="AE138" s="24">
        <v>4.3999999999999997E-2</v>
      </c>
      <c r="AF138" s="24">
        <v>4222.3276999999998</v>
      </c>
      <c r="AG138" s="24">
        <v>0.1847</v>
      </c>
      <c r="AH138" s="24">
        <v>-4.5999999999999999E-3</v>
      </c>
      <c r="AI138" s="24">
        <v>6.8999999999999999E-3</v>
      </c>
      <c r="AJ138" s="24">
        <v>1.4E-2</v>
      </c>
      <c r="AK138" s="24">
        <v>5.8400000000000001E-2</v>
      </c>
      <c r="AL138" s="24">
        <v>7.0900000000000005E-2</v>
      </c>
      <c r="AM138" s="24">
        <v>170.7</v>
      </c>
      <c r="AN138" s="24">
        <v>5.8760757310000002</v>
      </c>
      <c r="AO138" s="24">
        <v>2922.945205</v>
      </c>
      <c r="AP138" s="24">
        <v>2.9999999999999997E-4</v>
      </c>
      <c r="AQ138" s="24">
        <v>16.84</v>
      </c>
      <c r="AR138" s="24">
        <v>-4.0000000000000002E-4</v>
      </c>
      <c r="AS138" s="24">
        <v>-1.1000000000000001E-3</v>
      </c>
      <c r="AT138" s="24">
        <v>1.6999999999999999E-3</v>
      </c>
      <c r="AU138" s="24" t="s">
        <v>67</v>
      </c>
      <c r="AV138" s="24">
        <v>5.0000000000000001E-4</v>
      </c>
      <c r="AW138" s="24">
        <v>0.97189999999999999</v>
      </c>
      <c r="AX138" s="24">
        <v>30.69</v>
      </c>
      <c r="AY138" s="24">
        <v>2.0000000000000001E-4</v>
      </c>
      <c r="AZ138" s="24">
        <v>8.9999999999999998E-4</v>
      </c>
      <c r="BA138" s="24">
        <v>29.05</v>
      </c>
      <c r="BB138" s="24">
        <v>-5.0000000000000001E-4</v>
      </c>
      <c r="BC138" s="24">
        <v>0.47370000000000001</v>
      </c>
      <c r="BD138" s="24">
        <v>1.4E-2</v>
      </c>
      <c r="BE138" s="24">
        <v>4.4999999999999997E-3</v>
      </c>
      <c r="BF138" s="24">
        <v>147.9</v>
      </c>
      <c r="BG138" s="24">
        <v>-2.7000000000000001E-3</v>
      </c>
      <c r="BH138" s="24">
        <v>1.661</v>
      </c>
      <c r="BI138" s="24">
        <v>0.58289999999999997</v>
      </c>
      <c r="BJ138" s="24">
        <v>-1.1000000000000001E-3</v>
      </c>
      <c r="BK138" s="24">
        <v>7.1099999999999997E-2</v>
      </c>
      <c r="BL138" s="24">
        <v>-8.0000000000000004E-4</v>
      </c>
    </row>
    <row r="139" spans="1:64" ht="15.75" customHeight="1" x14ac:dyDescent="0.2">
      <c r="A139" s="24" t="s">
        <v>109</v>
      </c>
      <c r="B139" s="24" t="s">
        <v>446</v>
      </c>
      <c r="C139" s="24" t="s">
        <v>153</v>
      </c>
      <c r="D139" s="24">
        <v>8.3000000000000007</v>
      </c>
      <c r="E139" s="12" t="str">
        <f t="shared" si="0"/>
        <v>TC8.3</v>
      </c>
      <c r="F139" s="25">
        <v>42978</v>
      </c>
      <c r="G139" s="26">
        <v>0.5541666666666667</v>
      </c>
      <c r="H139" s="24">
        <v>2017</v>
      </c>
      <c r="I139" s="12" t="str">
        <f t="shared" si="1"/>
        <v>Late2017</v>
      </c>
      <c r="J139" s="24">
        <v>68.301730000000006</v>
      </c>
      <c r="K139" s="24">
        <v>-149.24303</v>
      </c>
      <c r="L139" s="24">
        <v>1.3805499999999999</v>
      </c>
      <c r="M139" s="24">
        <v>0.4</v>
      </c>
      <c r="N139" s="24">
        <v>640</v>
      </c>
      <c r="O139" s="24">
        <v>8.14</v>
      </c>
      <c r="P139" s="24">
        <v>102.2</v>
      </c>
      <c r="Q139" s="24">
        <v>0.35</v>
      </c>
      <c r="R139" s="24">
        <v>9.2495131879999999</v>
      </c>
      <c r="S139" s="24">
        <v>67.960143189999997</v>
      </c>
      <c r="T139" s="24">
        <v>76.897999110000001</v>
      </c>
      <c r="U139" s="24">
        <v>6.3504185000000005E-2</v>
      </c>
      <c r="W139" s="24">
        <v>5.5601922999999998E-2</v>
      </c>
      <c r="X139" s="24">
        <v>0</v>
      </c>
      <c r="Y139" s="24">
        <v>2.8637928999999999E-2</v>
      </c>
      <c r="Z139" s="24">
        <v>3.8418217889999999</v>
      </c>
      <c r="AB139" s="24">
        <v>0.42680000000000001</v>
      </c>
      <c r="AC139" s="24" t="s">
        <v>67</v>
      </c>
      <c r="AD139" s="24" t="s">
        <v>67</v>
      </c>
      <c r="AE139" s="24" t="s">
        <v>67</v>
      </c>
      <c r="AF139" s="24">
        <v>2493.2496000000001</v>
      </c>
      <c r="AG139" s="24">
        <v>5.0799999999999998E-2</v>
      </c>
      <c r="AH139" s="24">
        <v>-2.9999999999999997E-4</v>
      </c>
      <c r="AI139" s="24">
        <v>2.0999999999999999E-3</v>
      </c>
      <c r="AJ139" s="24">
        <v>1.46E-2</v>
      </c>
      <c r="AK139" s="24">
        <v>7.0400000000000004E-2</v>
      </c>
      <c r="AL139" s="24">
        <v>5.9200000000000003E-2</v>
      </c>
      <c r="AM139" s="24">
        <v>97.84</v>
      </c>
      <c r="AN139" s="24">
        <v>6.934089298</v>
      </c>
      <c r="AO139" s="24">
        <v>1389.772727</v>
      </c>
      <c r="AP139" s="24">
        <v>4.0000000000000002E-4</v>
      </c>
      <c r="AQ139" s="24">
        <v>13.8188</v>
      </c>
      <c r="AR139" s="24">
        <v>1E-4</v>
      </c>
      <c r="AS139" s="24">
        <v>-2.9999999999999997E-4</v>
      </c>
      <c r="AT139" s="24">
        <v>1E-4</v>
      </c>
      <c r="AU139" s="24">
        <v>0.9415</v>
      </c>
      <c r="AV139" s="24">
        <v>-2.9999999999999997E-4</v>
      </c>
      <c r="AW139" s="24">
        <v>0.60760000000000003</v>
      </c>
      <c r="AX139" s="24">
        <v>22.17</v>
      </c>
      <c r="AY139" s="24">
        <v>5.0000000000000001E-4</v>
      </c>
      <c r="AZ139" s="24">
        <v>-1.6999999999999999E-3</v>
      </c>
      <c r="BA139" s="24">
        <v>14.11</v>
      </c>
      <c r="BB139" s="24">
        <v>-1.6999999999999999E-3</v>
      </c>
      <c r="BC139" s="24">
        <v>0.35170000000000001</v>
      </c>
      <c r="BD139" s="24">
        <v>5.7999999999999996E-3</v>
      </c>
      <c r="BE139" s="24">
        <v>3.5000000000000001E-3</v>
      </c>
      <c r="BF139" s="24">
        <v>84.82</v>
      </c>
      <c r="BG139" s="24">
        <v>1.6899999999999998E-2</v>
      </c>
      <c r="BH139" s="24">
        <v>1.119</v>
      </c>
      <c r="BI139" s="24">
        <v>0.26069999999999999</v>
      </c>
      <c r="BJ139" s="24">
        <v>-2.0000000000000001E-4</v>
      </c>
      <c r="BK139" s="24">
        <v>5.1799999999999999E-2</v>
      </c>
      <c r="BL139" s="24">
        <v>4.0000000000000002E-4</v>
      </c>
    </row>
    <row r="140" spans="1:64" ht="15.75" customHeight="1" x14ac:dyDescent="0.2">
      <c r="A140" s="24" t="s">
        <v>109</v>
      </c>
      <c r="B140" s="24" t="s">
        <v>447</v>
      </c>
      <c r="C140" s="24" t="s">
        <v>153</v>
      </c>
      <c r="D140" s="24">
        <v>9.1</v>
      </c>
      <c r="E140" s="12" t="str">
        <f t="shared" si="0"/>
        <v>TC9.1</v>
      </c>
      <c r="F140" s="25">
        <v>42978</v>
      </c>
      <c r="G140" s="26">
        <v>0.58680555555555558</v>
      </c>
      <c r="H140" s="24">
        <v>2017</v>
      </c>
      <c r="I140" s="12" t="str">
        <f t="shared" si="1"/>
        <v>Late2017</v>
      </c>
      <c r="J140" s="24">
        <v>68.30095</v>
      </c>
      <c r="K140" s="24">
        <v>-149.25695999999999</v>
      </c>
      <c r="L140" s="24">
        <v>6.8454499999999996</v>
      </c>
      <c r="M140" s="24">
        <v>3.3</v>
      </c>
      <c r="N140" s="24">
        <v>652</v>
      </c>
      <c r="O140" s="24">
        <v>8.15</v>
      </c>
      <c r="P140" s="24">
        <v>102.7</v>
      </c>
      <c r="Q140" s="24">
        <v>0.19</v>
      </c>
      <c r="R140" s="24">
        <v>11.98698912</v>
      </c>
      <c r="S140" s="24">
        <v>98.225015240000005</v>
      </c>
      <c r="T140" s="24">
        <v>101.4850763</v>
      </c>
      <c r="U140" s="24">
        <v>0.28799992499999999</v>
      </c>
      <c r="W140" s="24">
        <v>8.9302812999999995E-2</v>
      </c>
      <c r="X140" s="24">
        <v>0</v>
      </c>
      <c r="Y140" s="24">
        <v>5.6869023999999997E-2</v>
      </c>
      <c r="Z140" s="24">
        <v>2.53938036</v>
      </c>
      <c r="AA140" s="24">
        <v>-0.19214999999999999</v>
      </c>
      <c r="AB140" s="24">
        <v>0.36559999999999998</v>
      </c>
      <c r="AC140" s="24" t="s">
        <v>67</v>
      </c>
      <c r="AD140" s="24" t="s">
        <v>67</v>
      </c>
      <c r="AE140" s="24">
        <v>5.6000000000000001E-2</v>
      </c>
      <c r="AF140" s="24">
        <v>2600.8955000000001</v>
      </c>
      <c r="AG140" s="24">
        <v>0.10150000000000001</v>
      </c>
      <c r="AH140" s="24">
        <v>1.6999999999999999E-3</v>
      </c>
      <c r="AI140" s="24">
        <v>2E-3</v>
      </c>
      <c r="AJ140" s="24">
        <v>1.8700000000000001E-2</v>
      </c>
      <c r="AK140" s="24">
        <v>0.1104</v>
      </c>
      <c r="AL140" s="24">
        <v>5.8299999999999998E-2</v>
      </c>
      <c r="AM140" s="24">
        <v>103.6</v>
      </c>
      <c r="AN140" s="24">
        <v>6.6282789510000004</v>
      </c>
      <c r="AO140" s="24">
        <v>938.40579709999997</v>
      </c>
      <c r="AP140" s="24">
        <v>1.1000000000000001E-3</v>
      </c>
      <c r="AQ140" s="24">
        <v>14.5105</v>
      </c>
      <c r="AR140" s="24">
        <v>-4.0000000000000002E-4</v>
      </c>
      <c r="AS140" s="24">
        <v>2.0999999999999999E-3</v>
      </c>
      <c r="AT140" s="24">
        <v>-5.9999999999999995E-4</v>
      </c>
      <c r="AU140" s="24">
        <v>1.2577</v>
      </c>
      <c r="AV140" s="24">
        <v>-8.9999999999999998E-4</v>
      </c>
      <c r="AW140" s="24">
        <v>0.85950000000000004</v>
      </c>
      <c r="AX140" s="24">
        <v>19.32</v>
      </c>
      <c r="AY140" s="24">
        <v>2E-3</v>
      </c>
      <c r="AZ140" s="24">
        <v>-2.0000000000000001E-4</v>
      </c>
      <c r="BA140" s="24">
        <v>15.63</v>
      </c>
      <c r="BB140" s="24">
        <v>-8.0000000000000004E-4</v>
      </c>
      <c r="BC140" s="24">
        <v>0.4088</v>
      </c>
      <c r="BD140" s="24">
        <v>1.8700000000000001E-2</v>
      </c>
      <c r="BE140" s="24">
        <v>3.3E-3</v>
      </c>
      <c r="BF140" s="24">
        <v>87.79</v>
      </c>
      <c r="BG140" s="24">
        <v>3.5000000000000001E-3</v>
      </c>
      <c r="BH140" s="24">
        <v>1.304</v>
      </c>
      <c r="BI140" s="24">
        <v>0.29980000000000001</v>
      </c>
      <c r="BJ140" s="24">
        <v>-6.9999999999999999E-4</v>
      </c>
      <c r="BK140" s="24">
        <v>4.53E-2</v>
      </c>
      <c r="BL140" s="24">
        <v>-2.0000000000000001E-4</v>
      </c>
    </row>
    <row r="141" spans="1:64" ht="15.75" customHeight="1" x14ac:dyDescent="0.2">
      <c r="A141" s="24" t="s">
        <v>109</v>
      </c>
      <c r="B141" s="24" t="s">
        <v>448</v>
      </c>
      <c r="C141" s="24" t="s">
        <v>153</v>
      </c>
      <c r="D141" s="24">
        <v>9.1999999999999993</v>
      </c>
      <c r="E141" s="12" t="str">
        <f t="shared" si="0"/>
        <v>TC9.2</v>
      </c>
      <c r="F141" s="25">
        <v>42978</v>
      </c>
      <c r="G141" s="26">
        <v>0.57916666666666672</v>
      </c>
      <c r="H141" s="24">
        <v>2017</v>
      </c>
      <c r="I141" s="12" t="str">
        <f t="shared" si="1"/>
        <v>Late2017</v>
      </c>
      <c r="J141" s="24">
        <v>68.302509999999998</v>
      </c>
      <c r="K141" s="24">
        <v>-149.25554</v>
      </c>
      <c r="L141" s="24">
        <v>1.404325</v>
      </c>
      <c r="M141" s="24">
        <v>3</v>
      </c>
      <c r="N141" s="24">
        <v>801</v>
      </c>
      <c r="O141" s="24">
        <v>7.72</v>
      </c>
      <c r="P141" s="24">
        <v>98.3</v>
      </c>
      <c r="Q141" s="24">
        <v>0.11</v>
      </c>
      <c r="R141" s="24">
        <v>5.444618578</v>
      </c>
      <c r="S141" s="24">
        <v>142.80272360000001</v>
      </c>
      <c r="T141" s="24">
        <v>150.15555749999999</v>
      </c>
      <c r="U141" s="24">
        <v>4.771276E-2</v>
      </c>
      <c r="W141" s="24">
        <v>8.1425419999999998E-2</v>
      </c>
      <c r="X141" s="24">
        <v>0</v>
      </c>
      <c r="Y141" s="24">
        <v>3.7624751999999997E-2</v>
      </c>
      <c r="Z141" s="24">
        <v>5.1870455700000004</v>
      </c>
      <c r="AA141" s="24">
        <v>0.15387000000000001</v>
      </c>
      <c r="AB141" s="24">
        <v>0.3392</v>
      </c>
      <c r="AC141" s="24" t="s">
        <v>67</v>
      </c>
      <c r="AD141" s="24" t="s">
        <v>67</v>
      </c>
      <c r="AE141" s="24">
        <v>7.5600000000000001E-2</v>
      </c>
      <c r="AF141" s="24">
        <v>3373.0619000000002</v>
      </c>
      <c r="AG141" s="24">
        <v>0.13150000000000001</v>
      </c>
      <c r="AH141" s="24">
        <v>-6.1999999999999998E-3</v>
      </c>
      <c r="AI141" s="24">
        <v>3.3999999999999998E-3</v>
      </c>
      <c r="AJ141" s="24">
        <v>8.3999999999999995E-3</v>
      </c>
      <c r="AK141" s="24">
        <v>6.3700000000000007E-2</v>
      </c>
      <c r="AL141" s="24">
        <v>6.2799999999999995E-2</v>
      </c>
      <c r="AM141" s="24">
        <v>125.3</v>
      </c>
      <c r="AN141" s="24">
        <v>4.8081350729999999</v>
      </c>
      <c r="AO141" s="24">
        <v>1967.0329670000001</v>
      </c>
      <c r="AP141" s="24">
        <v>0</v>
      </c>
      <c r="AQ141" s="24">
        <v>17.968299999999999</v>
      </c>
      <c r="AR141" s="24">
        <v>-1E-3</v>
      </c>
      <c r="AS141" s="24">
        <v>-1E-3</v>
      </c>
      <c r="AT141" s="24">
        <v>1.5E-3</v>
      </c>
      <c r="AU141" s="24" t="s">
        <v>67</v>
      </c>
      <c r="AV141" s="24">
        <v>1.4E-3</v>
      </c>
      <c r="AW141" s="24">
        <v>1.048</v>
      </c>
      <c r="AX141" s="24">
        <v>25.21</v>
      </c>
      <c r="AY141" s="24">
        <v>0</v>
      </c>
      <c r="AZ141" s="24">
        <v>-3.0999999999999999E-3</v>
      </c>
      <c r="BA141" s="24">
        <v>26.06</v>
      </c>
      <c r="BB141" s="24">
        <v>2.0000000000000001E-4</v>
      </c>
      <c r="BC141" s="24">
        <v>0.41460000000000002</v>
      </c>
      <c r="BD141" s="24">
        <v>3.9199999999999999E-2</v>
      </c>
      <c r="BE141" s="24">
        <v>1E-3</v>
      </c>
      <c r="BF141" s="24">
        <v>116.6</v>
      </c>
      <c r="BG141" s="24">
        <v>6.4999999999999997E-3</v>
      </c>
      <c r="BH141" s="24">
        <v>0.9163</v>
      </c>
      <c r="BI141" s="24">
        <v>0.34710000000000002</v>
      </c>
      <c r="BJ141" s="24">
        <v>-5.9999999999999995E-4</v>
      </c>
      <c r="BK141" s="24">
        <v>5.8400000000000001E-2</v>
      </c>
      <c r="BL141" s="24">
        <v>-8.0000000000000004E-4</v>
      </c>
    </row>
    <row r="142" spans="1:64" ht="15.75" customHeight="1" x14ac:dyDescent="0.2">
      <c r="A142" s="24" t="s">
        <v>109</v>
      </c>
      <c r="B142" s="24" t="s">
        <v>449</v>
      </c>
      <c r="C142" s="24" t="s">
        <v>153</v>
      </c>
      <c r="D142" s="24">
        <v>9.3000000000000007</v>
      </c>
      <c r="E142" s="12" t="str">
        <f t="shared" si="0"/>
        <v>TC9.3</v>
      </c>
      <c r="F142" s="25">
        <v>42978</v>
      </c>
      <c r="G142" s="26">
        <v>0.57500000000000007</v>
      </c>
      <c r="H142" s="24">
        <v>2017</v>
      </c>
      <c r="I142" s="12" t="str">
        <f t="shared" si="1"/>
        <v>Late2017</v>
      </c>
      <c r="J142" s="24">
        <v>68.302729999999997</v>
      </c>
      <c r="K142" s="24">
        <v>-149.25403</v>
      </c>
      <c r="L142" s="24">
        <v>1.0075000000000001E-2</v>
      </c>
      <c r="M142" s="24">
        <v>2.9</v>
      </c>
      <c r="N142" s="24">
        <v>580</v>
      </c>
      <c r="O142" s="24">
        <v>8.0500000000000007</v>
      </c>
      <c r="P142" s="24">
        <v>101.5</v>
      </c>
      <c r="Q142" s="24">
        <v>0.27</v>
      </c>
      <c r="R142" s="24">
        <v>6.569150059</v>
      </c>
      <c r="S142" s="24">
        <v>67.030553920000003</v>
      </c>
      <c r="T142" s="24">
        <v>75.560333170000007</v>
      </c>
      <c r="U142" s="24">
        <v>0.178957636</v>
      </c>
      <c r="W142" s="24">
        <v>8.9127236999999998E-2</v>
      </c>
      <c r="X142" s="24">
        <v>0</v>
      </c>
      <c r="Y142" s="24">
        <v>4.7470423999999997E-2</v>
      </c>
      <c r="Z142" s="24">
        <v>5.3726174039999997</v>
      </c>
      <c r="AA142" s="24">
        <v>-0.18775</v>
      </c>
      <c r="AB142" s="24">
        <v>0.4239</v>
      </c>
      <c r="AC142" s="24" t="s">
        <v>67</v>
      </c>
      <c r="AD142" s="24" t="s">
        <v>67</v>
      </c>
      <c r="AE142" s="24">
        <v>4.02E-2</v>
      </c>
      <c r="AF142" s="24">
        <v>2286.3805000000002</v>
      </c>
      <c r="AG142" s="24">
        <v>7.0199999999999999E-2</v>
      </c>
      <c r="AH142" s="24">
        <v>-2.2000000000000001E-3</v>
      </c>
      <c r="AI142" s="24">
        <v>-4.7999999999999996E-3</v>
      </c>
      <c r="AJ142" s="24">
        <v>3.5999999999999999E-3</v>
      </c>
      <c r="AK142" s="24">
        <v>6.83E-2</v>
      </c>
      <c r="AL142" s="24" t="s">
        <v>67</v>
      </c>
      <c r="AM142" s="24">
        <v>101.9</v>
      </c>
      <c r="AN142" s="24">
        <v>14.198132920000001</v>
      </c>
      <c r="AO142" s="24">
        <v>1491.947291</v>
      </c>
      <c r="AP142" s="24">
        <v>8.0000000000000004E-4</v>
      </c>
      <c r="AQ142" s="24">
        <v>11.733700000000001</v>
      </c>
      <c r="AR142" s="24">
        <v>-2.9999999999999997E-4</v>
      </c>
      <c r="AS142" s="24">
        <v>1.1999999999999999E-3</v>
      </c>
      <c r="AT142" s="24">
        <v>-5.9999999999999995E-4</v>
      </c>
      <c r="AU142" s="24">
        <v>2.1678000000000002</v>
      </c>
      <c r="AV142" s="24">
        <v>1E-4</v>
      </c>
      <c r="AW142" s="24">
        <v>0.63490000000000002</v>
      </c>
      <c r="AX142" s="24">
        <v>15.49</v>
      </c>
      <c r="AY142" s="24">
        <v>-1E-4</v>
      </c>
      <c r="AZ142" s="24">
        <v>-1E-3</v>
      </c>
      <c r="BA142" s="24">
        <v>7.1769999999999996</v>
      </c>
      <c r="BB142" s="24">
        <v>2.0000000000000001E-4</v>
      </c>
      <c r="BC142" s="24">
        <v>0.37709999999999999</v>
      </c>
      <c r="BD142" s="24">
        <v>3.2599999999999997E-2</v>
      </c>
      <c r="BE142" s="24">
        <v>6.8999999999999999E-3</v>
      </c>
      <c r="BF142" s="24">
        <v>77.88</v>
      </c>
      <c r="BG142" s="24">
        <v>3.7000000000000002E-3</v>
      </c>
      <c r="BH142" s="24">
        <v>0.67879999999999996</v>
      </c>
      <c r="BI142" s="24">
        <v>0.27839999999999998</v>
      </c>
      <c r="BJ142" s="24">
        <v>1.2999999999999999E-3</v>
      </c>
      <c r="BK142" s="24">
        <v>3.6499999999999998E-2</v>
      </c>
      <c r="BL142" s="24">
        <v>2.0000000000000001E-4</v>
      </c>
    </row>
    <row r="143" spans="1:64" ht="15.75" customHeight="1" x14ac:dyDescent="0.2">
      <c r="A143" s="24" t="s">
        <v>109</v>
      </c>
      <c r="B143" s="24" t="s">
        <v>450</v>
      </c>
      <c r="C143" s="24" t="s">
        <v>153</v>
      </c>
      <c r="D143" s="24">
        <v>10.1</v>
      </c>
      <c r="E143" s="12" t="str">
        <f t="shared" si="0"/>
        <v>TC10.1</v>
      </c>
      <c r="F143" s="25">
        <v>42978</v>
      </c>
      <c r="G143" s="26">
        <v>0.62986111111111109</v>
      </c>
      <c r="H143" s="24">
        <v>2017</v>
      </c>
      <c r="I143" s="12" t="str">
        <f t="shared" si="1"/>
        <v>Late2017</v>
      </c>
      <c r="J143" s="24">
        <v>68.29419</v>
      </c>
      <c r="K143" s="24">
        <v>-149.27126999999999</v>
      </c>
      <c r="L143" s="24">
        <v>12.290625</v>
      </c>
      <c r="M143" s="24">
        <v>2.6</v>
      </c>
      <c r="N143" s="24">
        <v>529.5</v>
      </c>
      <c r="O143" s="24">
        <v>8.06</v>
      </c>
      <c r="P143" s="24">
        <v>102</v>
      </c>
      <c r="Q143" s="24">
        <v>1.28</v>
      </c>
      <c r="R143" s="24">
        <v>10.677333369999999</v>
      </c>
      <c r="S143" s="24">
        <v>88.389818829999996</v>
      </c>
      <c r="T143" s="24">
        <v>95.136091059999998</v>
      </c>
      <c r="U143" s="24">
        <v>9.4482706E-2</v>
      </c>
      <c r="W143" s="24">
        <v>7.7839269000000003E-2</v>
      </c>
      <c r="X143" s="24">
        <v>0</v>
      </c>
      <c r="Y143" s="24">
        <v>4.1126656999999997E-2</v>
      </c>
      <c r="Z143" s="24">
        <v>6.6740876260000004</v>
      </c>
      <c r="AA143" s="24">
        <v>0.98973</v>
      </c>
      <c r="AB143" s="24">
        <v>0.85589999999999999</v>
      </c>
      <c r="AC143" s="24" t="s">
        <v>67</v>
      </c>
      <c r="AD143" s="24">
        <v>0.1426</v>
      </c>
      <c r="AE143" s="24">
        <v>8.4500000000000006E-2</v>
      </c>
      <c r="AF143" s="24">
        <v>1948.8987</v>
      </c>
      <c r="AG143" s="24">
        <v>4.9500000000000002E-2</v>
      </c>
      <c r="AH143" s="24">
        <v>-5.4999999999999997E-3</v>
      </c>
      <c r="AI143" s="24">
        <v>7.7999999999999996E-3</v>
      </c>
      <c r="AJ143" s="24">
        <v>3.5999999999999999E-3</v>
      </c>
      <c r="AK143" s="24">
        <v>0.1201</v>
      </c>
      <c r="AL143" s="24">
        <v>5.4699999999999999E-2</v>
      </c>
      <c r="AM143" s="24">
        <v>86.92</v>
      </c>
      <c r="AN143" s="24">
        <v>10.287608000000001</v>
      </c>
      <c r="AO143" s="24">
        <v>723.73022479999997</v>
      </c>
      <c r="AP143" s="24">
        <v>2.0000000000000001E-4</v>
      </c>
      <c r="AQ143" s="24">
        <v>10.650399999999999</v>
      </c>
      <c r="AR143" s="24">
        <v>-2.9999999999999997E-4</v>
      </c>
      <c r="AS143" s="24">
        <v>5.0000000000000001E-4</v>
      </c>
      <c r="AT143" s="24">
        <v>2.5000000000000001E-3</v>
      </c>
      <c r="AU143" s="24">
        <v>1.7228000000000001</v>
      </c>
      <c r="AV143" s="24">
        <v>-2.9999999999999997E-4</v>
      </c>
      <c r="AW143" s="24">
        <v>0.67190000000000005</v>
      </c>
      <c r="AX143" s="24">
        <v>16.84</v>
      </c>
      <c r="AY143" s="24">
        <v>1E-4</v>
      </c>
      <c r="AZ143" s="24">
        <v>5.9999999999999995E-4</v>
      </c>
      <c r="BA143" s="24">
        <v>8.4489999999999998</v>
      </c>
      <c r="BB143" s="24">
        <v>-1.9E-3</v>
      </c>
      <c r="BC143" s="24">
        <v>0.3654</v>
      </c>
      <c r="BD143" s="24">
        <v>3.5799999999999998E-2</v>
      </c>
      <c r="BE143" s="24">
        <v>2.2000000000000001E-3</v>
      </c>
      <c r="BF143" s="24">
        <v>66.260000000000005</v>
      </c>
      <c r="BG143" s="24">
        <v>1.04E-2</v>
      </c>
      <c r="BH143" s="24">
        <v>0.77839999999999998</v>
      </c>
      <c r="BI143" s="24">
        <v>0.18920000000000001</v>
      </c>
      <c r="BJ143" s="24">
        <v>-2.9999999999999997E-4</v>
      </c>
      <c r="BK143" s="24">
        <v>3.9300000000000002E-2</v>
      </c>
      <c r="BL143" s="24">
        <v>2.0000000000000001E-4</v>
      </c>
    </row>
    <row r="144" spans="1:64" ht="15.75" customHeight="1" x14ac:dyDescent="0.2">
      <c r="A144" s="24" t="s">
        <v>109</v>
      </c>
      <c r="B144" s="24" t="s">
        <v>451</v>
      </c>
      <c r="C144" s="24" t="s">
        <v>153</v>
      </c>
      <c r="D144" s="24">
        <v>10.199999999999999</v>
      </c>
      <c r="E144" s="12" t="str">
        <f t="shared" si="0"/>
        <v>TC10.2</v>
      </c>
      <c r="F144" s="25">
        <v>42978</v>
      </c>
      <c r="G144" s="26">
        <v>0.59583333333333333</v>
      </c>
      <c r="H144" s="24">
        <v>2017</v>
      </c>
      <c r="I144" s="12" t="str">
        <f t="shared" si="1"/>
        <v>Late2017</v>
      </c>
      <c r="J144" s="24">
        <v>68.295689999999993</v>
      </c>
      <c r="K144" s="24">
        <v>-149.26759000000001</v>
      </c>
      <c r="L144" s="24">
        <v>8.5</v>
      </c>
      <c r="M144" s="24">
        <v>3</v>
      </c>
      <c r="N144" s="24">
        <v>546.20000000000005</v>
      </c>
      <c r="O144" s="24">
        <v>8.01</v>
      </c>
      <c r="P144" s="24">
        <v>99.9</v>
      </c>
      <c r="Q144" s="24">
        <v>11.28</v>
      </c>
      <c r="R144" s="24">
        <v>7.12846169</v>
      </c>
      <c r="S144" s="24">
        <v>84.813383779999995</v>
      </c>
      <c r="T144" s="24">
        <v>93.01832263</v>
      </c>
      <c r="U144" s="24">
        <v>7.2148743000000001E-2</v>
      </c>
      <c r="W144" s="24">
        <v>7.9259375000000007E-2</v>
      </c>
      <c r="X144" s="24">
        <v>0</v>
      </c>
      <c r="Y144" s="24">
        <v>0.102277824</v>
      </c>
      <c r="Z144" s="24">
        <v>48.841470770000001</v>
      </c>
      <c r="AA144" s="24">
        <v>1.25586</v>
      </c>
      <c r="AB144" s="24">
        <v>4.1817000000000002</v>
      </c>
      <c r="AC144" s="24" t="s">
        <v>67</v>
      </c>
      <c r="AD144" s="24">
        <v>0.21460000000000001</v>
      </c>
      <c r="AE144" s="24">
        <v>0.1293</v>
      </c>
      <c r="AF144" s="24">
        <v>2054.1208999999999</v>
      </c>
      <c r="AG144" s="24">
        <v>4.2500000000000003E-2</v>
      </c>
      <c r="AH144" s="24">
        <v>-8.0999999999999996E-3</v>
      </c>
      <c r="AI144" s="24">
        <v>6.3E-3</v>
      </c>
      <c r="AJ144" s="24">
        <v>1.3100000000000001E-2</v>
      </c>
      <c r="AK144" s="24">
        <v>0.10390000000000001</v>
      </c>
      <c r="AL144" s="24">
        <v>7.1599999999999997E-2</v>
      </c>
      <c r="AM144" s="24">
        <v>93.15</v>
      </c>
      <c r="AN144" s="24">
        <v>9.8749072410000007</v>
      </c>
      <c r="AO144" s="24">
        <v>896.53512990000002</v>
      </c>
      <c r="AP144" s="24">
        <v>4.0000000000000002E-4</v>
      </c>
      <c r="AQ144" s="24">
        <v>12.2958</v>
      </c>
      <c r="AR144" s="24">
        <v>-5.0000000000000001E-4</v>
      </c>
      <c r="AS144" s="24">
        <v>2.0000000000000001E-4</v>
      </c>
      <c r="AT144" s="24">
        <v>1.6000000000000001E-3</v>
      </c>
      <c r="AU144" s="24">
        <v>1.3754</v>
      </c>
      <c r="AV144" s="24">
        <v>1.2999999999999999E-3</v>
      </c>
      <c r="AW144" s="24">
        <v>0.60880000000000001</v>
      </c>
      <c r="AX144" s="24">
        <v>14.19</v>
      </c>
      <c r="AY144" s="24">
        <v>2.5999999999999999E-3</v>
      </c>
      <c r="AZ144" s="24">
        <v>-1E-3</v>
      </c>
      <c r="BA144" s="24">
        <v>9.4329999999999998</v>
      </c>
      <c r="BB144" s="24">
        <v>6.9999999999999999E-4</v>
      </c>
      <c r="BC144" s="24">
        <v>0.3569</v>
      </c>
      <c r="BD144" s="24">
        <v>1.47E-2</v>
      </c>
      <c r="BE144" s="24">
        <v>-4.1000000000000003E-3</v>
      </c>
      <c r="BF144" s="24">
        <v>68.38</v>
      </c>
      <c r="BG144" s="24">
        <v>1.67E-2</v>
      </c>
      <c r="BH144" s="24">
        <v>1.405</v>
      </c>
      <c r="BI144" s="24">
        <v>0.22919999999999999</v>
      </c>
      <c r="BJ144" s="24">
        <v>-1E-4</v>
      </c>
      <c r="BK144" s="24">
        <v>3.4500000000000003E-2</v>
      </c>
      <c r="BL144" s="24">
        <v>1.6000000000000001E-3</v>
      </c>
    </row>
    <row r="145" spans="1:64" ht="15.75" customHeight="1" x14ac:dyDescent="0.2">
      <c r="A145" s="24" t="s">
        <v>109</v>
      </c>
      <c r="B145" s="24" t="s">
        <v>452</v>
      </c>
      <c r="C145" s="24" t="s">
        <v>153</v>
      </c>
      <c r="D145" s="24">
        <v>10.3</v>
      </c>
      <c r="E145" s="12" t="str">
        <f t="shared" si="0"/>
        <v>TC10.3</v>
      </c>
      <c r="F145" s="25">
        <v>42978</v>
      </c>
      <c r="G145" s="26">
        <v>0.61875000000000002</v>
      </c>
      <c r="H145" s="24">
        <v>2017</v>
      </c>
      <c r="I145" s="12" t="str">
        <f t="shared" si="1"/>
        <v>Late2017</v>
      </c>
      <c r="J145" s="24">
        <v>68.294690000000003</v>
      </c>
      <c r="K145" s="24">
        <v>-149.26558</v>
      </c>
      <c r="L145" s="24">
        <v>3.8742000000000001</v>
      </c>
      <c r="M145" s="24">
        <v>0.9</v>
      </c>
      <c r="N145" s="24">
        <v>502.7</v>
      </c>
      <c r="O145" s="24">
        <v>7.76</v>
      </c>
      <c r="P145" s="24">
        <v>101.1</v>
      </c>
      <c r="Q145" s="24">
        <v>0.05</v>
      </c>
      <c r="R145" s="24">
        <v>17.0207938</v>
      </c>
      <c r="S145" s="24">
        <v>90.603802439999995</v>
      </c>
      <c r="T145" s="24">
        <v>96.328277389999997</v>
      </c>
      <c r="U145" s="24">
        <v>0.11537153</v>
      </c>
      <c r="W145" s="24">
        <v>6.0961041000000001E-2</v>
      </c>
      <c r="X145" s="24">
        <v>0</v>
      </c>
      <c r="Y145" s="24">
        <v>8.6816857999999997E-2</v>
      </c>
      <c r="Z145" s="24">
        <v>2.460480091</v>
      </c>
      <c r="AA145" s="24">
        <v>1.21811</v>
      </c>
      <c r="AB145" s="24">
        <v>0.503</v>
      </c>
      <c r="AC145" s="24" t="s">
        <v>67</v>
      </c>
      <c r="AD145" s="24" t="s">
        <v>67</v>
      </c>
      <c r="AE145" s="24">
        <v>0.22720000000000001</v>
      </c>
      <c r="AF145" s="24">
        <v>1932.6741999999999</v>
      </c>
      <c r="AG145" s="24" t="s">
        <v>67</v>
      </c>
      <c r="AH145" s="24">
        <v>-1.6000000000000001E-3</v>
      </c>
      <c r="AI145" s="24">
        <v>-1.2999999999999999E-3</v>
      </c>
      <c r="AJ145" s="24">
        <v>3.0000000000000001E-3</v>
      </c>
      <c r="AK145" s="24">
        <v>6.3600000000000004E-2</v>
      </c>
      <c r="AL145" s="24">
        <v>6.4799999999999996E-2</v>
      </c>
      <c r="AM145" s="24">
        <v>69.040000000000006</v>
      </c>
      <c r="AN145" s="24">
        <v>7.9256112959999996</v>
      </c>
      <c r="AO145" s="24">
        <v>1085.5345910000001</v>
      </c>
      <c r="AP145" s="24">
        <v>1E-3</v>
      </c>
      <c r="AQ145" s="24">
        <v>9.7864000000000004</v>
      </c>
      <c r="AR145" s="24">
        <v>-1.4E-3</v>
      </c>
      <c r="AS145" s="24">
        <v>-1.4E-3</v>
      </c>
      <c r="AT145" s="24">
        <v>1E-4</v>
      </c>
      <c r="AU145" s="24">
        <v>1.1173999999999999</v>
      </c>
      <c r="AV145" s="24">
        <v>1.8E-3</v>
      </c>
      <c r="AW145" s="24">
        <v>0.82969999999999999</v>
      </c>
      <c r="AX145" s="24">
        <v>20.85</v>
      </c>
      <c r="AY145" s="24">
        <v>1.6000000000000001E-3</v>
      </c>
      <c r="AZ145" s="24">
        <v>1E-4</v>
      </c>
      <c r="BA145" s="24">
        <v>8.7110000000000003</v>
      </c>
      <c r="BB145" s="24">
        <v>1E-3</v>
      </c>
      <c r="BC145" s="24">
        <v>0.43090000000000001</v>
      </c>
      <c r="BD145" s="24">
        <v>3.44E-2</v>
      </c>
      <c r="BE145" s="24">
        <v>6.7999999999999996E-3</v>
      </c>
      <c r="BF145" s="24">
        <v>65.25</v>
      </c>
      <c r="BG145" s="24">
        <v>1.66E-2</v>
      </c>
      <c r="BH145" s="24">
        <v>0.68320000000000003</v>
      </c>
      <c r="BI145" s="24">
        <v>0.15690000000000001</v>
      </c>
      <c r="BJ145" s="24">
        <v>-4.0000000000000002E-4</v>
      </c>
      <c r="BK145" s="24">
        <v>4.9000000000000002E-2</v>
      </c>
      <c r="BL145" s="24">
        <v>-8.0000000000000004E-4</v>
      </c>
    </row>
    <row r="146" spans="1:64" ht="15.75" customHeight="1" x14ac:dyDescent="0.2">
      <c r="A146" s="24" t="s">
        <v>109</v>
      </c>
      <c r="B146" s="24" t="s">
        <v>453</v>
      </c>
      <c r="C146" s="24" t="s">
        <v>153</v>
      </c>
      <c r="D146" s="24">
        <v>11.1</v>
      </c>
      <c r="E146" s="12" t="str">
        <f t="shared" si="0"/>
        <v>TC11.1</v>
      </c>
      <c r="F146" s="25">
        <v>42976</v>
      </c>
      <c r="G146" s="26">
        <v>0.74097222222222225</v>
      </c>
      <c r="H146" s="24">
        <v>2017</v>
      </c>
      <c r="I146" s="12" t="str">
        <f t="shared" si="1"/>
        <v>Late2017</v>
      </c>
      <c r="J146" s="24">
        <v>68.283230000000003</v>
      </c>
      <c r="K146" s="24">
        <v>-149.31877</v>
      </c>
      <c r="L146" s="24">
        <v>38.082700000000003</v>
      </c>
      <c r="M146" s="24">
        <v>2.4</v>
      </c>
      <c r="N146" s="24">
        <v>884</v>
      </c>
      <c r="O146" s="24">
        <v>8.11</v>
      </c>
      <c r="P146" s="24">
        <v>100.8</v>
      </c>
      <c r="Q146" s="24">
        <v>0.4</v>
      </c>
      <c r="R146" s="24">
        <v>17.3260519</v>
      </c>
      <c r="S146" s="24">
        <v>84.451482609999999</v>
      </c>
      <c r="T146" s="24">
        <v>90.998652680000006</v>
      </c>
      <c r="U146" s="24">
        <v>0.19564242000000001</v>
      </c>
      <c r="W146" s="24">
        <v>7.8833665999999997E-2</v>
      </c>
      <c r="X146" s="24">
        <v>0</v>
      </c>
      <c r="Y146" s="24">
        <v>2.1007927999999999E-2</v>
      </c>
      <c r="Z146" s="24">
        <v>4.0221431890000003</v>
      </c>
      <c r="AA146" s="24">
        <v>1.1676200000000001</v>
      </c>
      <c r="AB146" s="24">
        <v>0.83699999999999997</v>
      </c>
      <c r="AC146" s="24" t="s">
        <v>67</v>
      </c>
      <c r="AD146" s="24" t="s">
        <v>67</v>
      </c>
      <c r="AE146" s="24">
        <v>5.3999999999999999E-2</v>
      </c>
      <c r="AF146" s="24">
        <v>3845.9421000000002</v>
      </c>
      <c r="AG146" s="24">
        <v>0.1084</v>
      </c>
      <c r="AH146" s="24">
        <v>-2.3999999999999998E-3</v>
      </c>
      <c r="AI146" s="24">
        <v>2.5000000000000001E-3</v>
      </c>
      <c r="AJ146" s="24">
        <v>8.8000000000000005E-3</v>
      </c>
      <c r="AK146" s="24">
        <v>0.10100000000000001</v>
      </c>
      <c r="AL146" s="24">
        <v>4.1300000000000003E-2</v>
      </c>
      <c r="AM146" s="24">
        <v>119.1</v>
      </c>
      <c r="AN146" s="24">
        <v>7.1746987950000003</v>
      </c>
      <c r="AO146" s="24">
        <v>1179.2079209999999</v>
      </c>
      <c r="AP146" s="24">
        <v>5.0000000000000001E-4</v>
      </c>
      <c r="AQ146" s="24">
        <v>12.095800000000001</v>
      </c>
      <c r="AR146" s="24">
        <v>-1.6000000000000001E-3</v>
      </c>
      <c r="AS146" s="24">
        <v>-1.2999999999999999E-3</v>
      </c>
      <c r="AT146" s="24">
        <v>5.0000000000000001E-4</v>
      </c>
      <c r="AU146" s="24">
        <v>1.496</v>
      </c>
      <c r="AV146" s="24">
        <v>8.9999999999999998E-4</v>
      </c>
      <c r="AW146" s="24">
        <v>1.06</v>
      </c>
      <c r="AX146" s="24">
        <v>50.3</v>
      </c>
      <c r="AY146" s="24">
        <v>4.0000000000000002E-4</v>
      </c>
      <c r="AZ146" s="24">
        <v>-1.5E-3</v>
      </c>
      <c r="BA146" s="24">
        <v>16.600000000000001</v>
      </c>
      <c r="BB146" s="24">
        <v>-2.2000000000000001E-3</v>
      </c>
      <c r="BC146" s="24">
        <v>0.44190000000000002</v>
      </c>
      <c r="BD146" s="24">
        <v>1.5100000000000001E-2</v>
      </c>
      <c r="BE146" s="24">
        <v>6.4999999999999997E-3</v>
      </c>
      <c r="BF146" s="24">
        <v>131.80000000000001</v>
      </c>
      <c r="BG146" s="24">
        <v>-6.9999999999999999E-4</v>
      </c>
      <c r="BH146" s="24">
        <v>1.365</v>
      </c>
      <c r="BI146" s="24">
        <v>0.40560000000000002</v>
      </c>
      <c r="BJ146" s="24">
        <v>-4.0000000000000002E-4</v>
      </c>
      <c r="BK146" s="24">
        <v>0.1177</v>
      </c>
      <c r="BL146" s="24">
        <v>2.0000000000000001E-4</v>
      </c>
    </row>
    <row r="147" spans="1:64" ht="15.75" customHeight="1" x14ac:dyDescent="0.2">
      <c r="A147" s="24" t="s">
        <v>109</v>
      </c>
      <c r="B147" s="24" t="s">
        <v>454</v>
      </c>
      <c r="C147" s="24" t="s">
        <v>153</v>
      </c>
      <c r="D147" s="24">
        <v>11.2</v>
      </c>
      <c r="E147" s="12" t="str">
        <f t="shared" si="0"/>
        <v>TC11.2</v>
      </c>
      <c r="F147" s="25">
        <v>42976</v>
      </c>
      <c r="G147" s="26">
        <v>0.75277777777777777</v>
      </c>
      <c r="H147" s="24">
        <v>2017</v>
      </c>
      <c r="I147" s="12" t="str">
        <f t="shared" si="1"/>
        <v>Late2017</v>
      </c>
      <c r="J147" s="24">
        <v>68.28219</v>
      </c>
      <c r="K147" s="24">
        <v>-149.31572</v>
      </c>
      <c r="L147" s="24">
        <v>21.518425000000001</v>
      </c>
      <c r="M147" s="24">
        <v>2.1</v>
      </c>
      <c r="N147" s="24">
        <v>1158</v>
      </c>
      <c r="O147" s="24">
        <v>8.11</v>
      </c>
      <c r="P147" s="24">
        <v>101.5</v>
      </c>
      <c r="Q147" s="24">
        <v>0.1</v>
      </c>
      <c r="R147" s="24">
        <v>21.682380519999999</v>
      </c>
      <c r="S147" s="24">
        <v>95.528496739999994</v>
      </c>
      <c r="T147" s="24">
        <v>99.581014440000004</v>
      </c>
      <c r="U147" s="24">
        <v>8.2133338E-2</v>
      </c>
      <c r="W147" s="24">
        <v>4.3562959999999998E-2</v>
      </c>
      <c r="X147" s="24">
        <v>0</v>
      </c>
      <c r="Y147" s="24">
        <v>4.2270988000000002E-2</v>
      </c>
      <c r="Z147" s="24">
        <v>3.0892337240000001</v>
      </c>
      <c r="AA147" s="24">
        <v>1.2238</v>
      </c>
      <c r="AB147" s="24">
        <v>0.80449999999999999</v>
      </c>
      <c r="AC147" s="24" t="s">
        <v>67</v>
      </c>
      <c r="AD147" s="24" t="s">
        <v>67</v>
      </c>
      <c r="AE147" s="24">
        <v>5.9400000000000001E-2</v>
      </c>
      <c r="AF147" s="24">
        <v>5280.4035999999996</v>
      </c>
      <c r="AG147" s="24">
        <v>0.1449</v>
      </c>
      <c r="AH147" s="24">
        <v>-3.3999999999999998E-3</v>
      </c>
      <c r="AI147" s="24">
        <v>1.0500000000000001E-2</v>
      </c>
      <c r="AJ147" s="24">
        <v>3.8999999999999998E-3</v>
      </c>
      <c r="AK147" s="24">
        <v>7.17E-2</v>
      </c>
      <c r="AL147" s="24" t="s">
        <v>67</v>
      </c>
      <c r="AM147" s="24">
        <v>146.4</v>
      </c>
      <c r="AN147" s="24">
        <v>6.0545905710000003</v>
      </c>
      <c r="AO147" s="24">
        <v>2041.8410040000001</v>
      </c>
      <c r="AP147" s="24">
        <v>2.0000000000000001E-4</v>
      </c>
      <c r="AQ147" s="24">
        <v>14.0845</v>
      </c>
      <c r="AR147" s="24">
        <v>1.1999999999999999E-3</v>
      </c>
      <c r="AS147" s="24">
        <v>4.0000000000000002E-4</v>
      </c>
      <c r="AT147" s="24">
        <v>-2.0000000000000001E-4</v>
      </c>
      <c r="AU147" s="24" t="s">
        <v>67</v>
      </c>
      <c r="AV147" s="24">
        <v>-8.0000000000000004E-4</v>
      </c>
      <c r="AW147" s="24">
        <v>1.3360000000000001</v>
      </c>
      <c r="AX147" s="24">
        <v>73.55</v>
      </c>
      <c r="AY147" s="24">
        <v>4.0000000000000002E-4</v>
      </c>
      <c r="AZ147" s="24">
        <v>0</v>
      </c>
      <c r="BA147" s="24">
        <v>24.18</v>
      </c>
      <c r="BB147" s="24">
        <v>2.9999999999999997E-4</v>
      </c>
      <c r="BC147" s="24" t="s">
        <v>67</v>
      </c>
      <c r="BD147" s="24">
        <v>2.9499999999999998E-2</v>
      </c>
      <c r="BE147" s="24">
        <v>2.2000000000000001E-3</v>
      </c>
      <c r="BF147" s="24">
        <v>185</v>
      </c>
      <c r="BG147" s="24">
        <v>1.3599999999999999E-2</v>
      </c>
      <c r="BH147" s="24">
        <v>0.82179999999999997</v>
      </c>
      <c r="BI147" s="24">
        <v>0.5746</v>
      </c>
      <c r="BJ147" s="24">
        <v>-5.0000000000000001E-4</v>
      </c>
      <c r="BK147" s="24">
        <v>0.17030000000000001</v>
      </c>
      <c r="BL147" s="24">
        <v>-1E-4</v>
      </c>
    </row>
    <row r="148" spans="1:64" ht="15.75" customHeight="1" x14ac:dyDescent="0.2">
      <c r="A148" s="24" t="s">
        <v>109</v>
      </c>
      <c r="B148" s="24" t="s">
        <v>455</v>
      </c>
      <c r="C148" s="24" t="s">
        <v>153</v>
      </c>
      <c r="D148" s="24">
        <v>11.3</v>
      </c>
      <c r="E148" s="12" t="str">
        <f t="shared" si="0"/>
        <v>TC11.3</v>
      </c>
      <c r="F148" s="25">
        <v>42976</v>
      </c>
      <c r="G148" s="26">
        <v>0.74652777777777779</v>
      </c>
      <c r="H148" s="24">
        <v>2017</v>
      </c>
      <c r="I148" s="12" t="str">
        <f t="shared" si="1"/>
        <v>Late2017</v>
      </c>
      <c r="J148" s="24">
        <v>68.283670000000001</v>
      </c>
      <c r="K148" s="24">
        <v>-149.31172000000001</v>
      </c>
      <c r="L148" s="24">
        <v>15.511225</v>
      </c>
      <c r="M148" s="24">
        <v>2.9</v>
      </c>
      <c r="N148" s="24">
        <v>509.3</v>
      </c>
      <c r="O148" s="24">
        <v>8.15</v>
      </c>
      <c r="P148" s="24">
        <v>101.8</v>
      </c>
      <c r="Q148" s="24">
        <v>1.1000000000000001</v>
      </c>
      <c r="R148" s="24">
        <v>14.255746159999999</v>
      </c>
      <c r="S148" s="24">
        <v>74.084078610000006</v>
      </c>
      <c r="T148" s="24">
        <v>84.615997089999993</v>
      </c>
      <c r="U148" s="24">
        <v>0.31683701199999997</v>
      </c>
      <c r="W148" s="24">
        <v>8.6727746999999994E-2</v>
      </c>
      <c r="X148" s="24">
        <v>0</v>
      </c>
      <c r="Y148" s="24">
        <v>8.3917611000000003E-2</v>
      </c>
      <c r="Z148" s="24">
        <v>5.363812673</v>
      </c>
      <c r="AA148" s="24">
        <v>1.1645799999999999</v>
      </c>
      <c r="AB148" s="24">
        <v>0.91839999999999999</v>
      </c>
      <c r="AC148" s="24" t="s">
        <v>67</v>
      </c>
      <c r="AD148" s="24" t="s">
        <v>67</v>
      </c>
      <c r="AE148" s="24">
        <v>0.28470000000000001</v>
      </c>
      <c r="AF148" s="24">
        <v>1801.2143000000001</v>
      </c>
      <c r="AG148" s="24">
        <v>1.4823999999999999</v>
      </c>
      <c r="AH148" s="24">
        <v>-3.7000000000000002E-3</v>
      </c>
      <c r="AI148" s="24">
        <v>5.1999999999999998E-3</v>
      </c>
      <c r="AJ148" s="24">
        <v>1.3599999999999999E-2</v>
      </c>
      <c r="AK148" s="24">
        <v>9.8500000000000004E-2</v>
      </c>
      <c r="AL148" s="24">
        <v>4.7399999999999998E-2</v>
      </c>
      <c r="AM148" s="24">
        <v>82.28</v>
      </c>
      <c r="AN148" s="24">
        <v>12.71322621</v>
      </c>
      <c r="AO148" s="24">
        <v>835.32994919999999</v>
      </c>
      <c r="AP148" s="24">
        <v>8.9999999999999998E-4</v>
      </c>
      <c r="AQ148" s="24">
        <v>9.3018000000000001</v>
      </c>
      <c r="AR148" s="24">
        <v>8.0000000000000004E-4</v>
      </c>
      <c r="AS148" s="24">
        <v>-2.0999999999999999E-3</v>
      </c>
      <c r="AT148" s="24">
        <v>2.9999999999999997E-4</v>
      </c>
      <c r="AU148" s="24">
        <v>1.6068</v>
      </c>
      <c r="AV148" s="24">
        <v>1.1999999999999999E-3</v>
      </c>
      <c r="AW148" s="24">
        <v>0.72840000000000005</v>
      </c>
      <c r="AX148" s="24">
        <v>17.18</v>
      </c>
      <c r="AY148" s="24">
        <v>5.0000000000000001E-4</v>
      </c>
      <c r="AZ148" s="24">
        <v>-1E-4</v>
      </c>
      <c r="BA148" s="24">
        <v>6.4720000000000004</v>
      </c>
      <c r="BB148" s="24">
        <v>-2.9999999999999997E-4</v>
      </c>
      <c r="BC148" s="24">
        <v>0.39129999999999998</v>
      </c>
      <c r="BD148" s="24">
        <v>1.8800000000000001E-2</v>
      </c>
      <c r="BE148" s="24">
        <v>4.4000000000000003E-3</v>
      </c>
      <c r="BF148" s="24">
        <v>60.85</v>
      </c>
      <c r="BG148" s="24">
        <v>6.6E-3</v>
      </c>
      <c r="BH148" s="24">
        <v>1.3220000000000001</v>
      </c>
      <c r="BI148" s="24">
        <v>0.1769</v>
      </c>
      <c r="BJ148" s="24">
        <v>-1E-3</v>
      </c>
      <c r="BK148" s="24">
        <v>3.9899999999999998E-2</v>
      </c>
      <c r="BL148" s="24">
        <v>-4.0000000000000002E-4</v>
      </c>
    </row>
    <row r="149" spans="1:64" ht="15.75" customHeight="1" x14ac:dyDescent="0.2">
      <c r="A149" s="24" t="s">
        <v>109</v>
      </c>
      <c r="B149" s="24" t="s">
        <v>456</v>
      </c>
      <c r="C149" s="24" t="s">
        <v>153</v>
      </c>
      <c r="D149" s="24">
        <v>11.4</v>
      </c>
      <c r="E149" s="12" t="str">
        <f t="shared" si="0"/>
        <v>TC11.4</v>
      </c>
      <c r="F149" s="25">
        <v>42976</v>
      </c>
      <c r="G149" s="26">
        <v>0.76944444444444438</v>
      </c>
      <c r="H149" s="24">
        <v>2017</v>
      </c>
      <c r="I149" s="12" t="str">
        <f t="shared" si="1"/>
        <v>Late2017</v>
      </c>
      <c r="J149" s="24">
        <v>68.282589999999999</v>
      </c>
      <c r="K149" s="24">
        <v>-149.31336999999999</v>
      </c>
      <c r="L149" s="24">
        <v>0.48375000000000001</v>
      </c>
      <c r="M149" s="24">
        <v>0.4</v>
      </c>
      <c r="N149" s="24">
        <v>728.8</v>
      </c>
      <c r="O149" s="24">
        <v>7.53</v>
      </c>
      <c r="P149" s="24">
        <v>96.4</v>
      </c>
      <c r="Q149" s="24">
        <v>0.11</v>
      </c>
      <c r="R149" s="24">
        <v>40.862436729999999</v>
      </c>
      <c r="S149" s="24">
        <v>43.741149450000002</v>
      </c>
      <c r="T149" s="24">
        <v>48.283300670000003</v>
      </c>
      <c r="U149" s="24">
        <v>0.46745988500000002</v>
      </c>
      <c r="W149" s="24">
        <v>3.5188272999999999E-2</v>
      </c>
      <c r="X149" s="24">
        <v>0</v>
      </c>
      <c r="Y149" s="24">
        <v>-7.1667440000000001E-3</v>
      </c>
      <c r="Z149" s="24">
        <v>3.887637743</v>
      </c>
      <c r="AA149" s="24">
        <v>0.99509000000000003</v>
      </c>
      <c r="AB149" s="24">
        <v>1.9079999999999999</v>
      </c>
      <c r="AC149" s="24" t="s">
        <v>67</v>
      </c>
      <c r="AD149" s="24" t="s">
        <v>67</v>
      </c>
      <c r="AE149" s="24" t="s">
        <v>67</v>
      </c>
      <c r="AF149" s="24">
        <v>3051.6673000000001</v>
      </c>
      <c r="AG149" s="24">
        <v>1.7381</v>
      </c>
      <c r="AH149" s="24">
        <v>-5.0000000000000001E-3</v>
      </c>
      <c r="AI149" s="24">
        <v>-2.9999999999999997E-4</v>
      </c>
      <c r="AJ149" s="24">
        <v>2.9999999999999997E-4</v>
      </c>
      <c r="AK149" s="24">
        <v>7.0300000000000001E-2</v>
      </c>
      <c r="AL149" s="24" t="s">
        <v>67</v>
      </c>
      <c r="AM149" s="24">
        <v>104.5</v>
      </c>
      <c r="AN149" s="24">
        <v>117.3102829</v>
      </c>
      <c r="AO149" s="24">
        <v>1486.486486</v>
      </c>
      <c r="AP149" s="24">
        <v>5.9999999999999995E-4</v>
      </c>
      <c r="AQ149" s="24">
        <v>13.1023</v>
      </c>
      <c r="AR149" s="24">
        <v>-1E-4</v>
      </c>
      <c r="AS149" s="24">
        <v>-2.9999999999999997E-4</v>
      </c>
      <c r="AT149" s="24">
        <v>-2.0000000000000001E-4</v>
      </c>
      <c r="AU149" s="24">
        <v>2.3191000000000002</v>
      </c>
      <c r="AV149" s="24">
        <v>-2.3E-3</v>
      </c>
      <c r="AW149" s="24">
        <v>0.92869999999999997</v>
      </c>
      <c r="AX149" s="24">
        <v>44.45</v>
      </c>
      <c r="AY149" s="24">
        <v>-1E-4</v>
      </c>
      <c r="AZ149" s="24">
        <v>-4.0000000000000002E-4</v>
      </c>
      <c r="BA149" s="24">
        <v>0.89080000000000004</v>
      </c>
      <c r="BB149" s="24">
        <v>-2.3E-3</v>
      </c>
      <c r="BC149" s="24">
        <v>0.40360000000000001</v>
      </c>
      <c r="BD149" s="24">
        <v>3.0300000000000001E-2</v>
      </c>
      <c r="BE149" s="24">
        <v>-7.1000000000000004E-3</v>
      </c>
      <c r="BF149" s="24">
        <v>105.5</v>
      </c>
      <c r="BG149" s="24">
        <v>5.4000000000000003E-3</v>
      </c>
      <c r="BH149" s="24">
        <v>0.89749999999999996</v>
      </c>
      <c r="BI149" s="24">
        <v>9.5200000000000007E-2</v>
      </c>
      <c r="BJ149" s="24">
        <v>-1E-3</v>
      </c>
      <c r="BK149" s="24">
        <v>0.1021</v>
      </c>
      <c r="BL149" s="24">
        <v>-4.0000000000000002E-4</v>
      </c>
    </row>
    <row r="150" spans="1:64" ht="15.75" customHeight="1" x14ac:dyDescent="0.2">
      <c r="A150" s="24" t="s">
        <v>109</v>
      </c>
      <c r="B150" s="24" t="s">
        <v>457</v>
      </c>
      <c r="C150" s="24" t="s">
        <v>153</v>
      </c>
      <c r="D150" s="24">
        <v>12.1</v>
      </c>
      <c r="E150" s="12" t="str">
        <f t="shared" si="0"/>
        <v>TC12.1</v>
      </c>
      <c r="F150" s="25">
        <v>42976</v>
      </c>
      <c r="G150" s="26">
        <v>0.66666666666666663</v>
      </c>
      <c r="H150" s="24">
        <v>2017</v>
      </c>
      <c r="I150" s="12" t="str">
        <f t="shared" si="1"/>
        <v>Late2017</v>
      </c>
      <c r="J150" s="24">
        <v>68.283439999999999</v>
      </c>
      <c r="K150" s="24">
        <v>-149.37155000000001</v>
      </c>
      <c r="L150" s="24">
        <v>42.731549999999999</v>
      </c>
      <c r="M150" s="24">
        <v>2.8</v>
      </c>
      <c r="N150" s="24">
        <v>847.2</v>
      </c>
      <c r="O150" s="24">
        <v>8.14</v>
      </c>
      <c r="P150" s="24">
        <v>102.2</v>
      </c>
      <c r="Q150" s="24">
        <v>0.47</v>
      </c>
      <c r="R150" s="24">
        <v>22.027026769999999</v>
      </c>
      <c r="S150" s="24">
        <v>75.552971580000005</v>
      </c>
      <c r="T150" s="24">
        <v>84.653848640000007</v>
      </c>
      <c r="U150" s="24">
        <v>0.29916690600000001</v>
      </c>
      <c r="W150" s="24">
        <v>5.8634618999999999E-2</v>
      </c>
      <c r="X150" s="24">
        <v>0</v>
      </c>
      <c r="Y150" s="24">
        <v>7.3296163999999997E-2</v>
      </c>
      <c r="Z150" s="24">
        <v>3.6154368099999998</v>
      </c>
      <c r="AA150" s="24">
        <v>0.95867999999999998</v>
      </c>
      <c r="AB150" s="24">
        <v>0.95650000000000002</v>
      </c>
      <c r="AC150" s="24" t="s">
        <v>67</v>
      </c>
      <c r="AD150" s="24" t="s">
        <v>67</v>
      </c>
      <c r="AE150" s="24">
        <v>6.13E-2</v>
      </c>
      <c r="AF150" s="24">
        <v>3634.8775999999998</v>
      </c>
      <c r="AG150" s="24">
        <v>8.2100000000000006E-2</v>
      </c>
      <c r="AH150" s="24">
        <v>-5.1999999999999998E-3</v>
      </c>
      <c r="AI150" s="24">
        <v>2.0000000000000001E-4</v>
      </c>
      <c r="AJ150" s="24">
        <v>3.8999999999999998E-3</v>
      </c>
      <c r="AK150" s="24">
        <v>0.1056</v>
      </c>
      <c r="AL150" s="24">
        <v>4.4999999999999998E-2</v>
      </c>
      <c r="AM150" s="24">
        <v>117.2</v>
      </c>
      <c r="AN150" s="24">
        <v>7.5955930010000001</v>
      </c>
      <c r="AO150" s="24">
        <v>1109.848485</v>
      </c>
      <c r="AP150" s="24">
        <v>1E-4</v>
      </c>
      <c r="AQ150" s="24">
        <v>11.926299999999999</v>
      </c>
      <c r="AR150" s="24">
        <v>2.9999999999999997E-4</v>
      </c>
      <c r="AS150" s="24">
        <v>-1E-3</v>
      </c>
      <c r="AT150" s="24">
        <v>8.0000000000000004E-4</v>
      </c>
      <c r="AU150" s="24">
        <v>1.2034</v>
      </c>
      <c r="AV150" s="24">
        <v>8.9999999999999998E-4</v>
      </c>
      <c r="AW150" s="24">
        <v>1.0469999999999999</v>
      </c>
      <c r="AX150" s="24">
        <v>47.61</v>
      </c>
      <c r="AY150" s="24">
        <v>1.8E-3</v>
      </c>
      <c r="AZ150" s="24">
        <v>-8.0000000000000004E-4</v>
      </c>
      <c r="BA150" s="24">
        <v>15.43</v>
      </c>
      <c r="BB150" s="24">
        <v>-8.0000000000000004E-4</v>
      </c>
      <c r="BC150" s="24">
        <v>0.43369999999999997</v>
      </c>
      <c r="BD150" s="24">
        <v>2.86E-2</v>
      </c>
      <c r="BE150" s="24">
        <v>1E-4</v>
      </c>
      <c r="BF150" s="24">
        <v>126.9</v>
      </c>
      <c r="BG150" s="24">
        <v>1.49E-2</v>
      </c>
      <c r="BH150" s="24">
        <v>0.80659999999999998</v>
      </c>
      <c r="BI150" s="24">
        <v>0.37430000000000002</v>
      </c>
      <c r="BJ150" s="24">
        <v>-4.0000000000000002E-4</v>
      </c>
      <c r="BK150" s="24">
        <v>0.1105</v>
      </c>
      <c r="BL150" s="24">
        <v>-6.9999999999999999E-4</v>
      </c>
    </row>
    <row r="151" spans="1:64" ht="15.75" customHeight="1" x14ac:dyDescent="0.2">
      <c r="A151" s="24" t="s">
        <v>109</v>
      </c>
      <c r="B151" s="24" t="s">
        <v>458</v>
      </c>
      <c r="C151" s="24" t="s">
        <v>153</v>
      </c>
      <c r="D151" s="24">
        <v>12.2</v>
      </c>
      <c r="E151" s="12" t="str">
        <f t="shared" si="0"/>
        <v>TC12.2</v>
      </c>
      <c r="F151" s="25">
        <v>42976</v>
      </c>
      <c r="G151" s="26">
        <v>0.6958333333333333</v>
      </c>
      <c r="H151" s="24">
        <v>2017</v>
      </c>
      <c r="I151" s="12" t="str">
        <f t="shared" si="1"/>
        <v>Late2017</v>
      </c>
      <c r="J151" s="24">
        <v>68.283259999999999</v>
      </c>
      <c r="K151" s="24">
        <v>-149.35736</v>
      </c>
      <c r="L151" s="24">
        <v>41.198399999999999</v>
      </c>
      <c r="M151" s="24">
        <v>2.8</v>
      </c>
      <c r="N151" s="24">
        <v>862.1</v>
      </c>
      <c r="O151" s="24">
        <v>8.15</v>
      </c>
      <c r="P151" s="24">
        <v>101.7</v>
      </c>
      <c r="Q151" s="24">
        <v>0.38</v>
      </c>
      <c r="R151" s="24">
        <v>22.27517207</v>
      </c>
      <c r="S151" s="24">
        <v>76.361927129999998</v>
      </c>
      <c r="T151" s="24">
        <v>84.672616750000003</v>
      </c>
      <c r="U151" s="24">
        <v>0.19564242000000001</v>
      </c>
      <c r="W151" s="24">
        <v>5.2297194999999998E-2</v>
      </c>
      <c r="X151" s="24">
        <v>0</v>
      </c>
      <c r="Y151" s="24">
        <v>2.1714791000000001E-2</v>
      </c>
      <c r="Z151" s="24">
        <v>3.6211352259999998</v>
      </c>
      <c r="AA151" s="24">
        <v>1.11965</v>
      </c>
      <c r="AB151" s="24">
        <v>0.96879999999999999</v>
      </c>
      <c r="AC151" s="24" t="s">
        <v>67</v>
      </c>
      <c r="AD151" s="24" t="s">
        <v>67</v>
      </c>
      <c r="AE151" s="24">
        <v>9.74E-2</v>
      </c>
      <c r="AF151" s="24">
        <v>3710.5245</v>
      </c>
      <c r="AG151" s="24">
        <v>7.9100000000000004E-2</v>
      </c>
      <c r="AH151" s="24">
        <v>-4.7000000000000002E-3</v>
      </c>
      <c r="AI151" s="24">
        <v>2.9999999999999997E-4</v>
      </c>
      <c r="AJ151" s="24">
        <v>4.8999999999999998E-3</v>
      </c>
      <c r="AK151" s="24">
        <v>0.10199999999999999</v>
      </c>
      <c r="AL151" s="24" t="s">
        <v>67</v>
      </c>
      <c r="AM151" s="24">
        <v>118.9</v>
      </c>
      <c r="AN151" s="24">
        <v>7.4592220830000002</v>
      </c>
      <c r="AO151" s="24">
        <v>1165.686275</v>
      </c>
      <c r="AP151" s="24">
        <v>2.9999999999999997E-4</v>
      </c>
      <c r="AQ151" s="24">
        <v>12.314299999999999</v>
      </c>
      <c r="AR151" s="24">
        <v>1.1000000000000001E-3</v>
      </c>
      <c r="AS151" s="24">
        <v>2.0000000000000001E-4</v>
      </c>
      <c r="AT151" s="24">
        <v>1.5E-3</v>
      </c>
      <c r="AU151" s="24" t="s">
        <v>67</v>
      </c>
      <c r="AV151" s="24">
        <v>-5.0000000000000001E-4</v>
      </c>
      <c r="AW151" s="24">
        <v>1.0349999999999999</v>
      </c>
      <c r="AX151" s="24">
        <v>48.13</v>
      </c>
      <c r="AY151" s="24">
        <v>-2.0000000000000001E-4</v>
      </c>
      <c r="AZ151" s="24">
        <v>-4.0000000000000002E-4</v>
      </c>
      <c r="BA151" s="24">
        <v>15.94</v>
      </c>
      <c r="BB151" s="24">
        <v>-5.0000000000000001E-4</v>
      </c>
      <c r="BC151" s="24">
        <v>0.43980000000000002</v>
      </c>
      <c r="BD151" s="24">
        <v>1.8700000000000001E-2</v>
      </c>
      <c r="BE151" s="24">
        <v>3.5999999999999999E-3</v>
      </c>
      <c r="BF151" s="24">
        <v>128.4</v>
      </c>
      <c r="BG151" s="24">
        <v>1.0200000000000001E-2</v>
      </c>
      <c r="BH151" s="24">
        <v>0.79900000000000004</v>
      </c>
      <c r="BI151" s="24">
        <v>0.38200000000000001</v>
      </c>
      <c r="BJ151" s="24">
        <v>-4.0000000000000002E-4</v>
      </c>
      <c r="BK151" s="24">
        <v>0.11070000000000001</v>
      </c>
      <c r="BL151" s="24">
        <v>6.9999999999999999E-4</v>
      </c>
    </row>
    <row r="152" spans="1:64" ht="15.75" customHeight="1" x14ac:dyDescent="0.2">
      <c r="A152" s="24" t="s">
        <v>109</v>
      </c>
      <c r="B152" s="24" t="s">
        <v>459</v>
      </c>
      <c r="C152" s="24" t="s">
        <v>153</v>
      </c>
      <c r="D152" s="24">
        <v>12.3</v>
      </c>
      <c r="E152" s="12" t="str">
        <f t="shared" si="0"/>
        <v>TC12.3</v>
      </c>
      <c r="F152" s="25">
        <v>42976</v>
      </c>
      <c r="G152" s="26">
        <v>0.68680555555555556</v>
      </c>
      <c r="H152" s="24">
        <v>2017</v>
      </c>
      <c r="I152" s="12" t="str">
        <f t="shared" si="1"/>
        <v>Late2017</v>
      </c>
      <c r="J152" s="24">
        <v>68.283100000000005</v>
      </c>
      <c r="K152" s="24">
        <v>-149.35892999999999</v>
      </c>
      <c r="L152" s="24">
        <v>5.53</v>
      </c>
      <c r="M152" s="24">
        <v>1.5</v>
      </c>
      <c r="N152" s="24">
        <v>578.79999999999995</v>
      </c>
      <c r="O152" s="24">
        <v>7.66</v>
      </c>
      <c r="P152" s="24">
        <v>92.4</v>
      </c>
      <c r="Q152" s="24">
        <v>0</v>
      </c>
      <c r="R152" s="24">
        <v>18.942935169999998</v>
      </c>
      <c r="S152" s="24">
        <v>98.168246429999996</v>
      </c>
      <c r="T152" s="24">
        <v>102.90181</v>
      </c>
      <c r="U152" s="24">
        <v>0.177775249</v>
      </c>
      <c r="W152" s="24">
        <v>5.1969607000000001E-2</v>
      </c>
      <c r="X152" s="24">
        <v>0</v>
      </c>
      <c r="Y152" s="24">
        <v>4.0953541000000003E-2</v>
      </c>
      <c r="Z152" s="24">
        <v>2.6956119460000001</v>
      </c>
      <c r="AA152" s="24">
        <v>1.05186</v>
      </c>
      <c r="AB152" s="24">
        <v>0.61329999999999996</v>
      </c>
      <c r="AC152" s="24" t="s">
        <v>67</v>
      </c>
      <c r="AD152" s="24" t="s">
        <v>67</v>
      </c>
      <c r="AE152" s="24" t="s">
        <v>67</v>
      </c>
      <c r="AF152" s="24">
        <v>2514.2847000000002</v>
      </c>
      <c r="AG152" s="24">
        <v>1.8372999999999999</v>
      </c>
      <c r="AH152" s="24">
        <v>-4.4999999999999997E-3</v>
      </c>
      <c r="AI152" s="24">
        <v>-1.1999999999999999E-3</v>
      </c>
      <c r="AJ152" s="24">
        <v>0.01</v>
      </c>
      <c r="AK152" s="24">
        <v>8.5000000000000006E-2</v>
      </c>
      <c r="AL152" s="24">
        <v>5.57E-2</v>
      </c>
      <c r="AM152" s="24">
        <v>69.98</v>
      </c>
      <c r="AN152" s="24">
        <v>66.331753550000002</v>
      </c>
      <c r="AO152" s="24">
        <v>823.29411760000005</v>
      </c>
      <c r="AP152" s="24">
        <v>2.9999999999999997E-4</v>
      </c>
      <c r="AQ152" s="24">
        <v>11.8466</v>
      </c>
      <c r="AR152" s="24">
        <v>-5.9999999999999995E-4</v>
      </c>
      <c r="AS152" s="24">
        <v>1E-4</v>
      </c>
      <c r="AT152" s="24">
        <v>-2E-3</v>
      </c>
      <c r="AU152" s="24">
        <v>0.88690000000000002</v>
      </c>
      <c r="AV152" s="24">
        <v>1E-4</v>
      </c>
      <c r="AW152" s="24">
        <v>1.0900000000000001</v>
      </c>
      <c r="AX152" s="24">
        <v>42</v>
      </c>
      <c r="AY152" s="24">
        <v>1.5E-3</v>
      </c>
      <c r="AZ152" s="24">
        <v>6.9999999999999999E-4</v>
      </c>
      <c r="BA152" s="24">
        <v>1.0549999999999999</v>
      </c>
      <c r="BB152" s="24">
        <v>-1E-4</v>
      </c>
      <c r="BC152" s="24">
        <v>0.39090000000000003</v>
      </c>
      <c r="BD152" s="24">
        <v>1.4500000000000001E-2</v>
      </c>
      <c r="BE152" s="24">
        <v>3.3E-3</v>
      </c>
      <c r="BF152" s="24">
        <v>85.15</v>
      </c>
      <c r="BG152" s="24">
        <v>-1E-4</v>
      </c>
      <c r="BH152" s="24">
        <v>1.339</v>
      </c>
      <c r="BI152" s="24">
        <v>0.14549999999999999</v>
      </c>
      <c r="BJ152" s="24">
        <v>2.9999999999999997E-4</v>
      </c>
      <c r="BK152" s="24">
        <v>9.7799999999999998E-2</v>
      </c>
      <c r="BL152" s="24">
        <v>1.2999999999999999E-3</v>
      </c>
    </row>
    <row r="153" spans="1:64" ht="15.75" customHeight="1" x14ac:dyDescent="0.2">
      <c r="A153" s="24" t="s">
        <v>64</v>
      </c>
      <c r="B153" s="24" t="s">
        <v>460</v>
      </c>
      <c r="C153" s="24" t="s">
        <v>222</v>
      </c>
      <c r="D153" s="24">
        <v>1.1000000000000001</v>
      </c>
      <c r="E153" s="12" t="str">
        <f t="shared" si="0"/>
        <v>KUP1.1</v>
      </c>
      <c r="F153" s="25">
        <v>42891</v>
      </c>
      <c r="G153" s="26">
        <v>0.42083333333333334</v>
      </c>
      <c r="H153" s="24">
        <v>2017</v>
      </c>
      <c r="I153" s="12" t="str">
        <f t="shared" si="1"/>
        <v>Early2017</v>
      </c>
      <c r="J153" s="24">
        <v>68.513069999999999</v>
      </c>
      <c r="K153" s="24">
        <v>-149.37295</v>
      </c>
      <c r="L153" s="24">
        <v>7.1688499999999999</v>
      </c>
      <c r="M153" s="24">
        <v>2.2000000000000002</v>
      </c>
      <c r="N153" s="24">
        <v>88.3</v>
      </c>
      <c r="O153" s="24">
        <v>6.58</v>
      </c>
      <c r="P153" s="24">
        <v>97.6</v>
      </c>
      <c r="Q153" s="24">
        <v>0.42</v>
      </c>
      <c r="R153" s="24">
        <v>296.30796179999999</v>
      </c>
      <c r="S153" s="24">
        <v>8.8886776990000005</v>
      </c>
      <c r="T153" s="24">
        <v>1.1203201620000001</v>
      </c>
      <c r="U153" s="24">
        <v>0.30849462</v>
      </c>
      <c r="V153" s="24">
        <f t="shared" ref="V153:V166" si="14">S153-(T153+U153)</f>
        <v>7.4598629170000006</v>
      </c>
      <c r="W153" s="24">
        <v>0.104784272</v>
      </c>
      <c r="X153" s="24">
        <v>0</v>
      </c>
      <c r="Y153" s="24">
        <v>0.191634732</v>
      </c>
      <c r="Z153" s="24">
        <v>3.9995042949999999</v>
      </c>
      <c r="AA153" s="24">
        <v>1.17442</v>
      </c>
      <c r="AB153" s="24">
        <v>14.233700000000001</v>
      </c>
      <c r="AC153" s="24">
        <v>0.25950000000000001</v>
      </c>
      <c r="AD153" s="24">
        <v>0.29559999999999997</v>
      </c>
      <c r="AE153" s="24" t="s">
        <v>67</v>
      </c>
      <c r="AF153" s="24">
        <v>113.76479999999999</v>
      </c>
      <c r="AG153" s="24">
        <v>0.219</v>
      </c>
      <c r="AH153" s="24">
        <v>2.64E-2</v>
      </c>
      <c r="AI153" s="24">
        <v>-5.1999999999999998E-3</v>
      </c>
      <c r="AJ153" s="24">
        <v>-1.1000000000000001E-3</v>
      </c>
      <c r="AK153" s="24">
        <v>2.86E-2</v>
      </c>
      <c r="AL153" s="24" t="s">
        <v>67</v>
      </c>
      <c r="AM153" s="24">
        <v>3.9460000000000002</v>
      </c>
      <c r="AN153" s="24">
        <v>4.1284787610000002</v>
      </c>
      <c r="AO153" s="24">
        <v>137.97202799999999</v>
      </c>
      <c r="AP153" s="24">
        <v>2.9999999999999997E-4</v>
      </c>
      <c r="AQ153" s="24">
        <v>5.0991</v>
      </c>
      <c r="AR153" s="24">
        <v>1E-4</v>
      </c>
      <c r="AS153" s="24">
        <v>1.1999999999999999E-3</v>
      </c>
      <c r="AT153" s="24">
        <v>-9.1999999999999998E-3</v>
      </c>
      <c r="AU153" s="24">
        <v>1.4736</v>
      </c>
      <c r="AV153" s="24">
        <v>1.4200000000000001E-2</v>
      </c>
      <c r="AW153" s="24">
        <v>0.35859999999999997</v>
      </c>
      <c r="AX153" s="24">
        <v>1.167</v>
      </c>
      <c r="AY153" s="24">
        <v>8.8000000000000005E-3</v>
      </c>
      <c r="AZ153" s="24">
        <v>7.0000000000000001E-3</v>
      </c>
      <c r="BA153" s="24">
        <v>0.95579999999999998</v>
      </c>
      <c r="BB153" s="24">
        <v>-1.1000000000000001E-3</v>
      </c>
      <c r="BC153" s="24">
        <v>0.38840000000000002</v>
      </c>
      <c r="BD153" s="24">
        <v>9.9000000000000008E-3</v>
      </c>
      <c r="BE153" s="24">
        <v>-5.8999999999999999E-3</v>
      </c>
      <c r="BF153" s="24">
        <v>3.7839999999999998</v>
      </c>
      <c r="BG153" s="24">
        <v>-5.7999999999999996E-3</v>
      </c>
      <c r="BH153" s="24">
        <v>0.68459999999999999</v>
      </c>
      <c r="BI153" s="24">
        <v>1.37E-2</v>
      </c>
      <c r="BJ153" s="24">
        <v>1.2999999999999999E-3</v>
      </c>
      <c r="BK153" s="24">
        <v>5.5999999999999999E-3</v>
      </c>
      <c r="BL153" s="24">
        <v>-6.8999999999999999E-3</v>
      </c>
    </row>
    <row r="154" spans="1:64" ht="15.75" customHeight="1" x14ac:dyDescent="0.2">
      <c r="A154" s="24" t="s">
        <v>64</v>
      </c>
      <c r="B154" s="24" t="s">
        <v>461</v>
      </c>
      <c r="C154" s="24" t="s">
        <v>222</v>
      </c>
      <c r="D154" s="24">
        <v>2.1</v>
      </c>
      <c r="E154" s="12" t="str">
        <f t="shared" si="0"/>
        <v>KUP2.1</v>
      </c>
      <c r="F154" s="25">
        <v>42891</v>
      </c>
      <c r="G154" s="26">
        <v>0.42708333333333331</v>
      </c>
      <c r="H154" s="24">
        <v>2017</v>
      </c>
      <c r="I154" s="12" t="str">
        <f t="shared" si="1"/>
        <v>Early2017</v>
      </c>
      <c r="J154" s="24">
        <v>68.518900000000002</v>
      </c>
      <c r="K154" s="24">
        <v>-149.34648000000001</v>
      </c>
      <c r="L154" s="24">
        <v>15.59205</v>
      </c>
      <c r="M154" s="24">
        <v>2.2999999999999998</v>
      </c>
      <c r="N154" s="24">
        <v>33.6</v>
      </c>
      <c r="O154" s="24">
        <v>6.7</v>
      </c>
      <c r="P154" s="24">
        <v>100.3</v>
      </c>
      <c r="Q154" s="24">
        <v>0.59</v>
      </c>
      <c r="R154" s="24">
        <v>293.42017479999998</v>
      </c>
      <c r="S154" s="24">
        <v>9.2800295500000001</v>
      </c>
      <c r="T154" s="24">
        <v>2.2831438679999998</v>
      </c>
      <c r="U154" s="24">
        <v>0.45826354699999999</v>
      </c>
      <c r="V154" s="24">
        <f t="shared" si="14"/>
        <v>6.5386221350000007</v>
      </c>
      <c r="W154" s="24">
        <v>0.13944113</v>
      </c>
      <c r="X154" s="24">
        <v>0</v>
      </c>
      <c r="Y154" s="24">
        <v>0.17988854200000001</v>
      </c>
      <c r="Z154" s="24">
        <v>4.1545814810000001</v>
      </c>
      <c r="AA154" s="24">
        <v>1.2186600000000001</v>
      </c>
      <c r="AB154" s="24">
        <v>14.641500000000001</v>
      </c>
      <c r="AC154" s="24">
        <v>0.14230000000000001</v>
      </c>
      <c r="AD154" s="24" t="s">
        <v>67</v>
      </c>
      <c r="AE154" s="24">
        <v>1.4001999999999999</v>
      </c>
      <c r="AF154" s="24">
        <v>77.246499999999997</v>
      </c>
      <c r="AG154" s="24" t="s">
        <v>67</v>
      </c>
      <c r="AH154" s="24">
        <v>2.6200000000000001E-2</v>
      </c>
      <c r="AI154" s="24">
        <v>-1.1000000000000001E-3</v>
      </c>
      <c r="AJ154" s="24">
        <v>1.6000000000000001E-3</v>
      </c>
      <c r="AK154" s="24">
        <v>2.7300000000000001E-2</v>
      </c>
      <c r="AL154" s="24" t="s">
        <v>67</v>
      </c>
      <c r="AM154" s="24">
        <v>2.988</v>
      </c>
      <c r="AN154" s="24">
        <v>6.678587394</v>
      </c>
      <c r="AO154" s="24">
        <v>109.45054949999999</v>
      </c>
      <c r="AP154" s="24">
        <v>4.0000000000000002E-4</v>
      </c>
      <c r="AQ154" s="24">
        <v>3.9161000000000001</v>
      </c>
      <c r="AR154" s="24">
        <v>1.5E-3</v>
      </c>
      <c r="AS154" s="24">
        <v>1.6000000000000001E-3</v>
      </c>
      <c r="AT154" s="24">
        <v>-1.04E-2</v>
      </c>
      <c r="AU154" s="24">
        <v>1.2657</v>
      </c>
      <c r="AV154" s="24">
        <v>8.9999999999999993E-3</v>
      </c>
      <c r="AW154" s="24">
        <v>8.8900000000000007E-2</v>
      </c>
      <c r="AX154" s="24">
        <v>0.70509999999999995</v>
      </c>
      <c r="AY154" s="24">
        <v>1.2999999999999999E-3</v>
      </c>
      <c r="AZ154" s="24">
        <v>1E-3</v>
      </c>
      <c r="BA154" s="24">
        <v>0.44740000000000002</v>
      </c>
      <c r="BB154" s="24">
        <v>-1.9E-3</v>
      </c>
      <c r="BC154" s="24">
        <v>0.38030000000000003</v>
      </c>
      <c r="BD154" s="24">
        <v>9.1000000000000004E-3</v>
      </c>
      <c r="BE154" s="24">
        <v>-1.5100000000000001E-2</v>
      </c>
      <c r="BF154" s="24">
        <v>2.5129999999999999</v>
      </c>
      <c r="BG154" s="24">
        <v>8.9999999999999998E-4</v>
      </c>
      <c r="BH154" s="24">
        <v>0.73370000000000002</v>
      </c>
      <c r="BI154" s="24">
        <v>1.0800000000000001E-2</v>
      </c>
      <c r="BJ154" s="24">
        <v>-1E-3</v>
      </c>
      <c r="BK154" s="24">
        <v>4.0000000000000001E-3</v>
      </c>
      <c r="BL154" s="24">
        <v>-8.3000000000000001E-3</v>
      </c>
    </row>
    <row r="155" spans="1:64" ht="15.75" customHeight="1" x14ac:dyDescent="0.2">
      <c r="A155" s="24" t="s">
        <v>64</v>
      </c>
      <c r="B155" s="24" t="s">
        <v>462</v>
      </c>
      <c r="C155" s="24" t="s">
        <v>222</v>
      </c>
      <c r="D155" s="24">
        <v>2.2000000000000002</v>
      </c>
      <c r="E155" s="12" t="str">
        <f t="shared" si="0"/>
        <v>KUP2.2</v>
      </c>
      <c r="F155" s="25">
        <v>42891</v>
      </c>
      <c r="G155" s="26">
        <v>0.4291666666666667</v>
      </c>
      <c r="H155" s="24">
        <v>2017</v>
      </c>
      <c r="I155" s="12" t="str">
        <f t="shared" si="1"/>
        <v>Early2017</v>
      </c>
      <c r="J155" s="24">
        <v>68.518439999999998</v>
      </c>
      <c r="K155" s="24">
        <v>-149.34853000000001</v>
      </c>
      <c r="L155" s="24">
        <v>10.394875000000001</v>
      </c>
      <c r="M155" s="24">
        <v>1.6</v>
      </c>
      <c r="N155" s="24">
        <v>65.599999999999994</v>
      </c>
      <c r="O155" s="24">
        <v>6.88</v>
      </c>
      <c r="P155" s="24">
        <v>101</v>
      </c>
      <c r="Q155" s="24">
        <v>0.94</v>
      </c>
      <c r="R155" s="24">
        <v>263.5731159</v>
      </c>
      <c r="S155" s="24">
        <v>11.89420095</v>
      </c>
      <c r="T155" s="24">
        <v>6.4749577069999997</v>
      </c>
      <c r="U155" s="24">
        <v>0.36892769600000003</v>
      </c>
      <c r="V155" s="24">
        <f t="shared" si="14"/>
        <v>5.0503155470000003</v>
      </c>
      <c r="W155" s="24">
        <v>0.13706449800000001</v>
      </c>
      <c r="X155" s="24">
        <v>0</v>
      </c>
      <c r="Y155" s="24">
        <v>0.155008959</v>
      </c>
      <c r="Z155" s="24">
        <v>3.9279493749999999</v>
      </c>
      <c r="AA155" s="24">
        <v>1.20678</v>
      </c>
      <c r="AB155" s="24">
        <v>12.434699999999999</v>
      </c>
      <c r="AC155" s="24" t="s">
        <v>67</v>
      </c>
      <c r="AD155" s="24" t="s">
        <v>67</v>
      </c>
      <c r="AE155" s="24">
        <v>0.28699999999999998</v>
      </c>
      <c r="AF155" s="24">
        <v>204.86179999999999</v>
      </c>
      <c r="AG155" s="24" t="s">
        <v>67</v>
      </c>
      <c r="AH155" s="24">
        <v>2.9100000000000001E-2</v>
      </c>
      <c r="AI155" s="24">
        <v>-8.9999999999999998E-4</v>
      </c>
      <c r="AJ155" s="24">
        <v>1.5E-3</v>
      </c>
      <c r="AK155" s="24">
        <v>2.1499999999999998E-2</v>
      </c>
      <c r="AL155" s="24" t="s">
        <v>67</v>
      </c>
      <c r="AM155" s="24">
        <v>6.7649999999999997</v>
      </c>
      <c r="AN155" s="24">
        <v>4.9235807859999996</v>
      </c>
      <c r="AO155" s="24">
        <v>314.65116280000001</v>
      </c>
      <c r="AP155" s="24">
        <v>-1E-4</v>
      </c>
      <c r="AQ155" s="24">
        <v>5.9181999999999997</v>
      </c>
      <c r="AR155" s="24">
        <v>8.0000000000000004E-4</v>
      </c>
      <c r="AS155" s="24">
        <v>5.9999999999999995E-4</v>
      </c>
      <c r="AT155" s="24">
        <v>-6.8999999999999999E-3</v>
      </c>
      <c r="AU155" s="24">
        <v>1.675</v>
      </c>
      <c r="AV155" s="24">
        <v>0.01</v>
      </c>
      <c r="AW155" s="24">
        <v>0.34899999999999998</v>
      </c>
      <c r="AX155" s="24">
        <v>2.3460000000000001</v>
      </c>
      <c r="AY155" s="24">
        <v>5.1000000000000004E-3</v>
      </c>
      <c r="AZ155" s="24">
        <v>9.9000000000000008E-3</v>
      </c>
      <c r="BA155" s="24">
        <v>1.3740000000000001</v>
      </c>
      <c r="BB155" s="24">
        <v>-2.5000000000000001E-3</v>
      </c>
      <c r="BC155" s="24">
        <v>0.38779999999999998</v>
      </c>
      <c r="BD155" s="24">
        <v>1.11E-2</v>
      </c>
      <c r="BE155" s="24">
        <v>-4.1999999999999997E-3</v>
      </c>
      <c r="BF155" s="24">
        <v>6.9850000000000003</v>
      </c>
      <c r="BG155" s="24">
        <v>4.5999999999999999E-3</v>
      </c>
      <c r="BH155" s="24">
        <v>0.94189999999999996</v>
      </c>
      <c r="BI155" s="24">
        <v>2.5100000000000001E-2</v>
      </c>
      <c r="BJ155" s="24">
        <v>1E-4</v>
      </c>
      <c r="BK155" s="24">
        <v>7.4999999999999997E-3</v>
      </c>
      <c r="BL155" s="24">
        <v>-8.2000000000000007E-3</v>
      </c>
    </row>
    <row r="156" spans="1:64" ht="15.75" customHeight="1" x14ac:dyDescent="0.2">
      <c r="A156" s="24" t="s">
        <v>64</v>
      </c>
      <c r="B156" s="24" t="s">
        <v>463</v>
      </c>
      <c r="C156" s="24" t="s">
        <v>222</v>
      </c>
      <c r="D156" s="24">
        <v>2.2999999999999998</v>
      </c>
      <c r="E156" s="12" t="str">
        <f t="shared" si="0"/>
        <v>KUP2.3</v>
      </c>
      <c r="F156" s="25">
        <v>42891</v>
      </c>
      <c r="G156" s="26">
        <v>0.43194444444444446</v>
      </c>
      <c r="H156" s="24">
        <v>2017</v>
      </c>
      <c r="I156" s="12" t="str">
        <f t="shared" si="1"/>
        <v>Early2017</v>
      </c>
      <c r="J156" s="24">
        <v>68.518410000000003</v>
      </c>
      <c r="K156" s="24">
        <v>-149.34843000000001</v>
      </c>
      <c r="L156" s="24">
        <v>4.836875</v>
      </c>
      <c r="M156" s="24">
        <v>2.9</v>
      </c>
      <c r="N156" s="24">
        <v>29.7</v>
      </c>
      <c r="O156" s="24">
        <v>6.61</v>
      </c>
      <c r="P156" s="24">
        <v>99.5</v>
      </c>
      <c r="Q156" s="24">
        <v>0.56999999999999995</v>
      </c>
      <c r="R156" s="24">
        <v>324.94847959999998</v>
      </c>
      <c r="S156" s="24">
        <v>8.3322358019999996</v>
      </c>
      <c r="T156" s="24">
        <v>0.453320742</v>
      </c>
      <c r="U156" s="24">
        <v>0.362227507</v>
      </c>
      <c r="V156" s="24">
        <f t="shared" si="14"/>
        <v>7.5166875529999997</v>
      </c>
      <c r="W156" s="24">
        <v>0.101731798</v>
      </c>
      <c r="X156" s="24">
        <v>0</v>
      </c>
      <c r="Y156" s="24">
        <v>0.163938157</v>
      </c>
      <c r="Z156" s="24">
        <v>4.0307633950000001</v>
      </c>
      <c r="AA156" s="24">
        <v>1.0289699999999999</v>
      </c>
      <c r="AB156" s="24">
        <v>15.7315</v>
      </c>
      <c r="AC156" s="24" t="s">
        <v>67</v>
      </c>
      <c r="AD156" s="24">
        <v>0.63529999999999998</v>
      </c>
      <c r="AE156" s="24" t="s">
        <v>67</v>
      </c>
      <c r="AF156" s="24">
        <v>76.196200000000005</v>
      </c>
      <c r="AG156" s="24" t="s">
        <v>67</v>
      </c>
      <c r="AH156" s="24">
        <v>3.7199999999999997E-2</v>
      </c>
      <c r="AI156" s="24">
        <v>-5.7999999999999996E-3</v>
      </c>
      <c r="AJ156" s="24">
        <v>6.9999999999999999E-4</v>
      </c>
      <c r="AK156" s="24">
        <v>2.4899999999999999E-2</v>
      </c>
      <c r="AL156" s="24" t="s">
        <v>67</v>
      </c>
      <c r="AM156" s="24">
        <v>3.024</v>
      </c>
      <c r="AN156" s="24">
        <v>3.8473282439999998</v>
      </c>
      <c r="AO156" s="24">
        <v>121.4457831</v>
      </c>
      <c r="AP156" s="24">
        <v>4.0000000000000002E-4</v>
      </c>
      <c r="AQ156" s="24">
        <v>3.7564000000000002</v>
      </c>
      <c r="AR156" s="24">
        <v>-5.0000000000000001E-4</v>
      </c>
      <c r="AS156" s="24">
        <v>-5.9999999999999995E-4</v>
      </c>
      <c r="AT156" s="24">
        <v>-8.9999999999999993E-3</v>
      </c>
      <c r="AU156" s="24">
        <v>1.2969999999999999</v>
      </c>
      <c r="AV156" s="24">
        <v>1.3899999999999999E-2</v>
      </c>
      <c r="AW156" s="24">
        <v>0.27279999999999999</v>
      </c>
      <c r="AX156" s="24">
        <v>0.87719999999999998</v>
      </c>
      <c r="AY156" s="24">
        <v>2.0999999999999999E-3</v>
      </c>
      <c r="AZ156" s="24">
        <v>4.0000000000000001E-3</v>
      </c>
      <c r="BA156" s="24">
        <v>0.78600000000000003</v>
      </c>
      <c r="BB156" s="24">
        <v>-3.8E-3</v>
      </c>
      <c r="BC156" s="24">
        <v>0.3831</v>
      </c>
      <c r="BD156" s="24">
        <v>1.7100000000000001E-2</v>
      </c>
      <c r="BE156" s="24">
        <v>-6.4000000000000003E-3</v>
      </c>
      <c r="BF156" s="24">
        <v>2.6040000000000001</v>
      </c>
      <c r="BG156" s="24">
        <v>1.9E-3</v>
      </c>
      <c r="BH156" s="24">
        <v>0.68810000000000004</v>
      </c>
      <c r="BI156" s="24">
        <v>1.18E-2</v>
      </c>
      <c r="BJ156" s="24">
        <v>-1E-4</v>
      </c>
      <c r="BK156" s="24">
        <v>4.3E-3</v>
      </c>
      <c r="BL156" s="24">
        <v>-7.3000000000000001E-3</v>
      </c>
    </row>
    <row r="157" spans="1:64" ht="15.75" customHeight="1" x14ac:dyDescent="0.2">
      <c r="A157" s="24" t="s">
        <v>64</v>
      </c>
      <c r="B157" s="24" t="s">
        <v>464</v>
      </c>
      <c r="C157" s="24" t="s">
        <v>222</v>
      </c>
      <c r="D157" s="24">
        <v>3.1</v>
      </c>
      <c r="E157" s="12" t="str">
        <f t="shared" si="0"/>
        <v>KUP3.1</v>
      </c>
      <c r="F157" s="25">
        <v>42891</v>
      </c>
      <c r="G157" s="26">
        <v>0.43888888888888888</v>
      </c>
      <c r="H157" s="24">
        <v>2017</v>
      </c>
      <c r="I157" s="12" t="str">
        <f t="shared" si="1"/>
        <v>Early2017</v>
      </c>
      <c r="J157" s="24">
        <v>68.538290000000003</v>
      </c>
      <c r="K157" s="24">
        <v>-149.35213999999999</v>
      </c>
      <c r="L157" s="24">
        <v>2.4416000000000002</v>
      </c>
      <c r="M157" s="24">
        <v>2.4</v>
      </c>
      <c r="N157" s="24">
        <v>12</v>
      </c>
      <c r="O157" s="24">
        <v>6.46</v>
      </c>
      <c r="P157" s="24">
        <v>100.3</v>
      </c>
      <c r="Q157" s="24">
        <v>1.22</v>
      </c>
      <c r="R157" s="24">
        <v>345.67725209999998</v>
      </c>
      <c r="S157" s="24">
        <v>8.5695527439999992</v>
      </c>
      <c r="T157" s="24">
        <v>4.7405800000000003E-3</v>
      </c>
      <c r="U157" s="24">
        <v>0.47862686599999998</v>
      </c>
      <c r="V157" s="24">
        <f t="shared" si="14"/>
        <v>8.0861852979999984</v>
      </c>
      <c r="W157" s="24">
        <v>0.117607674</v>
      </c>
      <c r="X157" s="24">
        <v>0</v>
      </c>
      <c r="Y157" s="24">
        <v>0.21776931399999999</v>
      </c>
      <c r="Z157" s="24">
        <v>4.0678489239999998</v>
      </c>
      <c r="AA157" s="24">
        <v>0.95203000000000004</v>
      </c>
      <c r="AB157" s="24">
        <v>16.888999999999999</v>
      </c>
      <c r="AC157" s="24" t="s">
        <v>67</v>
      </c>
      <c r="AD157" s="24" t="s">
        <v>67</v>
      </c>
      <c r="AE157" s="24" t="s">
        <v>67</v>
      </c>
      <c r="AF157" s="24">
        <v>18.320799999999998</v>
      </c>
      <c r="AG157" s="24" t="s">
        <v>67</v>
      </c>
      <c r="AH157" s="24">
        <v>1.77E-2</v>
      </c>
      <c r="AI157" s="24">
        <v>-5.4000000000000003E-3</v>
      </c>
      <c r="AJ157" s="24">
        <v>-6.9999999999999999E-4</v>
      </c>
      <c r="AK157" s="24">
        <v>1.12E-2</v>
      </c>
      <c r="AL157" s="24" t="s">
        <v>67</v>
      </c>
      <c r="AM157" s="24">
        <v>0.83120000000000005</v>
      </c>
      <c r="AN157" s="24">
        <v>2.6212551249999998</v>
      </c>
      <c r="AO157" s="24">
        <v>74.214285709999999</v>
      </c>
      <c r="AP157" s="24">
        <v>2.9999999999999997E-4</v>
      </c>
      <c r="AQ157" s="24">
        <v>3.7408999999999999</v>
      </c>
      <c r="AR157" s="24">
        <v>1E-3</v>
      </c>
      <c r="AS157" s="24">
        <v>4.0000000000000002E-4</v>
      </c>
      <c r="AT157" s="24">
        <v>-8.6999999999999994E-3</v>
      </c>
      <c r="AU157" s="24">
        <v>0.88939999999999997</v>
      </c>
      <c r="AV157" s="24">
        <v>4.5499999999999999E-2</v>
      </c>
      <c r="AW157" s="24">
        <v>0.17710000000000001</v>
      </c>
      <c r="AX157" s="24">
        <v>0.36940000000000001</v>
      </c>
      <c r="AY157" s="24">
        <v>3.8E-3</v>
      </c>
      <c r="AZ157" s="24">
        <v>2.7000000000000001E-3</v>
      </c>
      <c r="BA157" s="24">
        <v>0.31709999999999999</v>
      </c>
      <c r="BB157" s="24">
        <v>2.9999999999999997E-4</v>
      </c>
      <c r="BC157" s="24">
        <v>0.38150000000000001</v>
      </c>
      <c r="BD157" s="24">
        <v>6.7000000000000002E-3</v>
      </c>
      <c r="BE157" s="24">
        <v>-8.8999999999999999E-3</v>
      </c>
      <c r="BF157" s="24">
        <v>0.59740000000000004</v>
      </c>
      <c r="BG157" s="24">
        <v>-5.4999999999999997E-3</v>
      </c>
      <c r="BH157" s="24">
        <v>0.29680000000000001</v>
      </c>
      <c r="BI157" s="24">
        <v>4.4999999999999997E-3</v>
      </c>
      <c r="BJ157" s="24">
        <v>-5.0000000000000001E-4</v>
      </c>
      <c r="BK157" s="24">
        <v>3.2000000000000002E-3</v>
      </c>
      <c r="BL157" s="24">
        <v>-7.7999999999999996E-3</v>
      </c>
    </row>
    <row r="158" spans="1:64" ht="15.75" customHeight="1" x14ac:dyDescent="0.2">
      <c r="A158" s="24" t="s">
        <v>64</v>
      </c>
      <c r="B158" s="24" t="s">
        <v>465</v>
      </c>
      <c r="C158" s="24" t="s">
        <v>222</v>
      </c>
      <c r="D158" s="24">
        <v>4.0999999999999996</v>
      </c>
      <c r="E158" s="12" t="str">
        <f t="shared" si="0"/>
        <v>KUP4.1</v>
      </c>
      <c r="F158" s="25">
        <v>42891</v>
      </c>
      <c r="G158" s="26">
        <v>0.44513888888888892</v>
      </c>
      <c r="H158" s="24">
        <v>2017</v>
      </c>
      <c r="I158" s="12" t="str">
        <f t="shared" si="1"/>
        <v>Early2017</v>
      </c>
      <c r="J158" s="24">
        <v>68.532859999999999</v>
      </c>
      <c r="K158" s="24">
        <v>-149.31566000000001</v>
      </c>
      <c r="L158" s="24">
        <v>27.391874999999999</v>
      </c>
      <c r="M158" s="24">
        <v>2.4</v>
      </c>
      <c r="N158" s="24">
        <v>40</v>
      </c>
      <c r="O158" s="24">
        <v>6.92</v>
      </c>
      <c r="P158" s="24">
        <v>101.3</v>
      </c>
      <c r="Q158" s="24">
        <v>0.7</v>
      </c>
      <c r="R158" s="24">
        <v>306.25698149999999</v>
      </c>
      <c r="S158" s="24">
        <v>8.9837518779999996</v>
      </c>
      <c r="T158" s="24">
        <v>2.1861295520000001</v>
      </c>
      <c r="U158" s="24">
        <v>0.37194935000000001</v>
      </c>
      <c r="V158" s="24">
        <f t="shared" si="14"/>
        <v>6.4256729759999995</v>
      </c>
      <c r="W158" s="24">
        <v>0.117904339</v>
      </c>
      <c r="X158" s="24">
        <v>0</v>
      </c>
      <c r="Y158" s="24">
        <v>0.15586411</v>
      </c>
      <c r="Z158" s="24">
        <v>4.0261684750000004</v>
      </c>
      <c r="AA158" s="24">
        <v>1.07613</v>
      </c>
      <c r="AB158" s="24">
        <v>14.809699999999999</v>
      </c>
      <c r="AC158" s="24" t="s">
        <v>67</v>
      </c>
      <c r="AD158" s="24" t="s">
        <v>67</v>
      </c>
      <c r="AE158" s="24">
        <v>0.24079999999999999</v>
      </c>
      <c r="AF158" s="24">
        <v>101.1234</v>
      </c>
      <c r="AG158" s="24" t="s">
        <v>67</v>
      </c>
      <c r="AH158" s="24">
        <v>3.49E-2</v>
      </c>
      <c r="AI158" s="24">
        <v>-5.1000000000000004E-3</v>
      </c>
      <c r="AJ158" s="24">
        <v>2.0000000000000001E-4</v>
      </c>
      <c r="AK158" s="24">
        <v>2.4400000000000002E-2</v>
      </c>
      <c r="AL158" s="24" t="s">
        <v>67</v>
      </c>
      <c r="AM158" s="24">
        <v>3.7989999999999999</v>
      </c>
      <c r="AN158" s="24">
        <v>3.656400385</v>
      </c>
      <c r="AO158" s="24">
        <v>155.69672130000001</v>
      </c>
      <c r="AP158" s="24">
        <v>5.9999999999999995E-4</v>
      </c>
      <c r="AQ158" s="24">
        <v>4.8550000000000004</v>
      </c>
      <c r="AR158" s="24">
        <v>6.9999999999999999E-4</v>
      </c>
      <c r="AS158" s="24">
        <v>-1E-4</v>
      </c>
      <c r="AT158" s="24">
        <v>-1.09E-2</v>
      </c>
      <c r="AU158" s="24">
        <v>1.3025</v>
      </c>
      <c r="AV158" s="24">
        <v>1.15E-2</v>
      </c>
      <c r="AW158" s="24">
        <v>0.32819999999999999</v>
      </c>
      <c r="AX158" s="24">
        <v>1.2090000000000001</v>
      </c>
      <c r="AY158" s="24">
        <v>1.8E-3</v>
      </c>
      <c r="AZ158" s="24">
        <v>0.104</v>
      </c>
      <c r="BA158" s="24">
        <v>1.0389999999999999</v>
      </c>
      <c r="BB158" s="24">
        <v>-4.7000000000000002E-3</v>
      </c>
      <c r="BC158" s="24">
        <v>0.38669999999999999</v>
      </c>
      <c r="BD158" s="24">
        <v>1.5699999999999999E-2</v>
      </c>
      <c r="BE158" s="24">
        <v>-4.0000000000000002E-4</v>
      </c>
      <c r="BF158" s="24">
        <v>3.4089999999999998</v>
      </c>
      <c r="BG158" s="24">
        <v>-9.7000000000000003E-3</v>
      </c>
      <c r="BH158" s="24">
        <v>0.75539999999999996</v>
      </c>
      <c r="BI158" s="24">
        <v>1.83E-2</v>
      </c>
      <c r="BJ158" s="24">
        <v>-8.9999999999999998E-4</v>
      </c>
      <c r="BK158" s="24">
        <v>4.4000000000000003E-3</v>
      </c>
      <c r="BL158" s="24">
        <v>-8.5000000000000006E-3</v>
      </c>
    </row>
    <row r="159" spans="1:64" ht="15.75" customHeight="1" x14ac:dyDescent="0.2">
      <c r="A159" s="24" t="s">
        <v>64</v>
      </c>
      <c r="B159" s="24" t="s">
        <v>466</v>
      </c>
      <c r="C159" s="24" t="s">
        <v>222</v>
      </c>
      <c r="D159" s="24">
        <v>4.2</v>
      </c>
      <c r="E159" s="12" t="str">
        <f t="shared" si="0"/>
        <v>KUP4.2</v>
      </c>
      <c r="F159" s="25">
        <v>42891</v>
      </c>
      <c r="G159" s="26">
        <v>0.44722222222222219</v>
      </c>
      <c r="H159" s="24">
        <v>2017</v>
      </c>
      <c r="I159" s="12" t="str">
        <f t="shared" si="1"/>
        <v>Early2017</v>
      </c>
      <c r="J159" s="24">
        <v>68.531620000000004</v>
      </c>
      <c r="K159" s="24">
        <v>-149.31738000000001</v>
      </c>
      <c r="L159" s="24">
        <v>22.767524999999999</v>
      </c>
      <c r="M159" s="24">
        <v>2.6</v>
      </c>
      <c r="N159" s="24">
        <v>41.4</v>
      </c>
      <c r="O159" s="24">
        <v>6.98</v>
      </c>
      <c r="P159" s="24">
        <v>101.6</v>
      </c>
      <c r="R159" s="24">
        <v>292.07517810000002</v>
      </c>
      <c r="S159" s="24">
        <v>9.0979882940000003</v>
      </c>
      <c r="T159" s="24">
        <v>2.5827489039999998</v>
      </c>
      <c r="U159" s="24">
        <v>0.22638446200000001</v>
      </c>
      <c r="V159" s="24">
        <f t="shared" si="14"/>
        <v>6.288854928000001</v>
      </c>
      <c r="W159" s="24">
        <v>8.7563512999999996E-2</v>
      </c>
      <c r="X159" s="24">
        <v>0</v>
      </c>
      <c r="Y159" s="24">
        <v>0.130492256</v>
      </c>
      <c r="AA159" s="24">
        <v>0.98480000000000001</v>
      </c>
      <c r="AC159" s="24" t="s">
        <v>67</v>
      </c>
      <c r="AD159" s="24" t="s">
        <v>67</v>
      </c>
      <c r="AE159" s="24" t="s">
        <v>67</v>
      </c>
      <c r="AF159" s="24">
        <v>75.008700000000005</v>
      </c>
      <c r="AG159" s="24">
        <v>0.2742</v>
      </c>
      <c r="AH159" s="24">
        <v>3.2000000000000001E-2</v>
      </c>
      <c r="AI159" s="24">
        <v>4.0000000000000002E-4</v>
      </c>
      <c r="AJ159" s="24">
        <v>-2E-3</v>
      </c>
      <c r="AK159" s="24">
        <v>2.8199999999999999E-2</v>
      </c>
      <c r="AL159" s="24" t="s">
        <v>67</v>
      </c>
      <c r="AM159" s="24">
        <v>2.988</v>
      </c>
      <c r="AN159" s="24">
        <v>5.705556616</v>
      </c>
      <c r="AO159" s="24">
        <v>105.9574468</v>
      </c>
      <c r="AP159" s="24">
        <v>5.0000000000000001E-4</v>
      </c>
      <c r="AQ159" s="24">
        <v>2.2406999999999999</v>
      </c>
      <c r="AR159" s="24">
        <v>1.6000000000000001E-3</v>
      </c>
      <c r="AS159" s="24">
        <v>0</v>
      </c>
      <c r="AT159" s="24">
        <v>-9.5999999999999992E-3</v>
      </c>
      <c r="AU159" s="24">
        <v>1.1740999999999999</v>
      </c>
      <c r="AV159" s="24">
        <v>1.1299999999999999E-2</v>
      </c>
      <c r="AW159" s="24">
        <v>0.1169</v>
      </c>
      <c r="AX159" s="24">
        <v>0.71550000000000002</v>
      </c>
      <c r="AY159" s="24">
        <v>1.4E-3</v>
      </c>
      <c r="AZ159" s="24">
        <v>2.64E-2</v>
      </c>
      <c r="BA159" s="24">
        <v>0.52370000000000005</v>
      </c>
      <c r="BB159" s="24">
        <v>-1.1000000000000001E-3</v>
      </c>
      <c r="BC159" s="24">
        <v>0.38329999999999997</v>
      </c>
      <c r="BD159" s="24">
        <v>7.6E-3</v>
      </c>
      <c r="BE159" s="24">
        <v>-8.0000000000000002E-3</v>
      </c>
      <c r="BF159" s="24">
        <v>2.4929999999999999</v>
      </c>
      <c r="BG159" s="24">
        <v>6.3E-3</v>
      </c>
      <c r="BH159" s="24">
        <v>0.75649999999999995</v>
      </c>
      <c r="BI159" s="24">
        <v>1.3599999999999999E-2</v>
      </c>
      <c r="BJ159" s="24">
        <v>-1.1000000000000001E-3</v>
      </c>
      <c r="BK159" s="24">
        <v>3.5000000000000001E-3</v>
      </c>
      <c r="BL159" s="24">
        <v>-9.4999999999999998E-3</v>
      </c>
    </row>
    <row r="160" spans="1:64" ht="15.75" customHeight="1" x14ac:dyDescent="0.2">
      <c r="A160" s="24" t="s">
        <v>64</v>
      </c>
      <c r="B160" s="24" t="s">
        <v>467</v>
      </c>
      <c r="C160" s="24" t="s">
        <v>222</v>
      </c>
      <c r="D160" s="24">
        <v>4.3</v>
      </c>
      <c r="E160" s="12" t="str">
        <f t="shared" si="0"/>
        <v>KUP4.3</v>
      </c>
      <c r="F160" s="25">
        <v>42891</v>
      </c>
      <c r="G160" s="26">
        <v>0.4513888888888889</v>
      </c>
      <c r="H160" s="24">
        <v>2017</v>
      </c>
      <c r="I160" s="12" t="str">
        <f t="shared" si="1"/>
        <v>Early2017</v>
      </c>
      <c r="J160" s="24">
        <v>68.531769999999995</v>
      </c>
      <c r="K160" s="24">
        <v>-149.31648000000001</v>
      </c>
      <c r="L160" s="24">
        <v>4.5081749999999996</v>
      </c>
      <c r="M160" s="24">
        <v>0.1</v>
      </c>
      <c r="N160" s="24">
        <v>15.7</v>
      </c>
      <c r="O160" s="24">
        <v>6.55</v>
      </c>
      <c r="P160" s="24">
        <v>100.8</v>
      </c>
      <c r="Q160" s="24">
        <v>1.55</v>
      </c>
      <c r="R160" s="24">
        <v>340.89064630000001</v>
      </c>
      <c r="S160" s="24">
        <v>8.0816526960000008</v>
      </c>
      <c r="T160" s="24">
        <v>0.50332364699999999</v>
      </c>
      <c r="U160" s="24">
        <v>0.51212780999999996</v>
      </c>
      <c r="V160" s="24">
        <f t="shared" si="14"/>
        <v>7.0662012390000006</v>
      </c>
      <c r="W160" s="24">
        <v>0.12900234799999999</v>
      </c>
      <c r="X160" s="24">
        <v>0</v>
      </c>
      <c r="Y160" s="24">
        <v>0.18820893999999999</v>
      </c>
      <c r="Z160" s="24">
        <v>3.9988908730000001</v>
      </c>
      <c r="AA160" s="24">
        <v>1.0026299999999999</v>
      </c>
      <c r="AB160" s="24">
        <v>16.372800000000002</v>
      </c>
      <c r="AC160" s="24" t="s">
        <v>67</v>
      </c>
      <c r="AD160" s="24" t="s">
        <v>67</v>
      </c>
      <c r="AE160" s="24" t="s">
        <v>67</v>
      </c>
      <c r="AF160" s="24">
        <v>29.155000000000001</v>
      </c>
      <c r="AG160" s="24" t="s">
        <v>67</v>
      </c>
      <c r="AH160" s="24">
        <v>3.1099999999999999E-2</v>
      </c>
      <c r="AI160" s="24">
        <v>-7.3000000000000001E-3</v>
      </c>
      <c r="AJ160" s="24">
        <v>5.0000000000000001E-4</v>
      </c>
      <c r="AK160" s="24">
        <v>2.12E-2</v>
      </c>
      <c r="AL160" s="24" t="s">
        <v>67</v>
      </c>
      <c r="AM160" s="24">
        <v>1.655</v>
      </c>
      <c r="AN160" s="24">
        <v>3.0244883040000001</v>
      </c>
      <c r="AO160" s="24">
        <v>78.066037739999999</v>
      </c>
      <c r="AP160" s="24">
        <v>1E-4</v>
      </c>
      <c r="AQ160" s="24">
        <v>4.8723000000000001</v>
      </c>
      <c r="AR160" s="24">
        <v>5.9999999999999995E-4</v>
      </c>
      <c r="AS160" s="24">
        <v>1.1000000000000001E-3</v>
      </c>
      <c r="AT160" s="24">
        <v>-8.6999999999999994E-3</v>
      </c>
      <c r="AU160" s="24">
        <v>0.77349999999999997</v>
      </c>
      <c r="AV160" s="24">
        <v>2.1100000000000001E-2</v>
      </c>
      <c r="AW160" s="24">
        <v>0.4425</v>
      </c>
      <c r="AX160" s="24">
        <v>0.45610000000000001</v>
      </c>
      <c r="AY160" s="24">
        <v>3.0999999999999999E-3</v>
      </c>
      <c r="AZ160" s="24">
        <v>7.46E-2</v>
      </c>
      <c r="BA160" s="24">
        <v>0.54720000000000002</v>
      </c>
      <c r="BB160" s="24">
        <v>-2.3E-3</v>
      </c>
      <c r="BC160" s="24">
        <v>0.38179999999999997</v>
      </c>
      <c r="BD160" s="24">
        <v>1.5699999999999999E-2</v>
      </c>
      <c r="BE160" s="24">
        <v>-8.3000000000000001E-3</v>
      </c>
      <c r="BF160" s="24">
        <v>0.94159999999999999</v>
      </c>
      <c r="BG160" s="24">
        <v>-4.7000000000000002E-3</v>
      </c>
      <c r="BH160" s="24">
        <v>0.43669999999999998</v>
      </c>
      <c r="BI160" s="24">
        <v>8.9999999999999993E-3</v>
      </c>
      <c r="BJ160" s="24">
        <v>2.0000000000000001E-4</v>
      </c>
      <c r="BK160" s="24">
        <v>2.5000000000000001E-3</v>
      </c>
      <c r="BL160" s="24">
        <v>-7.1999999999999998E-3</v>
      </c>
    </row>
    <row r="161" spans="1:64" ht="15.75" customHeight="1" x14ac:dyDescent="0.2">
      <c r="A161" s="24" t="s">
        <v>64</v>
      </c>
      <c r="B161" s="24" t="s">
        <v>468</v>
      </c>
      <c r="C161" s="24" t="s">
        <v>222</v>
      </c>
      <c r="D161" s="24">
        <v>5.0999999999999996</v>
      </c>
      <c r="E161" s="12" t="str">
        <f t="shared" si="0"/>
        <v>KUP5.1</v>
      </c>
      <c r="F161" s="25">
        <v>42891</v>
      </c>
      <c r="G161" s="26">
        <v>0.46249999999999997</v>
      </c>
      <c r="H161" s="24">
        <v>2017</v>
      </c>
      <c r="I161" s="12" t="str">
        <f t="shared" si="1"/>
        <v>Early2017</v>
      </c>
      <c r="J161" s="24">
        <v>68.541830000000004</v>
      </c>
      <c r="K161" s="24">
        <v>-149.28910999999999</v>
      </c>
      <c r="L161" s="24">
        <v>26.332899999999999</v>
      </c>
      <c r="M161" s="24">
        <v>3.8</v>
      </c>
      <c r="N161" s="24">
        <v>60.8</v>
      </c>
      <c r="O161" s="24">
        <v>7.25</v>
      </c>
      <c r="P161" s="24">
        <v>99.7</v>
      </c>
      <c r="Q161" s="24">
        <v>1.41</v>
      </c>
      <c r="R161" s="24">
        <v>385.75024180000003</v>
      </c>
      <c r="S161" s="24">
        <v>11.91704824</v>
      </c>
      <c r="T161" s="24">
        <v>2.7810750500000001</v>
      </c>
      <c r="U161" s="24">
        <v>0.45038097199999999</v>
      </c>
      <c r="V161" s="24">
        <f t="shared" si="14"/>
        <v>8.685592218</v>
      </c>
      <c r="W161" s="24">
        <v>6.7962036000000003E-2</v>
      </c>
      <c r="X161" s="24">
        <v>0</v>
      </c>
      <c r="Y161" s="24">
        <v>0.199265151</v>
      </c>
      <c r="Z161" s="24">
        <v>3.9573459629999999</v>
      </c>
      <c r="AA161" s="24">
        <v>1.01919</v>
      </c>
      <c r="AB161" s="24">
        <v>18.334900000000001</v>
      </c>
      <c r="AC161" s="24" t="s">
        <v>67</v>
      </c>
      <c r="AD161" s="24">
        <v>1.655</v>
      </c>
      <c r="AE161" s="24">
        <v>0.1447</v>
      </c>
      <c r="AF161" s="24">
        <v>101.8107</v>
      </c>
      <c r="AG161" s="24" t="s">
        <v>67</v>
      </c>
      <c r="AH161" s="24">
        <v>1.5299999999999999E-2</v>
      </c>
      <c r="AI161" s="24">
        <v>5.9999999999999995E-4</v>
      </c>
      <c r="AJ161" s="24">
        <v>4.4000000000000003E-3</v>
      </c>
      <c r="AK161" s="24">
        <v>2.6599999999999999E-2</v>
      </c>
      <c r="AL161" s="24" t="s">
        <v>67</v>
      </c>
      <c r="AM161" s="24">
        <v>8.8490000000000002</v>
      </c>
      <c r="AN161" s="24">
        <v>7.6947826089999998</v>
      </c>
      <c r="AO161" s="24">
        <v>332.66917289999998</v>
      </c>
      <c r="AP161" s="24">
        <v>6.9999999999999999E-4</v>
      </c>
      <c r="AQ161" s="24">
        <v>4.6593999999999998</v>
      </c>
      <c r="AR161" s="24">
        <v>2.0000000000000001E-4</v>
      </c>
      <c r="AS161" s="24">
        <v>1E-4</v>
      </c>
      <c r="AT161" s="24">
        <v>-9.5999999999999992E-3</v>
      </c>
      <c r="AU161" s="24">
        <v>1.3806</v>
      </c>
      <c r="AV161" s="24">
        <v>3.78E-2</v>
      </c>
      <c r="AW161" s="24">
        <v>0.45810000000000001</v>
      </c>
      <c r="AX161" s="24">
        <v>1.831</v>
      </c>
      <c r="AY161" s="24">
        <v>5.0000000000000001E-3</v>
      </c>
      <c r="AZ161" s="24">
        <v>4.3700000000000003E-2</v>
      </c>
      <c r="BA161" s="24">
        <v>1.1499999999999999</v>
      </c>
      <c r="BB161" s="24">
        <v>-2.3E-3</v>
      </c>
      <c r="BC161" s="24">
        <v>0.38879999999999998</v>
      </c>
      <c r="BD161" s="24">
        <v>1.9300000000000001E-2</v>
      </c>
      <c r="BE161" s="24">
        <v>-1.18E-2</v>
      </c>
      <c r="BF161" s="24">
        <v>3.468</v>
      </c>
      <c r="BG161" s="24">
        <v>1.5E-3</v>
      </c>
      <c r="BH161" s="24">
        <v>0.86939999999999995</v>
      </c>
      <c r="BI161" s="24">
        <v>3.6900000000000002E-2</v>
      </c>
      <c r="BJ161" s="24">
        <v>-2.9999999999999997E-4</v>
      </c>
      <c r="BK161" s="24">
        <v>5.4999999999999997E-3</v>
      </c>
      <c r="BL161" s="24">
        <v>-9.1999999999999998E-3</v>
      </c>
    </row>
    <row r="162" spans="1:64" ht="15.75" customHeight="1" x14ac:dyDescent="0.2">
      <c r="A162" s="24" t="s">
        <v>64</v>
      </c>
      <c r="B162" s="24" t="s">
        <v>469</v>
      </c>
      <c r="C162" s="24" t="s">
        <v>222</v>
      </c>
      <c r="D162" s="24">
        <v>5.2</v>
      </c>
      <c r="E162" s="12" t="str">
        <f t="shared" si="0"/>
        <v>KUP5.2</v>
      </c>
      <c r="F162" s="25">
        <v>42891</v>
      </c>
      <c r="G162" s="26">
        <v>0.46527777777777773</v>
      </c>
      <c r="H162" s="24">
        <v>2017</v>
      </c>
      <c r="I162" s="12" t="str">
        <f t="shared" si="1"/>
        <v>Early2017</v>
      </c>
      <c r="J162" s="24">
        <v>68.541560000000004</v>
      </c>
      <c r="K162" s="24">
        <v>-149.28734</v>
      </c>
      <c r="L162" s="24">
        <v>24.006775000000001</v>
      </c>
      <c r="M162" s="24">
        <v>4</v>
      </c>
      <c r="N162" s="24">
        <v>65.099999999999994</v>
      </c>
      <c r="O162" s="24">
        <v>7.3</v>
      </c>
      <c r="P162" s="24">
        <v>99.5</v>
      </c>
      <c r="Q162" s="24">
        <v>1.34</v>
      </c>
      <c r="R162" s="24">
        <v>366.52470080000001</v>
      </c>
      <c r="S162" s="24">
        <v>12.54645404</v>
      </c>
      <c r="T162" s="24">
        <v>2.8473835520000002</v>
      </c>
      <c r="U162" s="24">
        <v>0.29927531299999999</v>
      </c>
      <c r="V162" s="24">
        <f t="shared" si="14"/>
        <v>9.3997951750000013</v>
      </c>
      <c r="W162" s="24">
        <v>5.4416128000000001E-2</v>
      </c>
      <c r="X162" s="24">
        <v>0</v>
      </c>
      <c r="Y162" s="24">
        <v>0.178513014</v>
      </c>
      <c r="Z162" s="24">
        <v>4.1049532480000002</v>
      </c>
      <c r="AA162" s="24">
        <v>0.82074000000000003</v>
      </c>
      <c r="AB162" s="24">
        <v>18.070900000000002</v>
      </c>
      <c r="AC162" s="24" t="s">
        <v>67</v>
      </c>
      <c r="AD162" s="24" t="s">
        <v>67</v>
      </c>
      <c r="AE162" s="24">
        <v>6.7199999999999996E-2</v>
      </c>
      <c r="AF162" s="24">
        <v>84.628900000000002</v>
      </c>
      <c r="AG162" s="24" t="s">
        <v>67</v>
      </c>
      <c r="AH162" s="24">
        <v>1.6899999999999998E-2</v>
      </c>
      <c r="AI162" s="24">
        <v>-3.0000000000000001E-3</v>
      </c>
      <c r="AJ162" s="24">
        <v>1.6000000000000001E-3</v>
      </c>
      <c r="AK162" s="24">
        <v>2.0799999999999999E-2</v>
      </c>
      <c r="AL162" s="24" t="s">
        <v>67</v>
      </c>
      <c r="AM162" s="24">
        <v>6.8979999999999997</v>
      </c>
      <c r="AN162" s="24">
        <v>8.7206068269999992</v>
      </c>
      <c r="AO162" s="24">
        <v>331.63461539999997</v>
      </c>
      <c r="AP162" s="24">
        <v>8.9999999999999998E-4</v>
      </c>
      <c r="AQ162" s="24">
        <v>2.9660000000000002</v>
      </c>
      <c r="AR162" s="24">
        <v>8.9999999999999998E-4</v>
      </c>
      <c r="AS162" s="24">
        <v>8.9999999999999998E-4</v>
      </c>
      <c r="AT162" s="24">
        <v>-1.0800000000000001E-2</v>
      </c>
      <c r="AU162" s="24">
        <v>1.2477</v>
      </c>
      <c r="AV162" s="24">
        <v>3.5799999999999998E-2</v>
      </c>
      <c r="AW162" s="24">
        <v>0.3029</v>
      </c>
      <c r="AX162" s="24">
        <v>1.3420000000000001</v>
      </c>
      <c r="AY162" s="24">
        <v>4.8999999999999998E-3</v>
      </c>
      <c r="AZ162" s="24">
        <v>1.7100000000000001E-2</v>
      </c>
      <c r="BA162" s="24">
        <v>0.79100000000000004</v>
      </c>
      <c r="BB162" s="24">
        <v>-1.6999999999999999E-3</v>
      </c>
      <c r="BC162" s="24">
        <v>0.38600000000000001</v>
      </c>
      <c r="BD162" s="24">
        <v>1.72E-2</v>
      </c>
      <c r="BE162" s="24">
        <v>-1.03E-2</v>
      </c>
      <c r="BF162" s="24">
        <v>2.71</v>
      </c>
      <c r="BG162" s="24">
        <v>-6.3E-3</v>
      </c>
      <c r="BH162" s="24">
        <v>0.82350000000000001</v>
      </c>
      <c r="BI162" s="24">
        <v>2.81E-2</v>
      </c>
      <c r="BJ162" s="24">
        <v>-4.0000000000000002E-4</v>
      </c>
      <c r="BK162" s="24">
        <v>4.1999999999999997E-3</v>
      </c>
      <c r="BL162" s="24">
        <v>-9.1999999999999998E-3</v>
      </c>
    </row>
    <row r="163" spans="1:64" ht="15.75" customHeight="1" x14ac:dyDescent="0.2">
      <c r="A163" s="24" t="s">
        <v>64</v>
      </c>
      <c r="B163" s="24" t="s">
        <v>470</v>
      </c>
      <c r="C163" s="24" t="s">
        <v>222</v>
      </c>
      <c r="D163" s="24">
        <v>5.3</v>
      </c>
      <c r="E163" s="12" t="str">
        <f t="shared" si="0"/>
        <v>KUP5.3</v>
      </c>
      <c r="F163" s="25">
        <v>42891</v>
      </c>
      <c r="G163" s="26">
        <v>0.46875</v>
      </c>
      <c r="H163" s="24">
        <v>2017</v>
      </c>
      <c r="I163" s="12" t="str">
        <f t="shared" si="1"/>
        <v>Early2017</v>
      </c>
      <c r="J163" s="24">
        <v>68.541600000000003</v>
      </c>
      <c r="K163" s="24">
        <v>-149.28735</v>
      </c>
      <c r="L163" s="24">
        <v>2.7268750000000002</v>
      </c>
      <c r="M163" s="24">
        <v>2.5</v>
      </c>
      <c r="N163" s="24">
        <v>20.6</v>
      </c>
      <c r="O163" s="24">
        <v>7.15</v>
      </c>
      <c r="P163" s="24">
        <v>101.6</v>
      </c>
      <c r="Q163" s="24">
        <v>2.81</v>
      </c>
      <c r="R163" s="24">
        <v>427.04955189999998</v>
      </c>
      <c r="S163" s="24">
        <v>12.92527673</v>
      </c>
      <c r="T163" s="24">
        <v>1.5509835910000001</v>
      </c>
      <c r="U163" s="24">
        <v>0.306506155</v>
      </c>
      <c r="V163" s="24">
        <f t="shared" si="14"/>
        <v>11.067786984</v>
      </c>
      <c r="W163" s="24">
        <v>0.104667094</v>
      </c>
      <c r="X163" s="24">
        <v>0</v>
      </c>
      <c r="Y163" s="24">
        <v>0.26384952499999997</v>
      </c>
      <c r="Z163" s="24">
        <v>4.3233945670000002</v>
      </c>
      <c r="AA163" s="24">
        <v>0.93235999999999997</v>
      </c>
      <c r="AB163" s="24">
        <v>22.1754</v>
      </c>
      <c r="AC163" s="24" t="s">
        <v>67</v>
      </c>
      <c r="AD163" s="24" t="s">
        <v>67</v>
      </c>
      <c r="AE163" s="24">
        <v>7.2400000000000006E-2</v>
      </c>
      <c r="AF163" s="24">
        <v>10.2446</v>
      </c>
      <c r="AG163" s="24" t="s">
        <v>67</v>
      </c>
      <c r="AH163" s="24">
        <v>1.9699999999999999E-2</v>
      </c>
      <c r="AI163" s="24">
        <v>-4.7000000000000002E-3</v>
      </c>
      <c r="AJ163" s="24">
        <v>-5.9999999999999995E-4</v>
      </c>
      <c r="AK163" s="24">
        <v>1.95E-2</v>
      </c>
      <c r="AL163" s="24" t="s">
        <v>67</v>
      </c>
      <c r="AM163" s="24">
        <v>2.6850000000000001</v>
      </c>
      <c r="AN163" s="24">
        <v>4.8196015079999999</v>
      </c>
      <c r="AO163" s="24">
        <v>137.69230769999999</v>
      </c>
      <c r="AP163" s="24">
        <v>2.9999999999999997E-4</v>
      </c>
      <c r="AQ163" s="24">
        <v>1.6007</v>
      </c>
      <c r="AR163" s="24">
        <v>2.0000000000000001E-4</v>
      </c>
      <c r="AS163" s="24">
        <v>2.5000000000000001E-3</v>
      </c>
      <c r="AT163" s="24">
        <v>-9.1000000000000004E-3</v>
      </c>
      <c r="AU163" s="24">
        <v>1.2496</v>
      </c>
      <c r="AV163" s="24">
        <v>8.0299999999999996E-2</v>
      </c>
      <c r="AW163" s="24">
        <v>0.17599999999999999</v>
      </c>
      <c r="AX163" s="24">
        <v>0.77029999999999998</v>
      </c>
      <c r="AY163" s="24">
        <v>2.3999999999999998E-3</v>
      </c>
      <c r="AZ163" s="24">
        <v>3.3999999999999998E-3</v>
      </c>
      <c r="BA163" s="24">
        <v>0.55710000000000004</v>
      </c>
      <c r="BB163" s="24">
        <v>-2.0999999999999999E-3</v>
      </c>
      <c r="BC163" s="24">
        <v>0.3851</v>
      </c>
      <c r="BD163" s="24">
        <v>1.35E-2</v>
      </c>
      <c r="BE163" s="24">
        <v>-5.3E-3</v>
      </c>
      <c r="BF163" s="24">
        <v>0.38040000000000002</v>
      </c>
      <c r="BG163" s="24">
        <v>-1E-4</v>
      </c>
      <c r="BH163" s="24">
        <v>0.64049999999999996</v>
      </c>
      <c r="BI163" s="24">
        <v>9.4000000000000004E-3</v>
      </c>
      <c r="BJ163" s="24">
        <v>1.6000000000000001E-3</v>
      </c>
      <c r="BK163" s="24">
        <v>3.8999999999999998E-3</v>
      </c>
      <c r="BL163" s="24">
        <v>-7.3000000000000001E-3</v>
      </c>
    </row>
    <row r="164" spans="1:64" ht="15.75" customHeight="1" x14ac:dyDescent="0.2">
      <c r="A164" s="24" t="s">
        <v>64</v>
      </c>
      <c r="B164" s="24" t="s">
        <v>471</v>
      </c>
      <c r="C164" s="24" t="s">
        <v>222</v>
      </c>
      <c r="D164" s="24">
        <v>6.1</v>
      </c>
      <c r="E164" s="12" t="str">
        <f t="shared" si="0"/>
        <v>KUP6.1</v>
      </c>
      <c r="F164" s="25">
        <v>42891</v>
      </c>
      <c r="G164" s="26">
        <v>0.48333333333333334</v>
      </c>
      <c r="H164" s="24">
        <v>2017</v>
      </c>
      <c r="I164" s="12" t="str">
        <f t="shared" si="1"/>
        <v>Early2017</v>
      </c>
      <c r="J164" s="24">
        <v>68.534599999999998</v>
      </c>
      <c r="K164" s="24">
        <v>-149.22134</v>
      </c>
      <c r="L164" s="24">
        <v>16.846250000000001</v>
      </c>
      <c r="M164" s="24">
        <v>3.1</v>
      </c>
      <c r="N164" s="24">
        <v>52.1</v>
      </c>
      <c r="O164" s="24">
        <v>7.07</v>
      </c>
      <c r="P164" s="24">
        <v>97.7</v>
      </c>
      <c r="Q164" s="24">
        <v>2.35</v>
      </c>
      <c r="R164" s="24">
        <v>325.64075730000002</v>
      </c>
      <c r="S164" s="24">
        <v>12.08508632</v>
      </c>
      <c r="T164" s="24">
        <v>4.8697677170000002</v>
      </c>
      <c r="U164" s="24">
        <v>0.40313649400000001</v>
      </c>
      <c r="V164" s="24">
        <f t="shared" si="14"/>
        <v>6.8121821090000001</v>
      </c>
      <c r="W164" s="24">
        <v>6.7075733999999998E-2</v>
      </c>
      <c r="X164" s="24">
        <v>0</v>
      </c>
      <c r="Y164" s="24">
        <v>0.13608527300000001</v>
      </c>
      <c r="Z164" s="24">
        <v>4.2588497390000004</v>
      </c>
      <c r="AA164" s="24">
        <v>1.02146</v>
      </c>
      <c r="AB164" s="24">
        <v>16.6571</v>
      </c>
      <c r="AC164" s="24" t="s">
        <v>67</v>
      </c>
      <c r="AD164" s="24" t="s">
        <v>67</v>
      </c>
      <c r="AE164" s="24">
        <v>0.2208</v>
      </c>
      <c r="AF164" s="24">
        <v>95.814300000000003</v>
      </c>
      <c r="AG164" s="24" t="s">
        <v>67</v>
      </c>
      <c r="AH164" s="24">
        <v>1.66E-2</v>
      </c>
      <c r="AI164" s="24">
        <v>-3.2000000000000002E-3</v>
      </c>
      <c r="AJ164" s="24">
        <v>2.0999999999999999E-3</v>
      </c>
      <c r="AK164" s="24">
        <v>1.9E-2</v>
      </c>
      <c r="AL164" s="24" t="s">
        <v>67</v>
      </c>
      <c r="AM164" s="24">
        <v>6.798</v>
      </c>
      <c r="AN164" s="24">
        <v>7.0672627090000004</v>
      </c>
      <c r="AO164" s="24">
        <v>357.78947369999997</v>
      </c>
      <c r="AP164" s="24">
        <v>6.9999999999999999E-4</v>
      </c>
      <c r="AQ164" s="24">
        <v>4.2504999999999997</v>
      </c>
      <c r="AR164" s="24">
        <v>1.1000000000000001E-3</v>
      </c>
      <c r="AS164" s="24">
        <v>-1E-4</v>
      </c>
      <c r="AT164" s="24">
        <v>-9.9000000000000008E-3</v>
      </c>
      <c r="AU164" s="24">
        <v>1.3271999999999999</v>
      </c>
      <c r="AV164" s="24">
        <v>3.1E-2</v>
      </c>
      <c r="AW164" s="24">
        <v>0.35639999999999999</v>
      </c>
      <c r="AX164" s="24">
        <v>1.4630000000000001</v>
      </c>
      <c r="AY164" s="24">
        <v>1.4500000000000001E-2</v>
      </c>
      <c r="AZ164" s="24">
        <v>4.1999999999999997E-3</v>
      </c>
      <c r="BA164" s="24">
        <v>0.96189999999999998</v>
      </c>
      <c r="BB164" s="24">
        <v>-8.0000000000000004E-4</v>
      </c>
      <c r="BC164" s="24">
        <v>0.38819999999999999</v>
      </c>
      <c r="BD164" s="24">
        <v>7.6E-3</v>
      </c>
      <c r="BE164" s="24">
        <v>-1.5E-3</v>
      </c>
      <c r="BF164" s="24">
        <v>3.169</v>
      </c>
      <c r="BG164" s="24">
        <v>-1.1000000000000001E-3</v>
      </c>
      <c r="BH164" s="24">
        <v>0.75190000000000001</v>
      </c>
      <c r="BI164" s="24">
        <v>3.3300000000000003E-2</v>
      </c>
      <c r="BJ164" s="24">
        <v>4.0000000000000002E-4</v>
      </c>
      <c r="BK164" s="24">
        <v>6.7000000000000002E-3</v>
      </c>
      <c r="BL164" s="24">
        <v>-8.0000000000000002E-3</v>
      </c>
    </row>
    <row r="165" spans="1:64" ht="15.75" customHeight="1" x14ac:dyDescent="0.2">
      <c r="A165" s="24" t="s">
        <v>64</v>
      </c>
      <c r="B165" s="24" t="s">
        <v>472</v>
      </c>
      <c r="C165" s="24" t="s">
        <v>222</v>
      </c>
      <c r="D165" s="24">
        <v>6.2</v>
      </c>
      <c r="E165" s="12" t="str">
        <f t="shared" si="0"/>
        <v>KUP6.2</v>
      </c>
      <c r="F165" s="25">
        <v>42891</v>
      </c>
      <c r="G165" s="26">
        <v>0.48888888888888887</v>
      </c>
      <c r="H165" s="24">
        <v>2017</v>
      </c>
      <c r="I165" s="12" t="str">
        <f t="shared" si="1"/>
        <v>Early2017</v>
      </c>
      <c r="J165" s="24">
        <v>68.534509999999997</v>
      </c>
      <c r="K165" s="24">
        <v>-149.22275999999999</v>
      </c>
      <c r="L165" s="24">
        <v>11.088225</v>
      </c>
      <c r="M165" s="24">
        <v>1.8</v>
      </c>
      <c r="N165" s="24">
        <v>44.9</v>
      </c>
      <c r="O165" s="24">
        <v>6.97</v>
      </c>
      <c r="P165" s="24">
        <v>97.5</v>
      </c>
      <c r="Q165" s="24">
        <v>0.89</v>
      </c>
      <c r="R165" s="24">
        <v>319.37069919999999</v>
      </c>
      <c r="S165" s="24">
        <v>13.65123073</v>
      </c>
      <c r="T165" s="24">
        <v>7.2874721280000001</v>
      </c>
      <c r="U165" s="24">
        <v>0.24103416999999999</v>
      </c>
      <c r="V165" s="24">
        <f t="shared" si="14"/>
        <v>6.122724432</v>
      </c>
      <c r="W165" s="24">
        <v>0.11012820399999999</v>
      </c>
      <c r="X165" s="24">
        <v>0</v>
      </c>
      <c r="Y165" s="24">
        <v>0.17263429699999999</v>
      </c>
      <c r="Z165" s="24">
        <v>4.0904456529999997</v>
      </c>
      <c r="AA165" s="24">
        <v>1.0286299999999999</v>
      </c>
      <c r="AB165" s="24">
        <v>15.6904</v>
      </c>
      <c r="AC165" s="24" t="s">
        <v>67</v>
      </c>
      <c r="AD165" s="24" t="s">
        <v>67</v>
      </c>
      <c r="AE165" s="24">
        <v>0.1123</v>
      </c>
      <c r="AF165" s="24">
        <v>102.0258</v>
      </c>
      <c r="AG165" s="24" t="s">
        <v>67</v>
      </c>
      <c r="AH165" s="24">
        <v>1.9900000000000001E-2</v>
      </c>
      <c r="AI165" s="24">
        <v>-1.09E-2</v>
      </c>
      <c r="AJ165" s="24">
        <v>3.7000000000000002E-3</v>
      </c>
      <c r="AK165" s="24">
        <v>1.9E-2</v>
      </c>
      <c r="AL165" s="24" t="s">
        <v>67</v>
      </c>
      <c r="AM165" s="24">
        <v>5.2969999999999997</v>
      </c>
      <c r="AN165" s="24">
        <v>5.4356080039999997</v>
      </c>
      <c r="AO165" s="24">
        <v>278.78947369999997</v>
      </c>
      <c r="AP165" s="24">
        <v>2.0000000000000001E-4</v>
      </c>
      <c r="AQ165" s="24">
        <v>4.5765000000000002</v>
      </c>
      <c r="AR165" s="24">
        <v>1.9E-3</v>
      </c>
      <c r="AS165" s="24">
        <v>1.4E-3</v>
      </c>
      <c r="AT165" s="24">
        <v>-8.6999999999999994E-3</v>
      </c>
      <c r="AU165" s="24">
        <v>1.2758</v>
      </c>
      <c r="AV165" s="24">
        <v>2.1000000000000001E-2</v>
      </c>
      <c r="AW165" s="24">
        <v>0.30909999999999999</v>
      </c>
      <c r="AX165" s="24">
        <v>1.286</v>
      </c>
      <c r="AY165" s="24">
        <v>7.0000000000000001E-3</v>
      </c>
      <c r="AZ165" s="24">
        <v>5.3600000000000002E-2</v>
      </c>
      <c r="BA165" s="24">
        <v>0.97450000000000003</v>
      </c>
      <c r="BB165" s="24">
        <v>-1.4E-3</v>
      </c>
      <c r="BC165" s="24">
        <v>0.38800000000000001</v>
      </c>
      <c r="BD165" s="24">
        <v>1.24E-2</v>
      </c>
      <c r="BE165" s="24">
        <v>-8.3000000000000001E-3</v>
      </c>
      <c r="BF165" s="24">
        <v>3.3809999999999998</v>
      </c>
      <c r="BG165" s="24">
        <v>1.03E-2</v>
      </c>
      <c r="BH165" s="24">
        <v>0.79</v>
      </c>
      <c r="BI165" s="24">
        <v>3.1800000000000002E-2</v>
      </c>
      <c r="BJ165" s="24">
        <v>-1.1999999999999999E-3</v>
      </c>
      <c r="BK165" s="24">
        <v>5.0000000000000001E-3</v>
      </c>
      <c r="BL165" s="24">
        <v>-7.4999999999999997E-3</v>
      </c>
    </row>
    <row r="166" spans="1:64" ht="15.75" customHeight="1" x14ac:dyDescent="0.2">
      <c r="A166" s="24" t="s">
        <v>64</v>
      </c>
      <c r="B166" s="24" t="s">
        <v>473</v>
      </c>
      <c r="C166" s="24" t="s">
        <v>222</v>
      </c>
      <c r="D166" s="24">
        <v>6.3</v>
      </c>
      <c r="E166" s="12" t="str">
        <f t="shared" si="0"/>
        <v>KUP6.3</v>
      </c>
      <c r="F166" s="25">
        <v>42891</v>
      </c>
      <c r="G166" s="26">
        <v>0.49305555555555558</v>
      </c>
      <c r="H166" s="24">
        <v>2017</v>
      </c>
      <c r="I166" s="12" t="str">
        <f t="shared" si="1"/>
        <v>Early2017</v>
      </c>
      <c r="J166" s="24">
        <v>68.534509999999997</v>
      </c>
      <c r="K166" s="24">
        <v>-149.22135</v>
      </c>
      <c r="L166" s="24">
        <v>6.1012500000000003</v>
      </c>
      <c r="M166" s="24">
        <v>5.9</v>
      </c>
      <c r="N166" s="24">
        <v>64</v>
      </c>
      <c r="O166" s="24">
        <v>7.13</v>
      </c>
      <c r="P166" s="24">
        <v>97.9</v>
      </c>
      <c r="Q166" s="24">
        <v>1.1599999999999999</v>
      </c>
      <c r="R166" s="24">
        <v>370.02564810000001</v>
      </c>
      <c r="S166" s="24">
        <v>10.661184670000001</v>
      </c>
      <c r="T166" s="24">
        <v>1.43323683</v>
      </c>
      <c r="U166" s="24">
        <v>0.33529805200000001</v>
      </c>
      <c r="V166" s="24">
        <f t="shared" si="14"/>
        <v>8.8926497879999999</v>
      </c>
      <c r="W166" s="24">
        <v>5.4328225000000001E-2</v>
      </c>
      <c r="X166" s="24">
        <v>0</v>
      </c>
      <c r="Y166" s="24">
        <v>0.18949247599999999</v>
      </c>
      <c r="Z166" s="24">
        <v>4.0196729390000003</v>
      </c>
      <c r="AA166" s="24">
        <v>0.93491000000000002</v>
      </c>
      <c r="AB166" s="24">
        <v>17.8645</v>
      </c>
      <c r="AC166" s="24" t="s">
        <v>67</v>
      </c>
      <c r="AD166" s="24" t="s">
        <v>67</v>
      </c>
      <c r="AE166" s="24">
        <v>0.16339999999999999</v>
      </c>
      <c r="AF166" s="24">
        <v>102.9721</v>
      </c>
      <c r="AG166" s="24" t="s">
        <v>67</v>
      </c>
      <c r="AH166" s="24">
        <v>1.0800000000000001E-2</v>
      </c>
      <c r="AI166" s="24">
        <v>2.5000000000000001E-3</v>
      </c>
      <c r="AJ166" s="24">
        <v>1.1999999999999999E-3</v>
      </c>
      <c r="AK166" s="24">
        <v>2.07E-2</v>
      </c>
      <c r="AL166" s="24" t="s">
        <v>67</v>
      </c>
      <c r="AM166" s="24">
        <v>8.8520000000000003</v>
      </c>
      <c r="AN166" s="24">
        <v>8.5033621519999993</v>
      </c>
      <c r="AO166" s="24">
        <v>427.63285020000001</v>
      </c>
      <c r="AP166" s="24">
        <v>-2.9999999999999997E-4</v>
      </c>
      <c r="AQ166" s="24">
        <v>4.2013999999999996</v>
      </c>
      <c r="AR166" s="24">
        <v>8.0000000000000004E-4</v>
      </c>
      <c r="AS166" s="24">
        <v>-4.0000000000000002E-4</v>
      </c>
      <c r="AT166" s="24">
        <v>-7.4999999999999997E-3</v>
      </c>
      <c r="AU166" s="24">
        <v>1.3395999999999999</v>
      </c>
      <c r="AV166" s="24">
        <v>3.4200000000000001E-2</v>
      </c>
      <c r="AW166" s="24">
        <v>0.51770000000000005</v>
      </c>
      <c r="AX166" s="24">
        <v>1.8280000000000001</v>
      </c>
      <c r="AY166" s="24">
        <v>1.04E-2</v>
      </c>
      <c r="AZ166" s="24">
        <v>0.11070000000000001</v>
      </c>
      <c r="BA166" s="24">
        <v>1.0409999999999999</v>
      </c>
      <c r="BB166" s="24">
        <v>-1.2999999999999999E-3</v>
      </c>
      <c r="BC166" s="24">
        <v>0.39329999999999998</v>
      </c>
      <c r="BD166" s="24">
        <v>1.67E-2</v>
      </c>
      <c r="BE166" s="24">
        <v>-2.3E-3</v>
      </c>
      <c r="BF166" s="24">
        <v>3.5209999999999999</v>
      </c>
      <c r="BG166" s="24">
        <v>4.8999999999999998E-3</v>
      </c>
      <c r="BH166" s="24">
        <v>0.58330000000000004</v>
      </c>
      <c r="BI166" s="24">
        <v>4.2299999999999997E-2</v>
      </c>
      <c r="BJ166" s="24">
        <v>-1E-4</v>
      </c>
      <c r="BK166" s="24">
        <v>7.0000000000000001E-3</v>
      </c>
      <c r="BL166" s="24">
        <v>-6.1999999999999998E-3</v>
      </c>
    </row>
    <row r="167" spans="1:64" ht="15.75" customHeight="1" x14ac:dyDescent="0.2">
      <c r="A167" s="24" t="s">
        <v>64</v>
      </c>
      <c r="B167" s="24" t="s">
        <v>474</v>
      </c>
      <c r="C167" s="24" t="s">
        <v>222</v>
      </c>
      <c r="D167" s="24">
        <v>7.1</v>
      </c>
      <c r="E167" s="12" t="str">
        <f t="shared" si="0"/>
        <v>KUP7.1</v>
      </c>
      <c r="F167" s="25">
        <v>42891</v>
      </c>
      <c r="G167" s="26">
        <v>0.50208333333333333</v>
      </c>
      <c r="H167" s="24">
        <v>2017</v>
      </c>
      <c r="I167" s="12" t="str">
        <f t="shared" si="1"/>
        <v>Early2017</v>
      </c>
      <c r="J167" s="24">
        <v>68.503900000000002</v>
      </c>
      <c r="K167" s="24">
        <v>-149.27071000000001</v>
      </c>
      <c r="L167" s="24">
        <v>0.24560000000000001</v>
      </c>
      <c r="M167" s="24">
        <v>0.8</v>
      </c>
      <c r="N167" s="24">
        <v>15.1</v>
      </c>
      <c r="O167" s="24">
        <v>6.77</v>
      </c>
      <c r="P167" s="24">
        <v>98.8</v>
      </c>
      <c r="Q167" s="24">
        <v>1.03</v>
      </c>
      <c r="R167" s="24">
        <v>344.11468239999999</v>
      </c>
      <c r="S167" s="24">
        <v>6.8641136039999999</v>
      </c>
      <c r="T167" s="24" t="s">
        <v>67</v>
      </c>
      <c r="U167" s="24">
        <v>0.15886551400000001</v>
      </c>
      <c r="W167" s="24">
        <v>0.104685626</v>
      </c>
      <c r="X167" s="24">
        <v>0</v>
      </c>
      <c r="Y167" s="24">
        <v>0.22702604300000001</v>
      </c>
      <c r="Z167" s="24">
        <v>4.166938644</v>
      </c>
      <c r="AA167" s="24">
        <v>1.1172200000000001</v>
      </c>
      <c r="AB167" s="24">
        <v>17.222200000000001</v>
      </c>
      <c r="AC167" s="24" t="s">
        <v>67</v>
      </c>
      <c r="AD167" s="24" t="s">
        <v>67</v>
      </c>
      <c r="AE167" s="24">
        <v>6.8000000000000005E-2</v>
      </c>
      <c r="AF167" s="24">
        <v>11.1503</v>
      </c>
      <c r="AG167" s="24">
        <v>0.3548</v>
      </c>
      <c r="AH167" s="24">
        <v>3.0300000000000001E-2</v>
      </c>
      <c r="AI167" s="24">
        <v>-4.5999999999999999E-3</v>
      </c>
      <c r="AJ167" s="24">
        <v>-2.0999999999999999E-3</v>
      </c>
      <c r="AK167" s="24">
        <v>6.6E-3</v>
      </c>
      <c r="AL167" s="24" t="s">
        <v>67</v>
      </c>
      <c r="AM167" s="24">
        <v>0.63470000000000004</v>
      </c>
      <c r="AN167" s="24">
        <v>3.8513349510000001</v>
      </c>
      <c r="AO167" s="24">
        <v>96.166666669999998</v>
      </c>
      <c r="AP167" s="24">
        <v>4.0000000000000002E-4</v>
      </c>
      <c r="AQ167" s="24">
        <v>2.3369</v>
      </c>
      <c r="AR167" s="24">
        <v>1.9E-3</v>
      </c>
      <c r="AS167" s="24">
        <v>1E-4</v>
      </c>
      <c r="AT167" s="24">
        <v>-9.7000000000000003E-3</v>
      </c>
      <c r="AU167" s="24">
        <v>0.66379999999999995</v>
      </c>
      <c r="AV167" s="24">
        <v>1.2200000000000001E-2</v>
      </c>
      <c r="AW167" s="24">
        <v>7.7299999999999994E-2</v>
      </c>
      <c r="AX167" s="24">
        <v>0.2029</v>
      </c>
      <c r="AY167" s="24">
        <v>4.3E-3</v>
      </c>
      <c r="AZ167" s="24">
        <v>4.0399999999999998E-2</v>
      </c>
      <c r="BA167" s="24">
        <v>0.1648</v>
      </c>
      <c r="BB167" s="24">
        <v>-2.5000000000000001E-3</v>
      </c>
      <c r="BC167" s="24">
        <v>0.37669999999999998</v>
      </c>
      <c r="BD167" s="24">
        <v>1.5900000000000001E-2</v>
      </c>
      <c r="BE167" s="24">
        <v>-6.6E-3</v>
      </c>
      <c r="BF167" s="24">
        <v>0.38179999999999997</v>
      </c>
      <c r="BG167" s="24">
        <v>5.7999999999999996E-3</v>
      </c>
      <c r="BH167" s="24">
        <v>0.37709999999999999</v>
      </c>
      <c r="BI167" s="24">
        <v>2.5999999999999999E-3</v>
      </c>
      <c r="BJ167" s="24">
        <v>-6.9999999999999999E-4</v>
      </c>
      <c r="BK167" s="24">
        <v>2.8E-3</v>
      </c>
      <c r="BL167" s="24">
        <v>-8.6E-3</v>
      </c>
    </row>
    <row r="168" spans="1:64" ht="15.75" customHeight="1" x14ac:dyDescent="0.2">
      <c r="A168" s="24" t="s">
        <v>64</v>
      </c>
      <c r="B168" s="24" t="s">
        <v>475</v>
      </c>
      <c r="C168" s="24" t="s">
        <v>222</v>
      </c>
      <c r="D168" s="24">
        <v>8.1</v>
      </c>
      <c r="E168" s="12" t="str">
        <f t="shared" si="0"/>
        <v>KUP8.1</v>
      </c>
      <c r="F168" s="25">
        <v>42891</v>
      </c>
      <c r="G168" s="26">
        <v>0.51527777777777783</v>
      </c>
      <c r="H168" s="24">
        <v>2017</v>
      </c>
      <c r="I168" s="12" t="str">
        <f t="shared" si="1"/>
        <v>Early2017</v>
      </c>
      <c r="J168" s="24">
        <v>68.550399999999996</v>
      </c>
      <c r="K168" s="24">
        <v>-149.31075999999999</v>
      </c>
      <c r="L168" s="24">
        <v>61.275224999999999</v>
      </c>
      <c r="M168" s="24">
        <v>4.4000000000000004</v>
      </c>
      <c r="N168" s="24">
        <v>52.9</v>
      </c>
      <c r="O168" s="24">
        <v>7.37</v>
      </c>
      <c r="P168" s="24">
        <v>102</v>
      </c>
      <c r="Q168" s="24">
        <v>1.34</v>
      </c>
      <c r="R168" s="24">
        <v>367.4345515</v>
      </c>
      <c r="S168" s="24">
        <v>10.650129529999999</v>
      </c>
      <c r="T168" s="24">
        <v>2.2243899119999999</v>
      </c>
      <c r="U168" s="24">
        <v>0.142694723</v>
      </c>
      <c r="V168" s="24">
        <f t="shared" ref="V168:V174" si="15">S168-(T168+U168)</f>
        <v>8.2830448949999997</v>
      </c>
      <c r="W168" s="24">
        <v>6.6916605000000004E-2</v>
      </c>
      <c r="X168" s="24">
        <v>0</v>
      </c>
      <c r="Y168" s="24">
        <v>0.26056879700000002</v>
      </c>
      <c r="Z168" s="24">
        <v>4.02501964</v>
      </c>
      <c r="AA168" s="24">
        <v>0.80188000000000004</v>
      </c>
      <c r="AB168" s="24">
        <v>17.763000000000002</v>
      </c>
      <c r="AC168" s="24" t="s">
        <v>67</v>
      </c>
      <c r="AD168" s="24" t="s">
        <v>67</v>
      </c>
      <c r="AE168" s="24">
        <v>9.8100000000000007E-2</v>
      </c>
      <c r="AF168" s="24">
        <v>81.169700000000006</v>
      </c>
      <c r="AG168" s="24">
        <v>0.41689999999999999</v>
      </c>
      <c r="AH168" s="24">
        <v>1.6E-2</v>
      </c>
      <c r="AI168" s="24">
        <v>-1.5E-3</v>
      </c>
      <c r="AJ168" s="24">
        <v>2.9999999999999997E-4</v>
      </c>
      <c r="AK168" s="24">
        <v>1.9199999999999998E-2</v>
      </c>
      <c r="AL168" s="24" t="s">
        <v>67</v>
      </c>
      <c r="AM168" s="24">
        <v>6.1230000000000002</v>
      </c>
      <c r="AN168" s="24">
        <v>6.7359735970000001</v>
      </c>
      <c r="AO168" s="24">
        <v>318.90625</v>
      </c>
      <c r="AP168" s="24">
        <v>5.0000000000000001E-4</v>
      </c>
      <c r="AQ168" s="24">
        <v>3.6877</v>
      </c>
      <c r="AR168" s="24">
        <v>8.9999999999999998E-4</v>
      </c>
      <c r="AS168" s="24">
        <v>1.1999999999999999E-3</v>
      </c>
      <c r="AT168" s="24">
        <v>-8.3999999999999995E-3</v>
      </c>
      <c r="AU168" s="24">
        <v>1.2222</v>
      </c>
      <c r="AV168" s="24">
        <v>2.0299999999999999E-2</v>
      </c>
      <c r="AW168" s="24">
        <v>0.33729999999999999</v>
      </c>
      <c r="AX168" s="24">
        <v>1.339</v>
      </c>
      <c r="AY168" s="24">
        <v>1.4E-3</v>
      </c>
      <c r="AZ168" s="24">
        <v>2.1899999999999999E-2</v>
      </c>
      <c r="BA168" s="24">
        <v>0.90900000000000003</v>
      </c>
      <c r="BB168" s="24">
        <v>-2.2000000000000001E-3</v>
      </c>
      <c r="BC168" s="24">
        <v>0.3881</v>
      </c>
      <c r="BD168" s="24">
        <v>6.6E-3</v>
      </c>
      <c r="BE168" s="24">
        <v>-9.1999999999999998E-3</v>
      </c>
      <c r="BF168" s="24">
        <v>2.7120000000000002</v>
      </c>
      <c r="BG168" s="24">
        <v>-2.3999999999999998E-3</v>
      </c>
      <c r="BH168" s="24">
        <v>0.70189999999999997</v>
      </c>
      <c r="BI168" s="24">
        <v>2.6100000000000002E-2</v>
      </c>
      <c r="BJ168" s="24">
        <v>-8.0000000000000004E-4</v>
      </c>
      <c r="BK168" s="24">
        <v>5.7999999999999996E-3</v>
      </c>
      <c r="BL168" s="24">
        <v>-8.5000000000000006E-3</v>
      </c>
    </row>
    <row r="169" spans="1:64" ht="15.75" customHeight="1" x14ac:dyDescent="0.2">
      <c r="A169" s="24" t="s">
        <v>64</v>
      </c>
      <c r="B169" s="24" t="s">
        <v>476</v>
      </c>
      <c r="C169" s="24" t="s">
        <v>222</v>
      </c>
      <c r="D169" s="24">
        <v>8.1999999999999993</v>
      </c>
      <c r="E169" s="12" t="str">
        <f t="shared" si="0"/>
        <v>KUP8.2</v>
      </c>
      <c r="F169" s="25">
        <v>42891</v>
      </c>
      <c r="G169" s="26">
        <v>0.50972222222222219</v>
      </c>
      <c r="H169" s="24">
        <v>2017</v>
      </c>
      <c r="I169" s="12" t="str">
        <f t="shared" si="1"/>
        <v>Early2017</v>
      </c>
      <c r="J169" s="24">
        <v>68.548940000000002</v>
      </c>
      <c r="K169" s="24">
        <v>-149.30914000000001</v>
      </c>
      <c r="L169" s="24">
        <v>30.733125000000001</v>
      </c>
      <c r="M169" s="24">
        <v>3.3</v>
      </c>
      <c r="N169" s="24">
        <v>36.6</v>
      </c>
      <c r="O169" s="24">
        <v>6.97</v>
      </c>
      <c r="P169" s="24">
        <v>101</v>
      </c>
      <c r="Q169" s="24">
        <v>0.64</v>
      </c>
      <c r="R169" s="24">
        <v>314.14894729999997</v>
      </c>
      <c r="S169" s="24">
        <v>9.2387570379999993</v>
      </c>
      <c r="T169" s="24">
        <v>1.8491467100000001</v>
      </c>
      <c r="U169" s="24">
        <v>0.123631594</v>
      </c>
      <c r="V169" s="24">
        <f t="shared" si="15"/>
        <v>7.2659787339999991</v>
      </c>
      <c r="W169" s="24">
        <v>0.10913846000000001</v>
      </c>
      <c r="X169" s="24">
        <v>0</v>
      </c>
      <c r="Y169" s="24">
        <v>0.16469688399999999</v>
      </c>
      <c r="Z169" s="24">
        <v>3.9592396010000002</v>
      </c>
      <c r="AA169" s="24">
        <v>1.0414399999999999</v>
      </c>
      <c r="AB169" s="24">
        <v>14.938800000000001</v>
      </c>
      <c r="AC169" s="24" t="s">
        <v>67</v>
      </c>
      <c r="AD169" s="24" t="s">
        <v>67</v>
      </c>
      <c r="AE169" s="24" t="s">
        <v>67</v>
      </c>
      <c r="AF169" s="24">
        <v>33.3093</v>
      </c>
      <c r="AG169" s="24">
        <v>0.21890000000000001</v>
      </c>
      <c r="AH169" s="24">
        <v>1.9599999999999999E-2</v>
      </c>
      <c r="AI169" s="24">
        <v>-4.4000000000000003E-3</v>
      </c>
      <c r="AJ169" s="24">
        <v>-2E-3</v>
      </c>
      <c r="AK169" s="24">
        <v>2.3400000000000001E-2</v>
      </c>
      <c r="AL169" s="24" t="s">
        <v>67</v>
      </c>
      <c r="AM169" s="24">
        <v>1.274</v>
      </c>
      <c r="AN169" s="24">
        <v>3.327239488</v>
      </c>
      <c r="AO169" s="24">
        <v>54.444444439999998</v>
      </c>
      <c r="AP169" s="24">
        <v>5.9999999999999995E-4</v>
      </c>
      <c r="AQ169" s="24">
        <v>2.1556999999999999</v>
      </c>
      <c r="AR169" s="24">
        <v>1.4E-3</v>
      </c>
      <c r="AS169" s="24">
        <v>8.0000000000000004E-4</v>
      </c>
      <c r="AT169" s="24">
        <v>-8.6999999999999994E-3</v>
      </c>
      <c r="AU169" s="24">
        <v>0.95199999999999996</v>
      </c>
      <c r="AV169" s="24">
        <v>8.8999999999999999E-3</v>
      </c>
      <c r="AW169" s="24">
        <v>0.1069</v>
      </c>
      <c r="AX169" s="24">
        <v>0.42730000000000001</v>
      </c>
      <c r="AY169" s="24">
        <v>5.9999999999999995E-4</v>
      </c>
      <c r="AZ169" s="24">
        <v>4.3700000000000003E-2</v>
      </c>
      <c r="BA169" s="24">
        <v>0.38290000000000002</v>
      </c>
      <c r="BB169" s="24">
        <v>-2.8999999999999998E-3</v>
      </c>
      <c r="BC169" s="24" t="s">
        <v>67</v>
      </c>
      <c r="BD169" s="24">
        <v>1.49E-2</v>
      </c>
      <c r="BE169" s="24">
        <v>-3.7000000000000002E-3</v>
      </c>
      <c r="BF169" s="24">
        <v>1.0980000000000001</v>
      </c>
      <c r="BG169" s="24">
        <v>5.0000000000000001E-3</v>
      </c>
      <c r="BH169" s="24">
        <v>0.63829999999999998</v>
      </c>
      <c r="BI169" s="24">
        <v>6.7999999999999996E-3</v>
      </c>
      <c r="BJ169" s="24">
        <v>-8.0000000000000004E-4</v>
      </c>
      <c r="BK169" s="24">
        <v>3.3E-3</v>
      </c>
      <c r="BL169" s="24">
        <v>-8.6999999999999994E-3</v>
      </c>
    </row>
    <row r="170" spans="1:64" ht="15.75" customHeight="1" x14ac:dyDescent="0.2">
      <c r="A170" s="24" t="s">
        <v>64</v>
      </c>
      <c r="B170" s="24" t="s">
        <v>477</v>
      </c>
      <c r="C170" s="24" t="s">
        <v>222</v>
      </c>
      <c r="D170" s="24">
        <v>8.3000000000000007</v>
      </c>
      <c r="E170" s="12" t="str">
        <f t="shared" si="0"/>
        <v>KUP8.3</v>
      </c>
      <c r="F170" s="25">
        <v>42891</v>
      </c>
      <c r="G170" s="26">
        <v>0.51111111111111118</v>
      </c>
      <c r="H170" s="24">
        <v>2017</v>
      </c>
      <c r="I170" s="12" t="str">
        <f t="shared" si="1"/>
        <v>Early2017</v>
      </c>
      <c r="J170" s="24">
        <v>68.549539999999993</v>
      </c>
      <c r="K170" s="24">
        <v>-149.30739</v>
      </c>
      <c r="L170" s="24">
        <v>23.986875000000001</v>
      </c>
      <c r="M170" s="24">
        <v>4.3</v>
      </c>
      <c r="N170" s="24">
        <v>56.6</v>
      </c>
      <c r="O170" s="24">
        <v>7.28</v>
      </c>
      <c r="P170" s="24">
        <v>101.1</v>
      </c>
      <c r="Q170" s="24">
        <v>1.68</v>
      </c>
      <c r="R170" s="24">
        <v>380.40981369999997</v>
      </c>
      <c r="S170" s="24">
        <v>10.785002199999999</v>
      </c>
      <c r="T170" s="24">
        <v>2.3767537550000002</v>
      </c>
      <c r="U170" s="24">
        <v>4.5012624000000001E-2</v>
      </c>
      <c r="V170" s="24">
        <f t="shared" si="15"/>
        <v>8.363235821</v>
      </c>
      <c r="W170" s="24">
        <v>5.7007891999999998E-2</v>
      </c>
      <c r="X170" s="24">
        <v>0</v>
      </c>
      <c r="Y170" s="24">
        <v>0.20764543299999999</v>
      </c>
      <c r="Z170" s="24">
        <v>4.0568719800000004</v>
      </c>
      <c r="AA170" s="24">
        <v>1.0057400000000001</v>
      </c>
      <c r="AB170" s="24">
        <v>18.535799999999998</v>
      </c>
      <c r="AC170" s="24">
        <v>5.5E-2</v>
      </c>
      <c r="AD170" s="24">
        <v>6.93E-2</v>
      </c>
      <c r="AE170" s="24">
        <v>0.13370000000000001</v>
      </c>
      <c r="AF170" s="24">
        <v>86.270099999999999</v>
      </c>
      <c r="AG170" s="24" t="s">
        <v>67</v>
      </c>
      <c r="AH170" s="24">
        <v>1.52E-2</v>
      </c>
      <c r="AI170" s="24">
        <v>-7.4999999999999997E-3</v>
      </c>
      <c r="AJ170" s="24">
        <v>1E-4</v>
      </c>
      <c r="AK170" s="24">
        <v>2.18E-2</v>
      </c>
      <c r="AL170" s="24" t="s">
        <v>67</v>
      </c>
      <c r="AM170" s="24">
        <v>7.3849999999999998</v>
      </c>
      <c r="AN170" s="24">
        <v>7.6165429040000001</v>
      </c>
      <c r="AO170" s="24">
        <v>338.76146790000001</v>
      </c>
      <c r="AP170" s="24">
        <v>4.0000000000000002E-4</v>
      </c>
      <c r="AQ170" s="24">
        <v>3.3165</v>
      </c>
      <c r="AR170" s="24">
        <v>5.9999999999999995E-4</v>
      </c>
      <c r="AS170" s="24">
        <v>8.9999999999999998E-4</v>
      </c>
      <c r="AT170" s="24">
        <v>-9.2999999999999992E-3</v>
      </c>
      <c r="AU170" s="24">
        <v>1.1415999999999999</v>
      </c>
      <c r="AV170" s="24">
        <v>2.5399999999999999E-2</v>
      </c>
      <c r="AW170" s="24">
        <v>0.39169999999999999</v>
      </c>
      <c r="AX170" s="24">
        <v>1.552</v>
      </c>
      <c r="AY170" s="24">
        <v>2.5000000000000001E-3</v>
      </c>
      <c r="AZ170" s="24">
        <v>7.5499999999999998E-2</v>
      </c>
      <c r="BA170" s="24">
        <v>0.96960000000000002</v>
      </c>
      <c r="BB170" s="24">
        <v>-3.0000000000000001E-3</v>
      </c>
      <c r="BC170" s="24">
        <v>0.33460000000000001</v>
      </c>
      <c r="BD170" s="24">
        <v>4.1000000000000003E-3</v>
      </c>
      <c r="BE170" s="24">
        <v>-5.4999999999999997E-3</v>
      </c>
      <c r="BF170" s="24">
        <v>2.8889999999999998</v>
      </c>
      <c r="BG170" s="24">
        <v>-7.4000000000000003E-3</v>
      </c>
      <c r="BH170" s="24">
        <v>0.73870000000000002</v>
      </c>
      <c r="BI170" s="24">
        <v>3.1300000000000001E-2</v>
      </c>
      <c r="BJ170" s="24">
        <v>-5.9999999999999995E-4</v>
      </c>
      <c r="BK170" s="24">
        <v>5.3E-3</v>
      </c>
      <c r="BL170" s="24">
        <v>-8.6E-3</v>
      </c>
    </row>
    <row r="171" spans="1:64" ht="15.75" customHeight="1" x14ac:dyDescent="0.2">
      <c r="A171" s="24" t="s">
        <v>64</v>
      </c>
      <c r="B171" s="24" t="s">
        <v>478</v>
      </c>
      <c r="C171" s="24" t="s">
        <v>222</v>
      </c>
      <c r="D171" s="24">
        <v>9.1</v>
      </c>
      <c r="E171" s="12" t="str">
        <f t="shared" si="0"/>
        <v>KUP9.1</v>
      </c>
      <c r="F171" s="25">
        <v>42891</v>
      </c>
      <c r="G171" s="26">
        <v>0.52361111111111114</v>
      </c>
      <c r="H171" s="24">
        <v>2017</v>
      </c>
      <c r="I171" s="12" t="str">
        <f t="shared" si="1"/>
        <v>Early2017</v>
      </c>
      <c r="J171" s="24">
        <v>68.554280000000006</v>
      </c>
      <c r="K171" s="24">
        <v>-149.32127</v>
      </c>
      <c r="L171" s="24">
        <v>68.010199999999998</v>
      </c>
      <c r="M171" s="24">
        <v>3.5</v>
      </c>
      <c r="N171" s="24">
        <v>34.799999999999997</v>
      </c>
      <c r="O171" s="24">
        <v>6.99</v>
      </c>
      <c r="P171" s="24">
        <v>101.7</v>
      </c>
      <c r="Q171" s="24">
        <v>1.3</v>
      </c>
      <c r="R171" s="24">
        <v>352.69892599999997</v>
      </c>
      <c r="S171" s="24">
        <v>10.02367177</v>
      </c>
      <c r="T171" s="24">
        <v>1.619054725</v>
      </c>
      <c r="U171" s="24">
        <v>0.256679082</v>
      </c>
      <c r="V171" s="24">
        <f t="shared" si="15"/>
        <v>8.1479379630000004</v>
      </c>
      <c r="W171" s="24">
        <v>6.3637791999999999E-2</v>
      </c>
      <c r="X171" s="24">
        <v>0</v>
      </c>
      <c r="Y171" s="24">
        <v>0.22258717</v>
      </c>
      <c r="Z171" s="24">
        <v>4.0278686380000002</v>
      </c>
      <c r="AA171" s="24">
        <v>1.0403100000000001</v>
      </c>
      <c r="AB171" s="24">
        <v>17.0627</v>
      </c>
      <c r="AC171" s="24">
        <v>0.23499999999999999</v>
      </c>
      <c r="AD171" s="24">
        <v>9.74E-2</v>
      </c>
      <c r="AE171" s="24">
        <v>0.17580000000000001</v>
      </c>
      <c r="AF171" s="24">
        <v>75.557199999999995</v>
      </c>
      <c r="AG171" s="24" t="s">
        <v>67</v>
      </c>
      <c r="AH171" s="24">
        <v>1.9699999999999999E-2</v>
      </c>
      <c r="AI171" s="24">
        <v>2.3999999999999998E-3</v>
      </c>
      <c r="AJ171" s="24">
        <v>4.8999999999999998E-3</v>
      </c>
      <c r="AK171" s="24">
        <v>2.1700000000000001E-2</v>
      </c>
      <c r="AL171" s="24" t="s">
        <v>67</v>
      </c>
      <c r="AM171" s="24">
        <v>4.7210000000000001</v>
      </c>
      <c r="AN171" s="24">
        <v>5.2177276749999999</v>
      </c>
      <c r="AO171" s="24">
        <v>217.55760369999999</v>
      </c>
      <c r="AP171" s="24">
        <v>6.9999999999999999E-4</v>
      </c>
      <c r="AQ171" s="24">
        <v>3.5184000000000002</v>
      </c>
      <c r="AR171" s="24">
        <v>8.9999999999999998E-4</v>
      </c>
      <c r="AS171" s="24">
        <v>4.0000000000000002E-4</v>
      </c>
      <c r="AT171" s="24">
        <v>-8.6E-3</v>
      </c>
      <c r="AU171" s="24">
        <v>1.1956</v>
      </c>
      <c r="AV171" s="24">
        <v>2.7300000000000001E-2</v>
      </c>
      <c r="AW171" s="24">
        <v>0.30349999999999999</v>
      </c>
      <c r="AX171" s="24">
        <v>1.2010000000000001</v>
      </c>
      <c r="AY171" s="24">
        <v>8.0999999999999996E-3</v>
      </c>
      <c r="AZ171" s="24">
        <v>1.1999999999999999E-3</v>
      </c>
      <c r="BA171" s="24">
        <v>0.90480000000000005</v>
      </c>
      <c r="BB171" s="24">
        <v>-3.3E-3</v>
      </c>
      <c r="BC171" s="24">
        <v>0.3357</v>
      </c>
      <c r="BD171" s="24">
        <v>1.4800000000000001E-2</v>
      </c>
      <c r="BE171" s="24">
        <v>-7.1999999999999998E-3</v>
      </c>
      <c r="BF171" s="24">
        <v>2.5550000000000002</v>
      </c>
      <c r="BG171" s="24">
        <v>-3.3999999999999998E-3</v>
      </c>
      <c r="BH171" s="24">
        <v>0.69259999999999999</v>
      </c>
      <c r="BI171" s="24">
        <v>2.0799999999999999E-2</v>
      </c>
      <c r="BJ171" s="24">
        <v>-2.0000000000000001E-4</v>
      </c>
      <c r="BK171" s="24">
        <v>5.1000000000000004E-3</v>
      </c>
      <c r="BL171" s="24">
        <v>-8.8999999999999999E-3</v>
      </c>
    </row>
    <row r="172" spans="1:64" ht="15.75" customHeight="1" x14ac:dyDescent="0.2">
      <c r="A172" s="24" t="s">
        <v>64</v>
      </c>
      <c r="B172" s="24" t="s">
        <v>479</v>
      </c>
      <c r="C172" s="24" t="s">
        <v>222</v>
      </c>
      <c r="D172" s="24">
        <v>9.1999999999999993</v>
      </c>
      <c r="E172" s="12" t="str">
        <f t="shared" si="0"/>
        <v>KUP9.2</v>
      </c>
      <c r="F172" s="25">
        <v>42891</v>
      </c>
      <c r="G172" s="26">
        <v>0.52152777777777781</v>
      </c>
      <c r="H172" s="24">
        <v>2017</v>
      </c>
      <c r="I172" s="12" t="str">
        <f t="shared" si="1"/>
        <v>Early2017</v>
      </c>
      <c r="J172" s="24">
        <v>68.552819999999997</v>
      </c>
      <c r="K172" s="24">
        <v>-149.32019</v>
      </c>
      <c r="L172" s="24">
        <v>5.2418750000000003</v>
      </c>
      <c r="M172" s="24">
        <v>2.1</v>
      </c>
      <c r="N172" s="24">
        <v>13.2</v>
      </c>
      <c r="O172" s="24">
        <v>6.84</v>
      </c>
      <c r="P172" s="24">
        <v>101.1</v>
      </c>
      <c r="Q172" s="24">
        <v>1.0900000000000001</v>
      </c>
      <c r="R172" s="24">
        <v>378.11540760000003</v>
      </c>
      <c r="S172" s="24">
        <v>9.7996209899999993</v>
      </c>
      <c r="T172" s="24">
        <v>0.221550887</v>
      </c>
      <c r="U172" s="24">
        <v>0.13585828999999999</v>
      </c>
      <c r="V172" s="24">
        <f t="shared" si="15"/>
        <v>9.4422118130000001</v>
      </c>
      <c r="W172" s="24">
        <v>7.6775897999999995E-2</v>
      </c>
      <c r="X172" s="24">
        <v>0</v>
      </c>
      <c r="Y172" s="24">
        <v>0.28409695800000001</v>
      </c>
      <c r="Z172" s="24">
        <v>3.9792966340000002</v>
      </c>
      <c r="AA172" s="24">
        <v>2.3937499999999998</v>
      </c>
      <c r="AB172" s="24">
        <v>18.0717</v>
      </c>
      <c r="AC172" s="24">
        <v>8.8499999999999995E-2</v>
      </c>
      <c r="AD172" s="24">
        <v>4.5699999999999998E-2</v>
      </c>
      <c r="AE172" s="24" t="s">
        <v>67</v>
      </c>
      <c r="AF172" s="24">
        <v>3.7886000000000002</v>
      </c>
      <c r="AG172" s="24" t="s">
        <v>67</v>
      </c>
      <c r="AH172" s="24">
        <v>1.6199999999999999E-2</v>
      </c>
      <c r="AI172" s="24">
        <v>2.8999999999999998E-3</v>
      </c>
      <c r="AJ172" s="24">
        <v>-4.1999999999999997E-3</v>
      </c>
      <c r="AK172" s="24">
        <v>7.1999999999999998E-3</v>
      </c>
      <c r="AL172" s="24" t="s">
        <v>67</v>
      </c>
      <c r="AM172" s="24">
        <v>0.37890000000000001</v>
      </c>
      <c r="AN172" s="24">
        <v>7.6545454550000001</v>
      </c>
      <c r="AO172" s="24">
        <v>52.625</v>
      </c>
      <c r="AP172" s="24">
        <v>2.0000000000000001E-4</v>
      </c>
      <c r="AQ172" s="24">
        <v>0.81769999999999998</v>
      </c>
      <c r="AR172" s="24">
        <v>-2.0000000000000001E-4</v>
      </c>
      <c r="AS172" s="24">
        <v>1.4E-3</v>
      </c>
      <c r="AT172" s="24">
        <v>-1.0200000000000001E-2</v>
      </c>
      <c r="AU172" s="24">
        <v>0.44450000000000001</v>
      </c>
      <c r="AV172" s="24">
        <v>2.2100000000000002E-2</v>
      </c>
      <c r="AW172" s="24">
        <v>1.4500000000000001E-2</v>
      </c>
      <c r="AX172" s="24">
        <v>0.1052</v>
      </c>
      <c r="AY172" s="24">
        <v>5.7000000000000002E-3</v>
      </c>
      <c r="AZ172" s="24">
        <v>8.6999999999999994E-3</v>
      </c>
      <c r="BA172" s="24">
        <v>4.9500000000000002E-2</v>
      </c>
      <c r="BB172" s="24">
        <v>-4.3E-3</v>
      </c>
      <c r="BC172" s="24">
        <v>0.32750000000000001</v>
      </c>
      <c r="BD172" s="24">
        <v>9.5999999999999992E-3</v>
      </c>
      <c r="BE172" s="24">
        <v>-1.14E-2</v>
      </c>
      <c r="BF172" s="24">
        <v>0.1192</v>
      </c>
      <c r="BG172" s="24">
        <v>4.4000000000000003E-3</v>
      </c>
      <c r="BH172" s="24">
        <v>0.2339</v>
      </c>
      <c r="BI172" s="24">
        <v>1.5E-3</v>
      </c>
      <c r="BJ172" s="24">
        <v>-1.1000000000000001E-3</v>
      </c>
      <c r="BK172" s="24">
        <v>1.6000000000000001E-3</v>
      </c>
      <c r="BL172" s="24">
        <v>-8.6E-3</v>
      </c>
    </row>
    <row r="173" spans="1:64" ht="15.75" customHeight="1" x14ac:dyDescent="0.2">
      <c r="A173" s="24" t="s">
        <v>64</v>
      </c>
      <c r="B173" s="24" t="s">
        <v>480</v>
      </c>
      <c r="C173" s="24" t="s">
        <v>222</v>
      </c>
      <c r="D173" s="24">
        <v>10.1</v>
      </c>
      <c r="E173" s="12" t="str">
        <f t="shared" si="0"/>
        <v>KUP10.1</v>
      </c>
      <c r="F173" s="25">
        <v>42891</v>
      </c>
      <c r="G173" s="26">
        <v>0.52916666666666667</v>
      </c>
      <c r="H173" s="24">
        <v>2017</v>
      </c>
      <c r="I173" s="12" t="str">
        <f t="shared" si="1"/>
        <v>Early2017</v>
      </c>
      <c r="J173" s="24">
        <v>68.577039999999997</v>
      </c>
      <c r="K173" s="24">
        <v>-149.32294999999999</v>
      </c>
      <c r="L173" s="24">
        <v>4.1367500000000001</v>
      </c>
      <c r="M173" s="24">
        <v>3.8</v>
      </c>
      <c r="N173" s="24">
        <v>17.2</v>
      </c>
      <c r="O173" s="24">
        <v>6.8</v>
      </c>
      <c r="P173" s="24">
        <v>98</v>
      </c>
      <c r="Q173" s="24">
        <v>3.16</v>
      </c>
      <c r="R173" s="24">
        <v>489.29520760000003</v>
      </c>
      <c r="S173" s="24">
        <v>15.82319665</v>
      </c>
      <c r="T173" s="24">
        <v>1.4696953189999999</v>
      </c>
      <c r="U173" s="24">
        <v>0.67527908299999995</v>
      </c>
      <c r="V173" s="24">
        <f t="shared" si="15"/>
        <v>13.678222248000001</v>
      </c>
      <c r="W173" s="24">
        <v>0.16556290200000001</v>
      </c>
      <c r="X173" s="24">
        <v>0</v>
      </c>
      <c r="Y173" s="24">
        <v>0.452574649</v>
      </c>
      <c r="Z173" s="24">
        <v>4.5000509170000003</v>
      </c>
      <c r="AA173" s="24">
        <v>0.88634999999999997</v>
      </c>
      <c r="AB173" s="24">
        <v>26.445799999999998</v>
      </c>
      <c r="AC173" s="24">
        <v>7.46E-2</v>
      </c>
      <c r="AD173" s="24" t="s">
        <v>67</v>
      </c>
      <c r="AE173" s="24">
        <v>9.6299999999999997E-2</v>
      </c>
      <c r="AF173" s="24">
        <v>11.519299999999999</v>
      </c>
      <c r="AG173" s="24" t="s">
        <v>67</v>
      </c>
      <c r="AH173" s="24">
        <v>2.12E-2</v>
      </c>
      <c r="AI173" s="24">
        <v>-1.41E-2</v>
      </c>
      <c r="AJ173" s="24">
        <v>-2.3E-3</v>
      </c>
      <c r="AK173" s="24">
        <v>1.8499999999999999E-2</v>
      </c>
      <c r="AL173" s="24" t="s">
        <v>67</v>
      </c>
      <c r="AM173" s="24">
        <v>2.1230000000000002</v>
      </c>
      <c r="AN173" s="24">
        <v>7.0112285339999998</v>
      </c>
      <c r="AO173" s="24">
        <v>114.75675680000001</v>
      </c>
      <c r="AP173" s="24">
        <v>1.1000000000000001E-3</v>
      </c>
      <c r="AQ173" s="24">
        <v>1.3514999999999999</v>
      </c>
      <c r="AR173" s="24">
        <v>1.8E-3</v>
      </c>
      <c r="AS173" s="24">
        <v>6.9999999999999999E-4</v>
      </c>
      <c r="AT173" s="24">
        <v>-9.9000000000000008E-3</v>
      </c>
      <c r="AU173" s="24">
        <v>0.69379999999999997</v>
      </c>
      <c r="AV173" s="24">
        <v>0.39279999999999998</v>
      </c>
      <c r="AW173" s="24">
        <v>0.11</v>
      </c>
      <c r="AX173" s="24">
        <v>0.52339999999999998</v>
      </c>
      <c r="AY173" s="24">
        <v>2.3599999999999999E-2</v>
      </c>
      <c r="AZ173" s="24">
        <v>8.6E-3</v>
      </c>
      <c r="BA173" s="24">
        <v>0.30280000000000001</v>
      </c>
      <c r="BB173" s="24">
        <v>-1.5E-3</v>
      </c>
      <c r="BC173" s="24">
        <v>0.33239999999999997</v>
      </c>
      <c r="BD173" s="24">
        <v>2.07E-2</v>
      </c>
      <c r="BE173" s="24">
        <v>-6.0000000000000001E-3</v>
      </c>
      <c r="BF173" s="24">
        <v>0.40129999999999999</v>
      </c>
      <c r="BG173" s="24">
        <v>1.1000000000000001E-3</v>
      </c>
      <c r="BH173" s="24">
        <v>0.53210000000000002</v>
      </c>
      <c r="BI173" s="24">
        <v>6.0000000000000001E-3</v>
      </c>
      <c r="BJ173" s="24">
        <v>-5.9999999999999995E-4</v>
      </c>
      <c r="BK173" s="24">
        <v>3.5999999999999999E-3</v>
      </c>
      <c r="BL173" s="24">
        <v>-8.5000000000000006E-3</v>
      </c>
    </row>
    <row r="174" spans="1:64" ht="15.75" customHeight="1" x14ac:dyDescent="0.2">
      <c r="A174" s="24" t="s">
        <v>64</v>
      </c>
      <c r="B174" s="24" t="s">
        <v>481</v>
      </c>
      <c r="C174" s="24" t="s">
        <v>222</v>
      </c>
      <c r="D174" s="24">
        <v>10.199999999999999</v>
      </c>
      <c r="E174" s="12" t="str">
        <f t="shared" si="0"/>
        <v>KUP10.2</v>
      </c>
      <c r="F174" s="25">
        <v>42891</v>
      </c>
      <c r="G174" s="26">
        <v>0.53333333333333333</v>
      </c>
      <c r="H174" s="24">
        <v>2017</v>
      </c>
      <c r="I174" s="12" t="str">
        <f t="shared" si="1"/>
        <v>Early2017</v>
      </c>
      <c r="J174" s="24">
        <v>68.576390000000004</v>
      </c>
      <c r="K174" s="24">
        <v>-149.32201000000001</v>
      </c>
      <c r="L174" s="24">
        <v>4.1246749999999999</v>
      </c>
      <c r="M174" s="24">
        <v>3.9</v>
      </c>
      <c r="N174" s="24">
        <v>17.600000000000001</v>
      </c>
      <c r="O174" s="24">
        <v>6.8</v>
      </c>
      <c r="P174" s="24">
        <v>98.2</v>
      </c>
      <c r="Q174" s="24">
        <v>2.16</v>
      </c>
      <c r="R174" s="24">
        <v>484.70639540000002</v>
      </c>
      <c r="S174" s="24">
        <v>14.941733729999999</v>
      </c>
      <c r="T174" s="24">
        <v>1.186011726</v>
      </c>
      <c r="U174" s="24">
        <v>0.436003957</v>
      </c>
      <c r="V174" s="24">
        <f t="shared" si="15"/>
        <v>13.319718046999999</v>
      </c>
      <c r="W174" s="24">
        <v>0.144155642</v>
      </c>
      <c r="X174" s="24">
        <v>0</v>
      </c>
      <c r="Y174" s="24">
        <v>0.431035679</v>
      </c>
      <c r="Z174" s="24">
        <v>4.5070625929999997</v>
      </c>
      <c r="AA174" s="24">
        <v>1.01407</v>
      </c>
      <c r="AB174" s="24">
        <v>26.238600000000002</v>
      </c>
      <c r="AC174" s="24">
        <v>9.11E-2</v>
      </c>
      <c r="AD174" s="24" t="s">
        <v>67</v>
      </c>
      <c r="AE174" s="24">
        <v>1.43E-2</v>
      </c>
      <c r="AF174" s="24">
        <v>13.0806</v>
      </c>
      <c r="AG174" s="24" t="s">
        <v>67</v>
      </c>
      <c r="AH174" s="24">
        <v>1.41E-2</v>
      </c>
      <c r="AI174" s="24">
        <v>-7.4999999999999997E-3</v>
      </c>
      <c r="AJ174" s="24">
        <v>-5.9999999999999995E-4</v>
      </c>
      <c r="AK174" s="24">
        <v>1.2500000000000001E-2</v>
      </c>
      <c r="AL174" s="24">
        <v>3.49E-2</v>
      </c>
      <c r="AM174" s="24">
        <v>2.121</v>
      </c>
      <c r="AN174" s="24">
        <v>6.1981297489999996</v>
      </c>
      <c r="AO174" s="24">
        <v>169.68</v>
      </c>
      <c r="AP174" s="24">
        <v>5.0000000000000001E-4</v>
      </c>
      <c r="AQ174" s="24">
        <v>1.4451000000000001</v>
      </c>
      <c r="AR174" s="24">
        <v>8.0000000000000004E-4</v>
      </c>
      <c r="AS174" s="24">
        <v>1E-3</v>
      </c>
      <c r="AT174" s="24">
        <v>-0.01</v>
      </c>
      <c r="AU174" s="24">
        <v>0.67469999999999997</v>
      </c>
      <c r="AV174" s="24">
        <v>0.37909999999999999</v>
      </c>
      <c r="AW174" s="24">
        <v>0.10680000000000001</v>
      </c>
      <c r="AX174" s="24">
        <v>0.59379999999999999</v>
      </c>
      <c r="AY174" s="24">
        <v>1.4E-2</v>
      </c>
      <c r="AZ174" s="24">
        <v>2.2499999999999999E-2</v>
      </c>
      <c r="BA174" s="24">
        <v>0.3422</v>
      </c>
      <c r="BB174" s="24">
        <v>-6.9999999999999999E-4</v>
      </c>
      <c r="BC174" s="24">
        <v>0.3337</v>
      </c>
      <c r="BD174" s="24">
        <v>1.24E-2</v>
      </c>
      <c r="BE174" s="24">
        <v>-1.9E-3</v>
      </c>
      <c r="BF174" s="24">
        <v>0.48630000000000001</v>
      </c>
      <c r="BG174" s="24">
        <v>5.0000000000000001E-3</v>
      </c>
      <c r="BH174" s="24">
        <v>0.51400000000000001</v>
      </c>
      <c r="BI174" s="24">
        <v>6.4999999999999997E-3</v>
      </c>
      <c r="BJ174" s="24">
        <v>-1E-4</v>
      </c>
      <c r="BK174" s="24">
        <v>4.4000000000000003E-3</v>
      </c>
      <c r="BL174" s="24">
        <v>-8.9999999999999993E-3</v>
      </c>
    </row>
    <row r="175" spans="1:64" ht="15.75" customHeight="1" x14ac:dyDescent="0.2">
      <c r="A175" s="24" t="s">
        <v>64</v>
      </c>
      <c r="C175" s="24" t="s">
        <v>222</v>
      </c>
      <c r="D175" s="24">
        <v>11.1</v>
      </c>
      <c r="E175" s="12" t="str">
        <f t="shared" si="0"/>
        <v>KUP11.1</v>
      </c>
      <c r="F175" s="25">
        <v>42891</v>
      </c>
      <c r="G175" s="26">
        <v>0</v>
      </c>
      <c r="H175" s="24">
        <v>2017</v>
      </c>
      <c r="I175" s="12" t="str">
        <f t="shared" si="1"/>
        <v>Early2017</v>
      </c>
      <c r="J175" s="24">
        <v>68.575000000000003</v>
      </c>
      <c r="K175" s="24">
        <v>-149.35253</v>
      </c>
      <c r="L175" s="24">
        <v>90.553124999999994</v>
      </c>
      <c r="M175" s="24">
        <v>0</v>
      </c>
      <c r="N175" s="24">
        <v>0</v>
      </c>
      <c r="O175" s="24">
        <v>0</v>
      </c>
      <c r="P175" s="24">
        <v>0</v>
      </c>
    </row>
    <row r="176" spans="1:64" ht="15.75" customHeight="1" x14ac:dyDescent="0.2">
      <c r="A176" s="24" t="s">
        <v>64</v>
      </c>
      <c r="B176" s="24" t="s">
        <v>482</v>
      </c>
      <c r="C176" s="24" t="s">
        <v>222</v>
      </c>
      <c r="D176" s="24">
        <v>11.2</v>
      </c>
      <c r="E176" s="12" t="str">
        <f t="shared" si="0"/>
        <v>KUP11.2</v>
      </c>
      <c r="F176" s="25">
        <v>42891</v>
      </c>
      <c r="G176" s="26">
        <v>0.54236111111111118</v>
      </c>
      <c r="H176" s="24">
        <v>2017</v>
      </c>
      <c r="I176" s="12" t="str">
        <f t="shared" si="1"/>
        <v>Early2017</v>
      </c>
      <c r="J176" s="24">
        <v>68.574150000000003</v>
      </c>
      <c r="K176" s="24">
        <v>-149.35103000000001</v>
      </c>
      <c r="L176" s="24">
        <v>80.760400000000004</v>
      </c>
      <c r="M176" s="24">
        <v>4.7</v>
      </c>
      <c r="N176" s="24">
        <v>42.5</v>
      </c>
      <c r="O176" s="24">
        <v>6.62</v>
      </c>
      <c r="P176" s="24">
        <v>99.5</v>
      </c>
      <c r="Q176" s="24">
        <v>0.97</v>
      </c>
      <c r="R176" s="24">
        <v>347.14092499999998</v>
      </c>
      <c r="S176" s="24">
        <v>10.715723349999999</v>
      </c>
      <c r="T176" s="24">
        <v>2.7514897139999999</v>
      </c>
      <c r="U176" s="24">
        <v>0.32359723600000001</v>
      </c>
      <c r="V176" s="24">
        <f t="shared" ref="V176:V177" si="16">S176-(T176+U176)</f>
        <v>7.6406364</v>
      </c>
      <c r="W176" s="24">
        <v>8.4493164999999995E-2</v>
      </c>
      <c r="X176" s="24">
        <v>0</v>
      </c>
      <c r="Y176" s="24">
        <v>0.21663170500000001</v>
      </c>
      <c r="Z176" s="24">
        <v>3.8682732990000002</v>
      </c>
      <c r="AA176" s="24">
        <v>1.0315000000000001</v>
      </c>
      <c r="AB176" s="24">
        <v>16.128399999999999</v>
      </c>
      <c r="AC176" s="24">
        <v>0.3382</v>
      </c>
      <c r="AD176" s="24">
        <v>0.1336</v>
      </c>
      <c r="AE176" s="24">
        <v>0.12870000000000001</v>
      </c>
      <c r="AF176" s="24">
        <v>73.552300000000002</v>
      </c>
      <c r="AG176" s="24" t="s">
        <v>67</v>
      </c>
      <c r="AH176" s="24">
        <v>1.6299999999999999E-2</v>
      </c>
      <c r="AI176" s="24">
        <v>8.9999999999999998E-4</v>
      </c>
      <c r="AJ176" s="24">
        <v>1.1000000000000001E-3</v>
      </c>
      <c r="AK176" s="24">
        <v>2.7E-2</v>
      </c>
      <c r="AL176" s="24" t="s">
        <v>67</v>
      </c>
      <c r="AM176" s="24">
        <v>4.8449999999999998</v>
      </c>
      <c r="AN176" s="24">
        <v>4.9794450149999996</v>
      </c>
      <c r="AO176" s="24">
        <v>179.44444440000001</v>
      </c>
      <c r="AP176" s="24">
        <v>1E-4</v>
      </c>
      <c r="AQ176" s="24">
        <v>4.0403000000000002</v>
      </c>
      <c r="AR176" s="24">
        <v>1.8E-3</v>
      </c>
      <c r="AS176" s="24">
        <v>2.0000000000000001E-4</v>
      </c>
      <c r="AT176" s="24">
        <v>-0.01</v>
      </c>
      <c r="AU176" s="24">
        <v>1.1279999999999999</v>
      </c>
      <c r="AV176" s="24">
        <v>2.4899999999999999E-2</v>
      </c>
      <c r="AW176" s="24">
        <v>0.33029999999999998</v>
      </c>
      <c r="AX176" s="24">
        <v>1.18</v>
      </c>
      <c r="AY176" s="24">
        <v>3.7000000000000002E-3</v>
      </c>
      <c r="AZ176" s="24">
        <v>9.1000000000000004E-3</v>
      </c>
      <c r="BA176" s="24">
        <v>0.97299999999999998</v>
      </c>
      <c r="BB176" s="24">
        <v>-5.9999999999999995E-4</v>
      </c>
      <c r="BC176" s="24">
        <v>0.33439999999999998</v>
      </c>
      <c r="BD176" s="24">
        <v>1.43E-2</v>
      </c>
      <c r="BE176" s="24">
        <v>-8.0999999999999996E-3</v>
      </c>
      <c r="BF176" s="24">
        <v>2.5339999999999998</v>
      </c>
      <c r="BG176" s="24">
        <v>-1.1999999999999999E-3</v>
      </c>
      <c r="BH176" s="24">
        <v>0.77890000000000004</v>
      </c>
      <c r="BI176" s="24">
        <v>2.23E-2</v>
      </c>
      <c r="BJ176" s="24">
        <v>2.9999999999999997E-4</v>
      </c>
      <c r="BK176" s="24">
        <v>5.4000000000000003E-3</v>
      </c>
      <c r="BL176" s="24">
        <v>-6.6E-3</v>
      </c>
    </row>
    <row r="177" spans="1:64" ht="15.75" customHeight="1" x14ac:dyDescent="0.2">
      <c r="A177" s="24" t="s">
        <v>64</v>
      </c>
      <c r="B177" s="24" t="s">
        <v>483</v>
      </c>
      <c r="C177" s="24" t="s">
        <v>222</v>
      </c>
      <c r="D177" s="24">
        <v>11.3</v>
      </c>
      <c r="E177" s="12" t="str">
        <f t="shared" si="0"/>
        <v>KUP11.3</v>
      </c>
      <c r="F177" s="25">
        <v>42891</v>
      </c>
      <c r="G177" s="26">
        <v>0.53888888888888886</v>
      </c>
      <c r="H177" s="24">
        <v>2017</v>
      </c>
      <c r="I177" s="12" t="str">
        <f t="shared" si="1"/>
        <v>Early2017</v>
      </c>
      <c r="J177" s="24">
        <v>68.573350000000005</v>
      </c>
      <c r="K177" s="24">
        <v>-149.35194999999999</v>
      </c>
      <c r="L177" s="24">
        <v>6</v>
      </c>
      <c r="M177" s="24">
        <v>3.1</v>
      </c>
      <c r="N177" s="24">
        <v>6.3</v>
      </c>
      <c r="O177" s="24">
        <v>5.85</v>
      </c>
      <c r="P177" s="24">
        <v>98.9</v>
      </c>
      <c r="Q177" s="24">
        <v>1.05</v>
      </c>
      <c r="R177" s="24">
        <v>483.3613987</v>
      </c>
      <c r="S177" s="24">
        <v>11.87135367</v>
      </c>
      <c r="T177" s="24">
        <v>0.59390642199999999</v>
      </c>
      <c r="U177" s="24">
        <v>0.28060659500000001</v>
      </c>
      <c r="V177" s="24">
        <f t="shared" si="16"/>
        <v>10.996840653</v>
      </c>
      <c r="W177" s="24">
        <v>0.110929316</v>
      </c>
      <c r="X177" s="24">
        <v>0</v>
      </c>
      <c r="Y177" s="24">
        <v>0.36492627999999999</v>
      </c>
      <c r="Z177" s="24">
        <v>3.6107085360000002</v>
      </c>
      <c r="AA177" s="24">
        <v>1.1164799999999999</v>
      </c>
      <c r="AB177" s="24">
        <v>20.962</v>
      </c>
      <c r="AC177" s="24">
        <v>0.92510000000000003</v>
      </c>
      <c r="AD177" s="24">
        <v>0.16</v>
      </c>
      <c r="AE177" s="24" t="s">
        <v>67</v>
      </c>
      <c r="AF177" s="24">
        <v>2.7256</v>
      </c>
      <c r="AG177" s="24" t="s">
        <v>67</v>
      </c>
      <c r="AH177" s="24">
        <v>4.9099999999999998E-2</v>
      </c>
      <c r="AI177" s="24">
        <v>2.0000000000000001E-4</v>
      </c>
      <c r="AJ177" s="24">
        <v>-3.0000000000000001E-3</v>
      </c>
      <c r="AK177" s="24">
        <v>6.8999999999999999E-3</v>
      </c>
      <c r="AL177" s="24" t="s">
        <v>67</v>
      </c>
      <c r="AM177" s="24">
        <v>0.61180000000000001</v>
      </c>
      <c r="AN177" s="24">
        <v>3.8844444440000001</v>
      </c>
      <c r="AO177" s="24">
        <v>88.666666669999998</v>
      </c>
      <c r="AP177" s="24">
        <v>4.0000000000000002E-4</v>
      </c>
      <c r="AQ177" s="24">
        <v>3.4438</v>
      </c>
      <c r="AR177" s="24">
        <v>1.5E-3</v>
      </c>
      <c r="AS177" s="24">
        <v>2.0000000000000001E-4</v>
      </c>
      <c r="AT177" s="24">
        <v>-1.06E-2</v>
      </c>
      <c r="AU177" s="24">
        <v>0.63290000000000002</v>
      </c>
      <c r="AV177" s="24">
        <v>5.5599999999999997E-2</v>
      </c>
      <c r="AW177" s="24">
        <v>0.10780000000000001</v>
      </c>
      <c r="AX177" s="24">
        <v>0.24060000000000001</v>
      </c>
      <c r="AY177" s="24">
        <v>2.6499999999999999E-2</v>
      </c>
      <c r="AZ177" s="24">
        <v>3.0000000000000001E-3</v>
      </c>
      <c r="BA177" s="24">
        <v>0.1575</v>
      </c>
      <c r="BB177" s="24">
        <v>-1.5E-3</v>
      </c>
      <c r="BC177" s="24">
        <v>0.33250000000000002</v>
      </c>
      <c r="BD177" s="24">
        <v>1.2500000000000001E-2</v>
      </c>
      <c r="BE177" s="24">
        <v>-5.7999999999999996E-3</v>
      </c>
      <c r="BF177" s="24">
        <v>0.12870000000000001</v>
      </c>
      <c r="BG177" s="24">
        <v>-2E-3</v>
      </c>
      <c r="BH177" s="24">
        <v>0.22919999999999999</v>
      </c>
      <c r="BI177" s="24">
        <v>2.2000000000000001E-3</v>
      </c>
      <c r="BJ177" s="24">
        <v>-1.1000000000000001E-3</v>
      </c>
      <c r="BK177" s="24">
        <v>2.8999999999999998E-3</v>
      </c>
      <c r="BL177" s="24">
        <v>-6.3E-3</v>
      </c>
    </row>
    <row r="178" spans="1:64" ht="15.75" customHeight="1" x14ac:dyDescent="0.2">
      <c r="A178" s="24" t="s">
        <v>64</v>
      </c>
      <c r="C178" s="24" t="s">
        <v>222</v>
      </c>
      <c r="D178" s="24">
        <v>12.1</v>
      </c>
      <c r="E178" s="12" t="str">
        <f t="shared" si="0"/>
        <v>KUP12.1</v>
      </c>
      <c r="F178" s="25">
        <v>42891</v>
      </c>
      <c r="G178" s="26">
        <v>0</v>
      </c>
      <c r="H178" s="24">
        <v>2017</v>
      </c>
      <c r="I178" s="12" t="str">
        <f t="shared" si="1"/>
        <v>Early2017</v>
      </c>
      <c r="J178" s="24">
        <v>68.591909999999999</v>
      </c>
      <c r="K178" s="24">
        <v>-149.35747000000001</v>
      </c>
      <c r="L178" s="24">
        <v>98.617500000000007</v>
      </c>
      <c r="M178" s="24">
        <v>0</v>
      </c>
      <c r="N178" s="24">
        <v>0</v>
      </c>
      <c r="O178" s="24">
        <v>0</v>
      </c>
      <c r="P178" s="24">
        <v>0</v>
      </c>
      <c r="AA178" s="24">
        <v>1.1055600000000001</v>
      </c>
    </row>
    <row r="179" spans="1:64" ht="15.75" customHeight="1" x14ac:dyDescent="0.2">
      <c r="A179" s="24" t="s">
        <v>64</v>
      </c>
      <c r="C179" s="24" t="s">
        <v>222</v>
      </c>
      <c r="D179" s="24">
        <v>12.2</v>
      </c>
      <c r="E179" s="12" t="str">
        <f t="shared" si="0"/>
        <v>KUP12.2</v>
      </c>
      <c r="F179" s="25">
        <v>42891</v>
      </c>
      <c r="G179" s="26">
        <v>0</v>
      </c>
      <c r="H179" s="24">
        <v>2017</v>
      </c>
      <c r="I179" s="12" t="str">
        <f t="shared" si="1"/>
        <v>Early2017</v>
      </c>
      <c r="J179" s="24">
        <v>68.590890000000002</v>
      </c>
      <c r="K179" s="24">
        <v>-149.35929999999999</v>
      </c>
      <c r="L179" s="24">
        <v>88.76755</v>
      </c>
      <c r="M179" s="24">
        <v>0</v>
      </c>
      <c r="N179" s="24">
        <v>0</v>
      </c>
      <c r="O179" s="24">
        <v>0</v>
      </c>
      <c r="P179" s="24">
        <v>0</v>
      </c>
      <c r="AA179" s="24">
        <v>0.94018000000000002</v>
      </c>
    </row>
    <row r="180" spans="1:64" ht="15.75" customHeight="1" x14ac:dyDescent="0.2">
      <c r="A180" s="24" t="s">
        <v>64</v>
      </c>
      <c r="B180" s="24" t="s">
        <v>484</v>
      </c>
      <c r="C180" s="24" t="s">
        <v>222</v>
      </c>
      <c r="D180" s="24">
        <v>12.3</v>
      </c>
      <c r="E180" s="12" t="str">
        <f t="shared" si="0"/>
        <v>KUP12.3</v>
      </c>
      <c r="F180" s="25">
        <v>42891</v>
      </c>
      <c r="G180" s="26">
        <v>0.54791666666666672</v>
      </c>
      <c r="H180" s="24">
        <v>2017</v>
      </c>
      <c r="I180" s="12" t="str">
        <f t="shared" si="1"/>
        <v>Early2017</v>
      </c>
      <c r="J180" s="24">
        <v>68.590850000000003</v>
      </c>
      <c r="K180" s="24">
        <v>-149.358</v>
      </c>
      <c r="L180" s="24">
        <v>4.4487500000000004</v>
      </c>
      <c r="M180" s="24">
        <v>4.0999999999999996</v>
      </c>
      <c r="N180" s="24">
        <v>21.1</v>
      </c>
      <c r="O180" s="24">
        <v>7.01</v>
      </c>
      <c r="P180" s="24">
        <v>99.7</v>
      </c>
      <c r="Q180" s="24">
        <v>4.66</v>
      </c>
      <c r="R180" s="24">
        <v>526.36173399999996</v>
      </c>
      <c r="S180" s="24">
        <v>18.19636607</v>
      </c>
      <c r="T180" s="24">
        <v>2.4947851449999998</v>
      </c>
      <c r="U180" s="24">
        <v>0.69368486200000001</v>
      </c>
      <c r="V180" s="24">
        <f t="shared" ref="V180:V185" si="17">S180-(T180+U180)</f>
        <v>15.007896063</v>
      </c>
      <c r="W180" s="24">
        <v>0.118776006</v>
      </c>
      <c r="X180" s="24">
        <v>0</v>
      </c>
      <c r="Y180" s="24">
        <v>0.387252084</v>
      </c>
      <c r="Z180" s="24">
        <v>4.3417617450000003</v>
      </c>
      <c r="AA180" s="24">
        <v>1.10737</v>
      </c>
      <c r="AB180" s="24">
        <v>27.448499999999999</v>
      </c>
      <c r="AC180" s="24" t="s">
        <v>67</v>
      </c>
      <c r="AD180" s="24" t="s">
        <v>67</v>
      </c>
      <c r="AE180" s="24">
        <v>5.3999999999999999E-2</v>
      </c>
      <c r="AF180" s="24">
        <v>8.9037000000000006</v>
      </c>
      <c r="AG180" s="24" t="s">
        <v>67</v>
      </c>
      <c r="AH180" s="24">
        <v>2.1700000000000001E-2</v>
      </c>
      <c r="AI180" s="24">
        <v>-9.9000000000000008E-3</v>
      </c>
      <c r="AJ180" s="24">
        <v>-2.5999999999999999E-3</v>
      </c>
      <c r="AK180" s="24">
        <v>1.4E-2</v>
      </c>
      <c r="AL180" s="24" t="s">
        <v>67</v>
      </c>
      <c r="AM180" s="24">
        <v>2.9620000000000002</v>
      </c>
      <c r="AN180" s="24">
        <v>8.7736966820000006</v>
      </c>
      <c r="AO180" s="24">
        <v>211.57142859999999</v>
      </c>
      <c r="AP180" s="24">
        <v>8.0000000000000004E-4</v>
      </c>
      <c r="AQ180" s="24">
        <v>1.4802999999999999</v>
      </c>
      <c r="AR180" s="24">
        <v>6.9999999999999999E-4</v>
      </c>
      <c r="AS180" s="24">
        <v>1.5E-3</v>
      </c>
      <c r="AT180" s="24">
        <v>-1.03E-2</v>
      </c>
      <c r="AU180" s="24">
        <v>0.7641</v>
      </c>
      <c r="AV180" s="24">
        <v>0.31340000000000001</v>
      </c>
      <c r="AW180" s="24">
        <v>0.1173</v>
      </c>
      <c r="AX180" s="24">
        <v>0.62780000000000002</v>
      </c>
      <c r="AY180" s="24">
        <v>3.7900000000000003E-2</v>
      </c>
      <c r="AZ180" s="24">
        <v>5.16E-2</v>
      </c>
      <c r="BA180" s="24">
        <v>0.33760000000000001</v>
      </c>
      <c r="BB180" s="24">
        <v>-1.8E-3</v>
      </c>
      <c r="BC180" s="24">
        <v>0.33260000000000001</v>
      </c>
      <c r="BD180" s="24">
        <v>1.61E-2</v>
      </c>
      <c r="BE180" s="24">
        <v>-2.0999999999999999E-3</v>
      </c>
      <c r="BF180" s="24">
        <v>0.34460000000000002</v>
      </c>
      <c r="BG180" s="24">
        <v>4.1999999999999997E-3</v>
      </c>
      <c r="BH180" s="24">
        <v>0.54779999999999995</v>
      </c>
      <c r="BI180" s="24">
        <v>7.1000000000000004E-3</v>
      </c>
      <c r="BJ180" s="24">
        <v>-8.9999999999999998E-4</v>
      </c>
      <c r="BK180" s="24">
        <v>3.5999999999999999E-3</v>
      </c>
      <c r="BL180" s="24">
        <v>-7.7999999999999996E-3</v>
      </c>
    </row>
    <row r="181" spans="1:64" ht="15.75" customHeight="1" x14ac:dyDescent="0.2">
      <c r="A181" s="24" t="s">
        <v>64</v>
      </c>
      <c r="B181" s="24" t="s">
        <v>485</v>
      </c>
      <c r="C181" s="24" t="s">
        <v>222</v>
      </c>
      <c r="D181" s="24">
        <v>13.1</v>
      </c>
      <c r="E181" s="12" t="str">
        <f t="shared" si="0"/>
        <v>KUP13.1</v>
      </c>
      <c r="F181" s="25">
        <v>42891</v>
      </c>
      <c r="G181" s="26">
        <v>0.55902777777777779</v>
      </c>
      <c r="H181" s="24">
        <v>2017</v>
      </c>
      <c r="I181" s="12" t="str">
        <f t="shared" si="1"/>
        <v>Early2017</v>
      </c>
      <c r="J181" s="24">
        <v>68.596710000000002</v>
      </c>
      <c r="K181" s="24">
        <v>-149.36268999999999</v>
      </c>
      <c r="L181" s="24">
        <v>101.394025</v>
      </c>
      <c r="M181" s="24">
        <v>3.4</v>
      </c>
      <c r="N181" s="24">
        <v>35.200000000000003</v>
      </c>
      <c r="O181" s="24">
        <v>6.87</v>
      </c>
      <c r="P181" s="24">
        <v>96</v>
      </c>
      <c r="Q181" s="24">
        <v>3.52</v>
      </c>
      <c r="R181" s="24">
        <v>365.33793900000001</v>
      </c>
      <c r="S181" s="24">
        <v>12.853786850000001</v>
      </c>
      <c r="T181" s="24">
        <v>2.0392767850000002</v>
      </c>
      <c r="U181" s="24">
        <v>0.37815722299999999</v>
      </c>
      <c r="V181" s="24">
        <f t="shared" si="17"/>
        <v>10.436352842</v>
      </c>
      <c r="W181" s="24">
        <v>9.1189361999999996E-2</v>
      </c>
      <c r="X181" s="24">
        <v>0</v>
      </c>
      <c r="Y181" s="24">
        <v>0.20080228</v>
      </c>
      <c r="Z181" s="24">
        <v>3.9570512610000002</v>
      </c>
      <c r="AA181" s="24">
        <v>1.0732900000000001</v>
      </c>
      <c r="AB181" s="24">
        <v>17.363399999999999</v>
      </c>
      <c r="AC181" s="24" t="s">
        <v>67</v>
      </c>
      <c r="AD181" s="24" t="s">
        <v>67</v>
      </c>
      <c r="AE181" s="24" t="s">
        <v>67</v>
      </c>
      <c r="AF181" s="24">
        <v>60.609900000000003</v>
      </c>
      <c r="AG181" s="24" t="s">
        <v>67</v>
      </c>
      <c r="AH181" s="24">
        <v>1.9400000000000001E-2</v>
      </c>
      <c r="AI181" s="24">
        <v>-5.3E-3</v>
      </c>
      <c r="AJ181" s="24">
        <v>-1.1999999999999999E-3</v>
      </c>
      <c r="AK181" s="24">
        <v>2.35E-2</v>
      </c>
      <c r="AL181" s="24" t="s">
        <v>67</v>
      </c>
      <c r="AM181" s="24">
        <v>4.1959999999999997</v>
      </c>
      <c r="AN181" s="24">
        <v>4.9306698000000004</v>
      </c>
      <c r="AO181" s="24">
        <v>178.5531915</v>
      </c>
      <c r="AP181" s="24">
        <v>5.0000000000000001E-4</v>
      </c>
      <c r="AQ181" s="24">
        <v>3.9599000000000002</v>
      </c>
      <c r="AR181" s="24">
        <v>1.5E-3</v>
      </c>
      <c r="AS181" s="24">
        <v>-8.9999999999999998E-4</v>
      </c>
      <c r="AT181" s="24">
        <v>-7.7999999999999996E-3</v>
      </c>
      <c r="AU181" s="24">
        <v>1.0873999999999999</v>
      </c>
      <c r="AV181" s="24">
        <v>6.3899999999999998E-2</v>
      </c>
      <c r="AW181" s="24">
        <v>0.30270000000000002</v>
      </c>
      <c r="AX181" s="24">
        <v>1.034</v>
      </c>
      <c r="AY181" s="24">
        <v>1.9900000000000001E-2</v>
      </c>
      <c r="AZ181" s="24">
        <v>5.2600000000000001E-2</v>
      </c>
      <c r="BA181" s="24">
        <v>0.85099999999999998</v>
      </c>
      <c r="BB181" s="24">
        <v>-2.8E-3</v>
      </c>
      <c r="BC181" s="24">
        <v>0.33400000000000002</v>
      </c>
      <c r="BD181" s="24">
        <v>8.8999999999999999E-3</v>
      </c>
      <c r="BE181" s="24">
        <v>-1.0800000000000001E-2</v>
      </c>
      <c r="BF181" s="24">
        <v>2.0680000000000001</v>
      </c>
      <c r="BG181" s="24">
        <v>-4.4000000000000003E-3</v>
      </c>
      <c r="BH181" s="24">
        <v>0.64339999999999997</v>
      </c>
      <c r="BI181" s="24">
        <v>1.8499999999999999E-2</v>
      </c>
      <c r="BJ181" s="24">
        <v>-6.9999999999999999E-4</v>
      </c>
      <c r="BK181" s="24">
        <v>4.1999999999999997E-3</v>
      </c>
      <c r="BL181" s="24">
        <v>-7.4999999999999997E-3</v>
      </c>
    </row>
    <row r="182" spans="1:64" ht="15.75" customHeight="1" x14ac:dyDescent="0.2">
      <c r="A182" s="24" t="s">
        <v>64</v>
      </c>
      <c r="B182" s="24" t="s">
        <v>486</v>
      </c>
      <c r="C182" s="24" t="s">
        <v>222</v>
      </c>
      <c r="D182" s="24">
        <v>13.2</v>
      </c>
      <c r="E182" s="12" t="str">
        <f t="shared" si="0"/>
        <v>KUP13.2</v>
      </c>
      <c r="F182" s="25">
        <v>42891</v>
      </c>
      <c r="G182" s="26">
        <v>0.5541666666666667</v>
      </c>
      <c r="H182" s="24">
        <v>2017</v>
      </c>
      <c r="I182" s="12" t="str">
        <f t="shared" si="1"/>
        <v>Early2017</v>
      </c>
      <c r="J182" s="24">
        <v>68.595889999999997</v>
      </c>
      <c r="K182" s="24">
        <v>-149.36438000000001</v>
      </c>
      <c r="L182" s="24">
        <v>7.0149999999999997</v>
      </c>
      <c r="M182" s="24">
        <v>4.3</v>
      </c>
      <c r="N182" s="24">
        <v>7.9</v>
      </c>
      <c r="O182" s="24">
        <v>6.62</v>
      </c>
      <c r="P182" s="24">
        <v>100.4</v>
      </c>
      <c r="Q182" s="24">
        <v>1.03</v>
      </c>
      <c r="R182" s="24">
        <v>403.98681449999998</v>
      </c>
      <c r="S182" s="24">
        <v>9.7907768809999993</v>
      </c>
      <c r="T182" s="24">
        <v>0.36092518600000001</v>
      </c>
      <c r="U182" s="24">
        <v>0.28862625600000003</v>
      </c>
      <c r="V182" s="24">
        <f t="shared" si="17"/>
        <v>9.1412254389999994</v>
      </c>
      <c r="W182" s="24">
        <v>9.0569556999999995E-2</v>
      </c>
      <c r="X182" s="24">
        <v>0</v>
      </c>
      <c r="Y182" s="24">
        <v>0.29805858400000002</v>
      </c>
      <c r="Z182" s="24">
        <v>3.5488286179999999</v>
      </c>
      <c r="AA182" s="24">
        <v>1.0581499999999999</v>
      </c>
      <c r="AB182" s="24">
        <v>17.2195</v>
      </c>
      <c r="AC182" s="24">
        <v>0.52929999999999999</v>
      </c>
      <c r="AD182" s="24">
        <v>0.16139999999999999</v>
      </c>
      <c r="AE182" s="24" t="s">
        <v>67</v>
      </c>
      <c r="AF182" s="24">
        <v>1.8708</v>
      </c>
      <c r="AG182" s="24">
        <v>2.5899999999999999E-2</v>
      </c>
      <c r="AH182" s="24">
        <v>2.2700000000000001E-2</v>
      </c>
      <c r="AI182" s="24">
        <v>-2E-3</v>
      </c>
      <c r="AJ182" s="24">
        <v>-3.8999999999999998E-3</v>
      </c>
      <c r="AK182" s="24">
        <v>4.3E-3</v>
      </c>
      <c r="AL182" s="24" t="s">
        <v>67</v>
      </c>
      <c r="AM182" s="24">
        <v>1.125</v>
      </c>
      <c r="AN182" s="24">
        <v>12.25490196</v>
      </c>
      <c r="AO182" s="24">
        <v>261.62790699999999</v>
      </c>
      <c r="AP182" s="24">
        <v>2.9999999999999997E-4</v>
      </c>
      <c r="AQ182" s="24">
        <v>3.2888999999999999</v>
      </c>
      <c r="AR182" s="24">
        <v>2.9999999999999997E-4</v>
      </c>
      <c r="AS182" s="24">
        <v>-2.0000000000000001E-4</v>
      </c>
      <c r="AT182" s="24">
        <v>-1.0699999999999999E-2</v>
      </c>
      <c r="AU182" s="24">
        <v>0.55189999999999995</v>
      </c>
      <c r="AV182" s="24">
        <v>3.4700000000000002E-2</v>
      </c>
      <c r="AW182" s="24">
        <v>0.1157</v>
      </c>
      <c r="AX182" s="24">
        <v>0.2359</v>
      </c>
      <c r="AY182" s="24">
        <v>5.1000000000000004E-3</v>
      </c>
      <c r="AZ182" s="24">
        <v>2.8500000000000001E-2</v>
      </c>
      <c r="BA182" s="24">
        <v>9.1800000000000007E-2</v>
      </c>
      <c r="BB182" s="24">
        <v>-2E-3</v>
      </c>
      <c r="BC182" s="24">
        <v>0.33260000000000001</v>
      </c>
      <c r="BD182" s="24">
        <v>8.3000000000000001E-3</v>
      </c>
      <c r="BE182" s="24">
        <v>-1.2E-2</v>
      </c>
      <c r="BF182" s="24">
        <v>7.3400000000000007E-2</v>
      </c>
      <c r="BG182" s="24">
        <v>-1.8E-3</v>
      </c>
      <c r="BH182" s="24">
        <v>0.19769999999999999</v>
      </c>
      <c r="BI182" s="24">
        <v>2.7000000000000001E-3</v>
      </c>
      <c r="BJ182" s="24">
        <v>4.0000000000000002E-4</v>
      </c>
      <c r="BK182" s="24">
        <v>2.8999999999999998E-3</v>
      </c>
      <c r="BL182" s="24">
        <v>-7.7000000000000002E-3</v>
      </c>
    </row>
    <row r="183" spans="1:64" ht="15.75" customHeight="1" x14ac:dyDescent="0.2">
      <c r="A183" s="24" t="s">
        <v>64</v>
      </c>
      <c r="B183" s="24" t="s">
        <v>487</v>
      </c>
      <c r="C183" s="24" t="s">
        <v>222</v>
      </c>
      <c r="D183" s="24">
        <v>14.1</v>
      </c>
      <c r="E183" s="12" t="str">
        <f t="shared" si="0"/>
        <v>KUP14.1</v>
      </c>
      <c r="F183" s="25">
        <v>42891</v>
      </c>
      <c r="G183" s="26">
        <v>0.59027777777777779</v>
      </c>
      <c r="H183" s="24">
        <v>2017</v>
      </c>
      <c r="I183" s="12" t="str">
        <f t="shared" si="1"/>
        <v>Early2017</v>
      </c>
      <c r="J183" s="24">
        <v>68.646940000000001</v>
      </c>
      <c r="K183" s="24">
        <v>-149.41197</v>
      </c>
      <c r="L183" s="24">
        <v>147.46125000000001</v>
      </c>
      <c r="M183" s="24">
        <v>3.6</v>
      </c>
      <c r="N183" s="24">
        <v>29.6</v>
      </c>
      <c r="O183" s="24">
        <v>6.98</v>
      </c>
      <c r="P183" s="24">
        <v>99.9</v>
      </c>
      <c r="Q183" s="24">
        <v>2.74</v>
      </c>
      <c r="R183" s="24">
        <v>374.2188731</v>
      </c>
      <c r="S183" s="24">
        <v>10.959673370000001</v>
      </c>
      <c r="T183" s="24">
        <v>1.603715566</v>
      </c>
      <c r="U183" s="24">
        <v>0.34791915800000001</v>
      </c>
      <c r="V183" s="24">
        <f t="shared" si="17"/>
        <v>9.008038646000001</v>
      </c>
      <c r="W183" s="24">
        <v>0.11725287400000001</v>
      </c>
      <c r="X183" s="24">
        <v>0</v>
      </c>
      <c r="Y183" s="24">
        <v>0.26278866400000001</v>
      </c>
      <c r="Z183" s="24">
        <v>3.946686948</v>
      </c>
      <c r="AA183" s="24">
        <v>0.97338000000000002</v>
      </c>
      <c r="AB183" s="24">
        <v>17.738900000000001</v>
      </c>
      <c r="AC183" s="24">
        <v>0.33939999999999998</v>
      </c>
      <c r="AD183" s="24" t="s">
        <v>67</v>
      </c>
      <c r="AE183" s="24">
        <v>9.6199999999999994E-2</v>
      </c>
      <c r="AF183" s="24">
        <v>47.297899999999998</v>
      </c>
      <c r="AG183" s="24">
        <v>1.7899999999999999E-2</v>
      </c>
      <c r="AH183" s="24">
        <v>1.8200000000000001E-2</v>
      </c>
      <c r="AI183" s="24">
        <v>-1E-3</v>
      </c>
      <c r="AJ183" s="24">
        <v>-1.5E-3</v>
      </c>
      <c r="AK183" s="24">
        <v>2.1600000000000001E-2</v>
      </c>
      <c r="AL183" s="24" t="s">
        <v>67</v>
      </c>
      <c r="AM183" s="24">
        <v>3.4980000000000002</v>
      </c>
      <c r="AN183" s="24">
        <v>5.1600531050000003</v>
      </c>
      <c r="AO183" s="24">
        <v>161.94444440000001</v>
      </c>
      <c r="AP183" s="24">
        <v>8.0000000000000004E-4</v>
      </c>
      <c r="AQ183" s="24">
        <v>3.6829999999999998</v>
      </c>
      <c r="AR183" s="24">
        <v>1.1000000000000001E-3</v>
      </c>
      <c r="AS183" s="24">
        <v>-4.0000000000000002E-4</v>
      </c>
      <c r="AT183" s="24">
        <v>-9.7999999999999997E-3</v>
      </c>
      <c r="AU183" s="24">
        <v>0.98519999999999996</v>
      </c>
      <c r="AV183" s="24">
        <v>7.6300000000000007E-2</v>
      </c>
      <c r="AW183" s="24">
        <v>0.24</v>
      </c>
      <c r="AX183" s="24">
        <v>0.89729999999999999</v>
      </c>
      <c r="AY183" s="24">
        <v>3.2399999999999998E-2</v>
      </c>
      <c r="AZ183" s="24">
        <v>0.1009</v>
      </c>
      <c r="BA183" s="24">
        <v>0.67789999999999995</v>
      </c>
      <c r="BB183" s="24">
        <v>-3.0000000000000001E-3</v>
      </c>
      <c r="BC183" s="24">
        <v>0.33229999999999998</v>
      </c>
      <c r="BD183" s="24">
        <v>4.1000000000000003E-3</v>
      </c>
      <c r="BE183" s="24">
        <v>-1.0699999999999999E-2</v>
      </c>
      <c r="BF183" s="24">
        <v>1.583</v>
      </c>
      <c r="BG183" s="24">
        <v>2.8999999999999998E-3</v>
      </c>
      <c r="BH183" s="24">
        <v>0.59099999999999997</v>
      </c>
      <c r="BI183" s="24">
        <v>1.44E-2</v>
      </c>
      <c r="BJ183" s="24">
        <v>-5.0000000000000001E-4</v>
      </c>
      <c r="BK183" s="24">
        <v>3.8E-3</v>
      </c>
      <c r="BL183" s="24">
        <v>-7.6E-3</v>
      </c>
    </row>
    <row r="184" spans="1:64" ht="15.75" customHeight="1" x14ac:dyDescent="0.2">
      <c r="A184" s="24" t="s">
        <v>64</v>
      </c>
      <c r="B184" s="24" t="s">
        <v>488</v>
      </c>
      <c r="C184" s="24" t="s">
        <v>222</v>
      </c>
      <c r="D184" s="24">
        <v>14.3</v>
      </c>
      <c r="E184" s="12" t="str">
        <f t="shared" si="0"/>
        <v>KUP14.3</v>
      </c>
      <c r="F184" s="25">
        <v>42891</v>
      </c>
      <c r="G184" s="26">
        <v>0.58263888888888882</v>
      </c>
      <c r="H184" s="24">
        <v>2017</v>
      </c>
      <c r="I184" s="12" t="str">
        <f t="shared" si="1"/>
        <v>Early2017</v>
      </c>
      <c r="J184" s="24">
        <v>68.645780000000002</v>
      </c>
      <c r="K184" s="24">
        <v>-149.40987999999999</v>
      </c>
      <c r="L184" s="24">
        <v>7.1449999999999996</v>
      </c>
      <c r="M184" s="24">
        <v>5.7</v>
      </c>
      <c r="N184" s="24">
        <v>15.1</v>
      </c>
      <c r="O184" s="24">
        <v>6.93</v>
      </c>
      <c r="P184" s="24">
        <v>100.5</v>
      </c>
      <c r="Q184" s="24">
        <v>1.83</v>
      </c>
      <c r="R184" s="24">
        <v>436.97879219999999</v>
      </c>
      <c r="S184" s="24">
        <v>10.63686337</v>
      </c>
      <c r="T184" s="24">
        <v>0.43113702399999998</v>
      </c>
      <c r="U184" s="24">
        <v>0.243532097</v>
      </c>
      <c r="V184" s="24">
        <f t="shared" si="17"/>
        <v>9.9621942489999995</v>
      </c>
      <c r="W184" s="24">
        <v>9.2133702999999997E-2</v>
      </c>
      <c r="X184" s="24">
        <v>0</v>
      </c>
      <c r="Y184" s="24">
        <v>0.30568457100000002</v>
      </c>
      <c r="Z184" s="24">
        <v>4.103919877</v>
      </c>
      <c r="AA184" s="24">
        <v>1.0276799999999999</v>
      </c>
      <c r="AB184" s="24">
        <v>21.539100000000001</v>
      </c>
      <c r="AC184" s="24" t="s">
        <v>67</v>
      </c>
      <c r="AD184" s="24" t="s">
        <v>67</v>
      </c>
      <c r="AE184" s="24" t="s">
        <v>67</v>
      </c>
      <c r="AF184" s="24">
        <v>4.2262000000000004</v>
      </c>
      <c r="AG184" s="24" t="s">
        <v>67</v>
      </c>
      <c r="AH184" s="24">
        <v>1.35E-2</v>
      </c>
      <c r="AI184" s="24">
        <v>-3.8999999999999998E-3</v>
      </c>
      <c r="AJ184" s="24">
        <v>-2.9999999999999997E-4</v>
      </c>
      <c r="AK184" s="24">
        <v>5.0000000000000001E-3</v>
      </c>
      <c r="AL184" s="24" t="s">
        <v>67</v>
      </c>
      <c r="AM184" s="24">
        <v>1.1240000000000001</v>
      </c>
      <c r="AN184" s="24">
        <v>9.5093062610000008</v>
      </c>
      <c r="AO184" s="24">
        <v>224.8</v>
      </c>
      <c r="AP184" s="24">
        <v>2.9999999999999997E-4</v>
      </c>
      <c r="AQ184" s="24">
        <v>1.4970000000000001</v>
      </c>
      <c r="AR184" s="24">
        <v>8.0000000000000004E-4</v>
      </c>
      <c r="AS184" s="24">
        <v>2.0999999999999999E-3</v>
      </c>
      <c r="AT184" s="24">
        <v>-1.04E-2</v>
      </c>
      <c r="AU184" s="24">
        <v>0.52769999999999995</v>
      </c>
      <c r="AV184" s="24">
        <v>0.1646</v>
      </c>
      <c r="AW184" s="24">
        <v>7.5899999999999995E-2</v>
      </c>
      <c r="AX184" s="24">
        <v>0.26029999999999998</v>
      </c>
      <c r="AY184" s="24">
        <v>7.3000000000000001E-3</v>
      </c>
      <c r="AZ184" s="24">
        <v>2.5000000000000001E-3</v>
      </c>
      <c r="BA184" s="24">
        <v>0.1182</v>
      </c>
      <c r="BB184" s="24">
        <v>-1.1999999999999999E-3</v>
      </c>
      <c r="BC184" s="24">
        <v>0.3296</v>
      </c>
      <c r="BD184" s="24">
        <v>9.1999999999999998E-3</v>
      </c>
      <c r="BE184" s="24">
        <v>-6.4000000000000003E-3</v>
      </c>
      <c r="BF184" s="24">
        <v>0.13550000000000001</v>
      </c>
      <c r="BG184" s="24">
        <v>-9.9000000000000008E-3</v>
      </c>
      <c r="BH184" s="24">
        <v>0.31280000000000002</v>
      </c>
      <c r="BI184" s="24">
        <v>2.8E-3</v>
      </c>
      <c r="BJ184" s="24">
        <v>-5.9999999999999995E-4</v>
      </c>
      <c r="BK184" s="24">
        <v>2.5000000000000001E-3</v>
      </c>
      <c r="BL184" s="24">
        <v>-8.8000000000000005E-3</v>
      </c>
    </row>
    <row r="185" spans="1:64" ht="15.75" customHeight="1" x14ac:dyDescent="0.2">
      <c r="A185" s="24" t="s">
        <v>64</v>
      </c>
      <c r="B185" s="24" t="s">
        <v>489</v>
      </c>
      <c r="C185" s="24" t="s">
        <v>222</v>
      </c>
      <c r="D185" s="24">
        <v>14.4</v>
      </c>
      <c r="E185" s="12" t="str">
        <f t="shared" si="0"/>
        <v>KUP14.4</v>
      </c>
      <c r="F185" s="25">
        <v>42891</v>
      </c>
      <c r="G185" s="26">
        <v>0.56458333333333333</v>
      </c>
      <c r="H185" s="24">
        <v>2017</v>
      </c>
      <c r="I185" s="12" t="str">
        <f t="shared" si="1"/>
        <v>Early2017</v>
      </c>
      <c r="J185" s="24">
        <v>68.638030000000001</v>
      </c>
      <c r="K185" s="24">
        <v>-149.39285000000001</v>
      </c>
      <c r="L185" s="24">
        <v>130.9425</v>
      </c>
      <c r="M185" s="24">
        <v>3.2</v>
      </c>
      <c r="N185" s="24">
        <v>25.7</v>
      </c>
      <c r="O185" s="24">
        <v>6.79</v>
      </c>
      <c r="P185" s="24">
        <v>94.6</v>
      </c>
      <c r="Q185" s="24">
        <v>2.95</v>
      </c>
      <c r="R185" s="24">
        <v>373.36836049999999</v>
      </c>
      <c r="S185" s="24">
        <v>11.500638070000001</v>
      </c>
      <c r="T185" s="24">
        <v>1.6770113600000001</v>
      </c>
      <c r="U185" s="24">
        <v>0.52671815300000002</v>
      </c>
      <c r="V185" s="24">
        <f t="shared" si="17"/>
        <v>9.2969085570000018</v>
      </c>
      <c r="W185" s="24">
        <v>9.3368216000000004E-2</v>
      </c>
      <c r="X185" s="24">
        <v>0</v>
      </c>
      <c r="Y185" s="24">
        <v>0.26105306700000003</v>
      </c>
      <c r="Z185" s="24">
        <v>3.9857146440000002</v>
      </c>
      <c r="AA185" s="24">
        <v>1.00658</v>
      </c>
      <c r="AB185" s="24">
        <v>17.8736</v>
      </c>
      <c r="AC185" s="24">
        <v>6.2600000000000003E-2</v>
      </c>
      <c r="AD185" s="24" t="s">
        <v>67</v>
      </c>
      <c r="AE185" s="24" t="s">
        <v>67</v>
      </c>
      <c r="AF185" s="24">
        <v>49.615400000000001</v>
      </c>
      <c r="AG185" s="24" t="s">
        <v>67</v>
      </c>
      <c r="AH185" s="24">
        <v>1.9699999999999999E-2</v>
      </c>
      <c r="AI185" s="24">
        <v>7.4000000000000003E-3</v>
      </c>
      <c r="AJ185" s="24">
        <v>1.1999999999999999E-3</v>
      </c>
      <c r="AK185" s="24">
        <v>1.89E-2</v>
      </c>
      <c r="AL185" s="24" t="s">
        <v>67</v>
      </c>
      <c r="AM185" s="24">
        <v>3.8130000000000002</v>
      </c>
      <c r="AN185" s="24">
        <v>5.5037528870000001</v>
      </c>
      <c r="AO185" s="24">
        <v>201.7460317</v>
      </c>
      <c r="AP185" s="24">
        <v>6.9999999999999999E-4</v>
      </c>
      <c r="AQ185" s="24">
        <v>3.4670000000000001</v>
      </c>
      <c r="AR185" s="24">
        <v>2.0000000000000001E-4</v>
      </c>
      <c r="AS185" s="24">
        <v>-2.9999999999999997E-4</v>
      </c>
      <c r="AT185" s="24">
        <v>-1.06E-2</v>
      </c>
      <c r="AU185" s="24">
        <v>0.98160000000000003</v>
      </c>
      <c r="AV185" s="24">
        <v>8.6900000000000005E-2</v>
      </c>
      <c r="AW185" s="24">
        <v>0.2477</v>
      </c>
      <c r="AX185" s="24">
        <v>0.92500000000000004</v>
      </c>
      <c r="AY185" s="24">
        <v>3.8800000000000001E-2</v>
      </c>
      <c r="AZ185" s="24">
        <v>3.5999999999999999E-3</v>
      </c>
      <c r="BA185" s="24">
        <v>0.69279999999999997</v>
      </c>
      <c r="BB185" s="24">
        <v>-1.9E-3</v>
      </c>
      <c r="BC185" s="24">
        <v>0.33250000000000002</v>
      </c>
      <c r="BD185" s="24">
        <v>1.43E-2</v>
      </c>
      <c r="BE185" s="24">
        <v>-1.77E-2</v>
      </c>
      <c r="BF185" s="24">
        <v>1.611</v>
      </c>
      <c r="BG185" s="24">
        <v>-3.2000000000000002E-3</v>
      </c>
      <c r="BH185" s="24">
        <v>0.61409999999999998</v>
      </c>
      <c r="BI185" s="24">
        <v>1.4800000000000001E-2</v>
      </c>
      <c r="BJ185" s="24">
        <v>1E-4</v>
      </c>
      <c r="BK185" s="24">
        <v>3.2000000000000002E-3</v>
      </c>
      <c r="BL185" s="24">
        <v>-6.7999999999999996E-3</v>
      </c>
    </row>
    <row r="186" spans="1:64" ht="15.75" customHeight="1" x14ac:dyDescent="0.2">
      <c r="A186" s="24" t="s">
        <v>64</v>
      </c>
      <c r="C186" s="24" t="s">
        <v>222</v>
      </c>
      <c r="D186" s="24">
        <v>16.100000000000001</v>
      </c>
      <c r="E186" s="12" t="str">
        <f t="shared" si="0"/>
        <v>KUP16.1</v>
      </c>
      <c r="F186" s="25">
        <v>42891</v>
      </c>
      <c r="G186" s="26">
        <v>0</v>
      </c>
      <c r="H186" s="24">
        <v>2017</v>
      </c>
      <c r="I186" s="12" t="str">
        <f t="shared" si="1"/>
        <v>Early2017</v>
      </c>
      <c r="J186" s="24">
        <v>68.720150000000004</v>
      </c>
      <c r="K186" s="24">
        <v>-149.46017000000001</v>
      </c>
      <c r="L186" s="24">
        <v>200.15995000000001</v>
      </c>
      <c r="M186" s="24">
        <v>0</v>
      </c>
      <c r="N186" s="24">
        <v>0</v>
      </c>
      <c r="O186" s="24">
        <v>0</v>
      </c>
      <c r="P186" s="24">
        <v>0</v>
      </c>
      <c r="AA186" s="24">
        <v>0.97302999999999995</v>
      </c>
    </row>
    <row r="187" spans="1:64" ht="15.75" customHeight="1" x14ac:dyDescent="0.2">
      <c r="A187" s="24" t="s">
        <v>64</v>
      </c>
      <c r="B187" s="24" t="s">
        <v>490</v>
      </c>
      <c r="C187" s="24" t="s">
        <v>222</v>
      </c>
      <c r="D187" s="24">
        <v>16.2</v>
      </c>
      <c r="E187" s="12" t="str">
        <f t="shared" si="0"/>
        <v>KUP16.2</v>
      </c>
      <c r="F187" s="25">
        <v>42891</v>
      </c>
      <c r="G187" s="26">
        <v>0.60138888888888886</v>
      </c>
      <c r="H187" s="24">
        <v>2017</v>
      </c>
      <c r="I187" s="12" t="str">
        <f t="shared" si="1"/>
        <v>Early2017</v>
      </c>
      <c r="J187" s="24">
        <v>68.719660000000005</v>
      </c>
      <c r="K187" s="24">
        <v>-149.45633000000001</v>
      </c>
      <c r="L187" s="24">
        <v>180.90379999999999</v>
      </c>
      <c r="M187" s="24">
        <v>4.5999999999999996</v>
      </c>
      <c r="N187" s="24">
        <v>28.1</v>
      </c>
      <c r="O187" s="24">
        <v>7.13</v>
      </c>
      <c r="P187" s="24">
        <v>102.2</v>
      </c>
      <c r="Q187" s="24">
        <v>2.2999999999999998</v>
      </c>
      <c r="R187" s="24">
        <v>363.77536939999999</v>
      </c>
      <c r="S187" s="24">
        <v>9.8047800540000001</v>
      </c>
      <c r="T187" s="24">
        <v>1.1878940979999999</v>
      </c>
      <c r="U187" s="24">
        <v>0.208429647</v>
      </c>
      <c r="V187" s="24">
        <f t="shared" ref="V187:V188" si="18">S187-(T187+U187)</f>
        <v>8.408456309</v>
      </c>
      <c r="W187" s="24">
        <v>0.113311013</v>
      </c>
      <c r="X187" s="24">
        <v>0</v>
      </c>
      <c r="Y187" s="24">
        <v>0.23902182499999999</v>
      </c>
      <c r="Z187" s="24">
        <v>4.066811521</v>
      </c>
      <c r="AA187" s="24">
        <v>0.96640000000000004</v>
      </c>
      <c r="AB187" s="24">
        <v>17.768699999999999</v>
      </c>
      <c r="AC187" s="24">
        <v>0.1017</v>
      </c>
      <c r="AD187" s="24" t="s">
        <v>67</v>
      </c>
      <c r="AE187" s="24" t="s">
        <v>67</v>
      </c>
      <c r="AF187" s="24">
        <v>15.696899999999999</v>
      </c>
      <c r="AG187" s="24" t="s">
        <v>67</v>
      </c>
      <c r="AH187" s="24">
        <v>1.5900000000000001E-2</v>
      </c>
      <c r="AI187" s="24">
        <v>-1.6999999999999999E-3</v>
      </c>
      <c r="AJ187" s="24">
        <v>-3.7000000000000002E-3</v>
      </c>
      <c r="AK187" s="24">
        <v>8.0999999999999996E-3</v>
      </c>
      <c r="AL187" s="24" t="s">
        <v>67</v>
      </c>
      <c r="AM187" s="24">
        <v>1.3009999999999999</v>
      </c>
      <c r="AN187" s="24">
        <v>6.1194731889999998</v>
      </c>
      <c r="AO187" s="24">
        <v>160.61728400000001</v>
      </c>
      <c r="AP187" s="24">
        <v>5.9999999999999995E-4</v>
      </c>
      <c r="AQ187" s="24">
        <v>2.0432000000000001</v>
      </c>
      <c r="AR187" s="24">
        <v>1.6000000000000001E-3</v>
      </c>
      <c r="AS187" s="24">
        <v>1.1999999999999999E-3</v>
      </c>
      <c r="AT187" s="24">
        <v>-1.01E-2</v>
      </c>
      <c r="AU187" s="24">
        <v>0.64070000000000005</v>
      </c>
      <c r="AV187" s="24">
        <v>6.7400000000000002E-2</v>
      </c>
      <c r="AW187" s="24">
        <v>5.4600000000000003E-2</v>
      </c>
      <c r="AX187" s="24">
        <v>0.31590000000000001</v>
      </c>
      <c r="AY187" s="24">
        <v>7.1999999999999998E-3</v>
      </c>
      <c r="AZ187" s="24">
        <v>1.17E-2</v>
      </c>
      <c r="BA187" s="24">
        <v>0.21260000000000001</v>
      </c>
      <c r="BB187" s="24">
        <v>-1.1999999999999999E-3</v>
      </c>
      <c r="BC187" s="24">
        <v>0.32769999999999999</v>
      </c>
      <c r="BD187" s="24">
        <v>1.54E-2</v>
      </c>
      <c r="BE187" s="24">
        <v>-5.7999999999999996E-3</v>
      </c>
      <c r="BF187" s="24">
        <v>0.48959999999999998</v>
      </c>
      <c r="BG187" s="24">
        <v>0</v>
      </c>
      <c r="BH187" s="24">
        <v>0.47020000000000001</v>
      </c>
      <c r="BI187" s="24">
        <v>5.0000000000000001E-3</v>
      </c>
      <c r="BJ187" s="24">
        <v>-4.0000000000000002E-4</v>
      </c>
      <c r="BK187" s="24">
        <v>3.2000000000000002E-3</v>
      </c>
      <c r="BL187" s="24">
        <v>-9.1999999999999998E-3</v>
      </c>
    </row>
    <row r="188" spans="1:64" ht="15.75" customHeight="1" x14ac:dyDescent="0.2">
      <c r="A188" s="24" t="s">
        <v>64</v>
      </c>
      <c r="B188" s="24" t="s">
        <v>491</v>
      </c>
      <c r="C188" s="24" t="s">
        <v>222</v>
      </c>
      <c r="D188" s="24">
        <v>16.3</v>
      </c>
      <c r="E188" s="12" t="str">
        <f t="shared" si="0"/>
        <v>KUP16.3</v>
      </c>
      <c r="F188" s="25">
        <v>42891</v>
      </c>
      <c r="G188" s="26">
        <v>0.60625000000000007</v>
      </c>
      <c r="H188" s="24">
        <v>2017</v>
      </c>
      <c r="I188" s="12" t="str">
        <f t="shared" si="1"/>
        <v>Early2017</v>
      </c>
      <c r="J188" s="24">
        <v>68.719989999999996</v>
      </c>
      <c r="K188" s="24">
        <v>-149.45652999999999</v>
      </c>
      <c r="L188" s="24">
        <v>19.189399999999999</v>
      </c>
      <c r="M188" s="24">
        <v>6.6</v>
      </c>
      <c r="N188" s="24">
        <v>25.6</v>
      </c>
      <c r="O188" s="24">
        <v>6.67</v>
      </c>
      <c r="P188" s="24">
        <v>99.3</v>
      </c>
      <c r="Q188" s="24">
        <v>8.4499999999999993</v>
      </c>
      <c r="R188" s="24">
        <v>490.93689469999998</v>
      </c>
      <c r="S188" s="24">
        <v>12.16099826</v>
      </c>
      <c r="T188" s="24">
        <v>0.45386082300000002</v>
      </c>
      <c r="U188" s="24">
        <v>0.85144868100000004</v>
      </c>
      <c r="V188" s="24">
        <f t="shared" si="18"/>
        <v>10.855688755999999</v>
      </c>
      <c r="W188" s="24">
        <v>0.15150698800000001</v>
      </c>
      <c r="X188" s="24">
        <v>0</v>
      </c>
      <c r="Y188" s="24">
        <v>0.35772748799999998</v>
      </c>
      <c r="Z188" s="24">
        <v>4.9686459870000004</v>
      </c>
      <c r="AA188" s="24">
        <v>1.09748</v>
      </c>
      <c r="AB188" s="24">
        <v>29.297599999999999</v>
      </c>
      <c r="AC188" s="24">
        <v>0.10979999999999999</v>
      </c>
      <c r="AD188" s="24" t="s">
        <v>67</v>
      </c>
      <c r="AE188" s="24" t="s">
        <v>67</v>
      </c>
      <c r="AF188" s="24">
        <v>49.812399999999997</v>
      </c>
      <c r="AG188" s="24" t="s">
        <v>67</v>
      </c>
      <c r="AH188" s="24">
        <v>4.6699999999999998E-2</v>
      </c>
      <c r="AI188" s="24">
        <v>-1.38E-2</v>
      </c>
      <c r="AJ188" s="24">
        <v>-3.0999999999999999E-3</v>
      </c>
      <c r="AK188" s="24">
        <v>1.3100000000000001E-2</v>
      </c>
      <c r="AL188" s="24" t="s">
        <v>67</v>
      </c>
      <c r="AM188" s="24">
        <v>2.8650000000000002</v>
      </c>
      <c r="AN188" s="24">
        <v>8.2115219259999996</v>
      </c>
      <c r="AO188" s="24">
        <v>218.7022901</v>
      </c>
      <c r="AP188" s="24">
        <v>-1E-4</v>
      </c>
      <c r="AQ188" s="24">
        <v>10.1396</v>
      </c>
      <c r="AR188" s="24">
        <v>1.6999999999999999E-3</v>
      </c>
      <c r="AS188" s="24">
        <v>1.1999999999999999E-3</v>
      </c>
      <c r="AT188" s="24">
        <v>-9.4000000000000004E-3</v>
      </c>
      <c r="AU188" s="24">
        <v>0.71660000000000001</v>
      </c>
      <c r="AV188" s="24">
        <v>0.31719999999999998</v>
      </c>
      <c r="AW188" s="24">
        <v>0.10440000000000001</v>
      </c>
      <c r="AX188" s="24">
        <v>1.0209999999999999</v>
      </c>
      <c r="AY188" s="24">
        <v>5.4699999999999999E-2</v>
      </c>
      <c r="AZ188" s="24">
        <v>1.18E-2</v>
      </c>
      <c r="BA188" s="24">
        <v>0.34889999999999999</v>
      </c>
      <c r="BB188" s="24">
        <v>-1.2999999999999999E-3</v>
      </c>
      <c r="BC188" s="24">
        <v>0.33300000000000002</v>
      </c>
      <c r="BD188" s="24">
        <v>1.5299999999999999E-2</v>
      </c>
      <c r="BE188" s="24">
        <v>-2.5999999999999999E-3</v>
      </c>
      <c r="BF188" s="24">
        <v>1.669</v>
      </c>
      <c r="BG188" s="24">
        <v>-1.1999999999999999E-3</v>
      </c>
      <c r="BH188" s="24">
        <v>0.34549999999999997</v>
      </c>
      <c r="BI188" s="24">
        <v>6.1000000000000004E-3</v>
      </c>
      <c r="BJ188" s="24">
        <v>5.0000000000000001E-4</v>
      </c>
      <c r="BK188" s="24">
        <v>4.1000000000000003E-3</v>
      </c>
      <c r="BL188" s="24">
        <v>-6.1000000000000004E-3</v>
      </c>
    </row>
    <row r="189" spans="1:64" ht="15.75" customHeight="1" x14ac:dyDescent="0.2">
      <c r="A189" s="24" t="s">
        <v>64</v>
      </c>
      <c r="C189" s="24" t="s">
        <v>222</v>
      </c>
      <c r="D189" s="24">
        <v>17.100000000000001</v>
      </c>
      <c r="E189" s="12" t="str">
        <f t="shared" si="0"/>
        <v>KUP17.1</v>
      </c>
      <c r="F189" s="25">
        <v>42891</v>
      </c>
      <c r="G189" s="26">
        <v>0</v>
      </c>
      <c r="H189" s="24">
        <v>2017</v>
      </c>
      <c r="I189" s="12" t="str">
        <f t="shared" si="1"/>
        <v>Early2017</v>
      </c>
      <c r="J189" s="24">
        <v>68.753460000000004</v>
      </c>
      <c r="K189" s="24">
        <v>-149.54062999999999</v>
      </c>
      <c r="L189" s="24">
        <v>243.139375</v>
      </c>
      <c r="M189" s="24">
        <v>0</v>
      </c>
      <c r="N189" s="24">
        <v>0</v>
      </c>
      <c r="O189" s="24">
        <v>0</v>
      </c>
      <c r="P189" s="24">
        <v>0</v>
      </c>
      <c r="AA189" s="24">
        <v>1.0204299999999999</v>
      </c>
    </row>
    <row r="190" spans="1:64" ht="15.75" customHeight="1" x14ac:dyDescent="0.2">
      <c r="A190" s="24" t="s">
        <v>64</v>
      </c>
      <c r="B190" s="24" t="s">
        <v>492</v>
      </c>
      <c r="C190" s="24" t="s">
        <v>222</v>
      </c>
      <c r="D190" s="24">
        <v>17.2</v>
      </c>
      <c r="E190" s="12" t="str">
        <f t="shared" si="0"/>
        <v>KUP17.2</v>
      </c>
      <c r="F190" s="25">
        <v>42891</v>
      </c>
      <c r="G190" s="26">
        <v>0.62152777777777779</v>
      </c>
      <c r="H190" s="24">
        <v>2017</v>
      </c>
      <c r="I190" s="12" t="str">
        <f t="shared" si="1"/>
        <v>Early2017</v>
      </c>
      <c r="J190" s="24">
        <v>68.751800000000003</v>
      </c>
      <c r="K190" s="24">
        <v>-149.53855999999999</v>
      </c>
      <c r="L190" s="24">
        <v>224.05607499999999</v>
      </c>
      <c r="M190" s="24">
        <v>5.0999999999999996</v>
      </c>
      <c r="N190" s="24">
        <v>29.4</v>
      </c>
      <c r="O190" s="24">
        <v>7.2</v>
      </c>
      <c r="P190" s="24">
        <v>1.1080000000000001</v>
      </c>
      <c r="Q190" s="24">
        <v>3.18</v>
      </c>
      <c r="R190" s="24">
        <v>367.67190390000002</v>
      </c>
      <c r="S190" s="24">
        <v>9.5254535919999999</v>
      </c>
      <c r="T190" s="24">
        <v>1.168458397</v>
      </c>
      <c r="U190" s="24">
        <v>0.18660565200000001</v>
      </c>
      <c r="V190" s="24">
        <f t="shared" ref="V190:V236" si="19">S190-(T190+U190)</f>
        <v>8.1703895429999989</v>
      </c>
      <c r="W190" s="24">
        <v>0.11545918199999999</v>
      </c>
      <c r="X190" s="24">
        <v>0</v>
      </c>
      <c r="Y190" s="24">
        <v>0.20923520500000001</v>
      </c>
      <c r="Z190" s="24">
        <v>4.248598962</v>
      </c>
      <c r="AA190" s="24">
        <v>0.95784999999999998</v>
      </c>
      <c r="AB190" s="24">
        <v>18.761800000000001</v>
      </c>
      <c r="AC190" s="24">
        <v>0.11749999999999999</v>
      </c>
      <c r="AD190" s="24" t="s">
        <v>67</v>
      </c>
      <c r="AE190" s="24" t="s">
        <v>67</v>
      </c>
      <c r="AF190" s="24">
        <v>48.364199999999997</v>
      </c>
      <c r="AG190" s="24" t="s">
        <v>67</v>
      </c>
      <c r="AH190" s="24">
        <v>1.89E-2</v>
      </c>
      <c r="AI190" s="24">
        <v>-1.12E-2</v>
      </c>
      <c r="AJ190" s="24">
        <v>-2.2000000000000001E-3</v>
      </c>
      <c r="AK190" s="24">
        <v>1.6199999999999999E-2</v>
      </c>
      <c r="AL190" s="24" t="s">
        <v>67</v>
      </c>
      <c r="AM190" s="24">
        <v>3.5070000000000001</v>
      </c>
      <c r="AN190" s="24">
        <v>5.6876419069999997</v>
      </c>
      <c r="AO190" s="24">
        <v>216.4814815</v>
      </c>
      <c r="AP190" s="24">
        <v>5.9999999999999995E-4</v>
      </c>
      <c r="AQ190" s="24">
        <v>5.3982000000000001</v>
      </c>
      <c r="AR190" s="24">
        <v>1.6999999999999999E-3</v>
      </c>
      <c r="AS190" s="24">
        <v>1.1999999999999999E-3</v>
      </c>
      <c r="AT190" s="24">
        <v>-1.03E-2</v>
      </c>
      <c r="AU190" s="24">
        <v>1.0759000000000001</v>
      </c>
      <c r="AV190" s="24">
        <v>0.1032</v>
      </c>
      <c r="AW190" s="24">
        <v>0.2243</v>
      </c>
      <c r="AX190" s="24">
        <v>0.96240000000000003</v>
      </c>
      <c r="AY190" s="24">
        <v>3.0599999999999999E-2</v>
      </c>
      <c r="AZ190" s="24">
        <v>8.9999999999999993E-3</v>
      </c>
      <c r="BA190" s="24">
        <v>0.61660000000000004</v>
      </c>
      <c r="BB190" s="24">
        <v>-1E-4</v>
      </c>
      <c r="BC190" s="24">
        <v>0.3337</v>
      </c>
      <c r="BD190" s="24">
        <v>-2.0000000000000001E-4</v>
      </c>
      <c r="BE190" s="24">
        <v>-5.8999999999999999E-3</v>
      </c>
      <c r="BF190" s="24">
        <v>1.599</v>
      </c>
      <c r="BG190" s="24">
        <v>-8.6999999999999994E-3</v>
      </c>
      <c r="BH190" s="24">
        <v>0.55569999999999997</v>
      </c>
      <c r="BI190" s="24">
        <v>1.2699999999999999E-2</v>
      </c>
      <c r="BJ190" s="24">
        <v>2.0000000000000001E-4</v>
      </c>
      <c r="BK190" s="24">
        <v>3.8999999999999998E-3</v>
      </c>
      <c r="BL190" s="24">
        <v>-8.3999999999999995E-3</v>
      </c>
    </row>
    <row r="191" spans="1:64" ht="15.75" customHeight="1" x14ac:dyDescent="0.2">
      <c r="A191" s="24" t="s">
        <v>64</v>
      </c>
      <c r="B191" s="24" t="s">
        <v>493</v>
      </c>
      <c r="C191" s="24" t="s">
        <v>222</v>
      </c>
      <c r="D191" s="24">
        <v>17.3</v>
      </c>
      <c r="E191" s="12" t="str">
        <f t="shared" si="0"/>
        <v>KUP17.3</v>
      </c>
      <c r="F191" s="25">
        <v>42891</v>
      </c>
      <c r="G191" s="26">
        <v>0.61944444444444446</v>
      </c>
      <c r="H191" s="24">
        <v>2017</v>
      </c>
      <c r="I191" s="12" t="str">
        <f t="shared" si="1"/>
        <v>Early2017</v>
      </c>
      <c r="J191" s="24">
        <v>68.751710000000003</v>
      </c>
      <c r="K191" s="24">
        <v>-149.53909999999999</v>
      </c>
      <c r="L191" s="24">
        <v>17.502524999999999</v>
      </c>
      <c r="M191" s="24">
        <v>5.4</v>
      </c>
      <c r="N191" s="24">
        <v>42.3</v>
      </c>
      <c r="O191" s="24">
        <v>7.28</v>
      </c>
      <c r="P191" s="24">
        <v>99</v>
      </c>
      <c r="Q191" s="24">
        <v>0.51</v>
      </c>
      <c r="R191" s="24">
        <v>359.93817289999998</v>
      </c>
      <c r="S191" s="24">
        <v>12.860419930000001</v>
      </c>
      <c r="T191" s="24">
        <v>2.9684839580000002</v>
      </c>
      <c r="U191" s="24">
        <v>0.23774742400000001</v>
      </c>
      <c r="V191" s="24">
        <f t="shared" si="19"/>
        <v>9.6541885480000005</v>
      </c>
      <c r="W191" s="24">
        <v>8.3530561000000003E-2</v>
      </c>
      <c r="X191" s="24">
        <v>0</v>
      </c>
      <c r="Y191" s="24">
        <v>0.17189091500000001</v>
      </c>
      <c r="Z191" s="24">
        <v>3.9019831300000001</v>
      </c>
      <c r="AA191" s="24">
        <v>0.98987999999999998</v>
      </c>
      <c r="AB191" s="24">
        <v>16.8687</v>
      </c>
      <c r="AC191" s="24" t="s">
        <v>67</v>
      </c>
      <c r="AD191" s="24" t="s">
        <v>67</v>
      </c>
      <c r="AE191" s="24">
        <v>8.0500000000000002E-2</v>
      </c>
      <c r="AF191" s="24">
        <v>29.007100000000001</v>
      </c>
      <c r="AG191" s="24" t="s">
        <v>67</v>
      </c>
      <c r="AH191" s="24">
        <v>6.1999999999999998E-3</v>
      </c>
      <c r="AI191" s="24">
        <v>-5.4000000000000003E-3</v>
      </c>
      <c r="AJ191" s="24">
        <v>-4.0000000000000002E-4</v>
      </c>
      <c r="AK191" s="24">
        <v>1.1599999999999999E-2</v>
      </c>
      <c r="AL191" s="24" t="s">
        <v>67</v>
      </c>
      <c r="AM191" s="24">
        <v>6.7480000000000002</v>
      </c>
      <c r="AN191" s="24">
        <v>23.406174119999999</v>
      </c>
      <c r="AO191" s="24">
        <v>581.72413789999996</v>
      </c>
      <c r="AP191" s="24">
        <v>6.9999999999999999E-4</v>
      </c>
      <c r="AQ191" s="24">
        <v>2.8494000000000002</v>
      </c>
      <c r="AR191" s="24">
        <v>5.9999999999999995E-4</v>
      </c>
      <c r="AS191" s="24">
        <v>5.0000000000000001E-4</v>
      </c>
      <c r="AT191" s="24">
        <v>-9.5999999999999992E-3</v>
      </c>
      <c r="AU191" s="24">
        <v>1.1778999999999999</v>
      </c>
      <c r="AV191" s="24">
        <v>6.7400000000000002E-2</v>
      </c>
      <c r="AW191" s="24">
        <v>0.14979999999999999</v>
      </c>
      <c r="AX191" s="24">
        <v>1.022</v>
      </c>
      <c r="AY191" s="24">
        <v>2.0000000000000001E-4</v>
      </c>
      <c r="AZ191" s="24">
        <v>8.0799999999999997E-2</v>
      </c>
      <c r="BA191" s="24">
        <v>0.2883</v>
      </c>
      <c r="BB191" s="24">
        <v>-1.1000000000000001E-3</v>
      </c>
      <c r="BC191" s="24">
        <v>0.33100000000000002</v>
      </c>
      <c r="BD191" s="24">
        <v>1.9E-3</v>
      </c>
      <c r="BE191" s="24">
        <v>-6.6E-3</v>
      </c>
      <c r="BF191" s="24">
        <v>0.99970000000000003</v>
      </c>
      <c r="BG191" s="24">
        <v>2.8E-3</v>
      </c>
      <c r="BH191" s="24">
        <v>0.49469999999999997</v>
      </c>
      <c r="BI191" s="24">
        <v>1.0500000000000001E-2</v>
      </c>
      <c r="BJ191" s="24">
        <v>-6.9999999999999999E-4</v>
      </c>
      <c r="BK191" s="24">
        <v>4.5999999999999999E-3</v>
      </c>
      <c r="BL191" s="24">
        <v>-8.8000000000000005E-3</v>
      </c>
    </row>
    <row r="192" spans="1:64" ht="15.75" customHeight="1" x14ac:dyDescent="0.2">
      <c r="A192" s="24" t="s">
        <v>64</v>
      </c>
      <c r="B192" s="24" t="s">
        <v>494</v>
      </c>
      <c r="C192" s="24" t="s">
        <v>222</v>
      </c>
      <c r="D192" s="24">
        <v>17.399999999999999</v>
      </c>
      <c r="E192" s="12" t="str">
        <f t="shared" si="0"/>
        <v>KUP17.4</v>
      </c>
      <c r="F192" s="25">
        <v>42891</v>
      </c>
      <c r="G192" s="26">
        <v>0.61597222222222225</v>
      </c>
      <c r="H192" s="24">
        <v>2017</v>
      </c>
      <c r="I192" s="12" t="str">
        <f t="shared" si="1"/>
        <v>Early2017</v>
      </c>
      <c r="J192" s="24">
        <v>68.752189999999999</v>
      </c>
      <c r="K192" s="24">
        <v>-149.53978000000001</v>
      </c>
      <c r="L192" s="24">
        <v>1.1786749999999999</v>
      </c>
      <c r="M192" s="24">
        <v>7</v>
      </c>
      <c r="N192" s="24">
        <v>47.6</v>
      </c>
      <c r="O192" s="24">
        <v>7.19</v>
      </c>
      <c r="P192" s="24">
        <v>94.8</v>
      </c>
      <c r="Q192" s="24">
        <v>0.62</v>
      </c>
      <c r="R192" s="24">
        <v>391.1697873</v>
      </c>
      <c r="S192" s="24">
        <v>11.3090157</v>
      </c>
      <c r="T192" s="24">
        <v>0.25972716600000001</v>
      </c>
      <c r="U192" s="24">
        <v>0.26469874300000001</v>
      </c>
      <c r="V192" s="24">
        <f t="shared" si="19"/>
        <v>10.784589791</v>
      </c>
      <c r="W192" s="24">
        <v>1.2107710000000001E-2</v>
      </c>
      <c r="X192" s="24">
        <v>0</v>
      </c>
      <c r="Y192" s="24">
        <v>0.18486356800000001</v>
      </c>
      <c r="Z192" s="24">
        <v>3.7976699140000001</v>
      </c>
      <c r="AA192" s="24">
        <v>1.06392</v>
      </c>
      <c r="AB192" s="24">
        <v>17.842300000000002</v>
      </c>
      <c r="AC192" s="24">
        <v>5.9799999999999999E-2</v>
      </c>
      <c r="AD192" s="24" t="s">
        <v>67</v>
      </c>
      <c r="AE192" s="24" t="s">
        <v>67</v>
      </c>
      <c r="AF192" s="24">
        <v>5.2999000000000001</v>
      </c>
      <c r="AG192" s="24" t="s">
        <v>67</v>
      </c>
      <c r="AH192" s="24">
        <v>3.0000000000000001E-3</v>
      </c>
      <c r="AI192" s="24">
        <v>6.7000000000000002E-3</v>
      </c>
      <c r="AJ192" s="24">
        <v>-3.7000000000000002E-3</v>
      </c>
      <c r="AK192" s="24">
        <v>1.17E-2</v>
      </c>
      <c r="AL192" s="24" t="s">
        <v>67</v>
      </c>
      <c r="AM192" s="24">
        <v>8.2050000000000001</v>
      </c>
      <c r="AN192" s="24">
        <v>31.777691709999999</v>
      </c>
      <c r="AO192" s="24">
        <v>701.28205130000003</v>
      </c>
      <c r="AP192" s="24">
        <v>8.9999999999999998E-4</v>
      </c>
      <c r="AQ192" s="24">
        <v>2.8683000000000001</v>
      </c>
      <c r="AR192" s="24">
        <v>2.9999999999999997E-4</v>
      </c>
      <c r="AS192" s="24">
        <v>6.9999999999999999E-4</v>
      </c>
      <c r="AT192" s="24">
        <v>-8.3999999999999995E-3</v>
      </c>
      <c r="AU192" s="24">
        <v>0.63660000000000005</v>
      </c>
      <c r="AV192" s="24">
        <v>6.1899999999999997E-2</v>
      </c>
      <c r="AW192" s="24">
        <v>7.5899999999999995E-2</v>
      </c>
      <c r="AX192" s="24">
        <v>1.0640000000000001</v>
      </c>
      <c r="AY192" s="24">
        <v>1.37E-2</v>
      </c>
      <c r="AZ192" s="24">
        <v>4.1500000000000002E-2</v>
      </c>
      <c r="BA192" s="24">
        <v>0.25819999999999999</v>
      </c>
      <c r="BB192" s="24">
        <v>-2.5999999999999999E-3</v>
      </c>
      <c r="BC192" s="24">
        <v>0.32969999999999999</v>
      </c>
      <c r="BD192" s="24">
        <v>7.9000000000000008E-3</v>
      </c>
      <c r="BE192" s="24">
        <v>-1.15E-2</v>
      </c>
      <c r="BF192" s="24">
        <v>0.221</v>
      </c>
      <c r="BG192" s="24">
        <v>1.5100000000000001E-2</v>
      </c>
      <c r="BH192" s="24">
        <v>0.41539999999999999</v>
      </c>
      <c r="BI192" s="24">
        <v>1.24E-2</v>
      </c>
      <c r="BJ192" s="24">
        <v>-4.0000000000000002E-4</v>
      </c>
      <c r="BK192" s="24">
        <v>5.0000000000000001E-3</v>
      </c>
      <c r="BL192" s="24">
        <v>-8.5000000000000006E-3</v>
      </c>
    </row>
    <row r="193" spans="1:64" ht="15.75" customHeight="1" x14ac:dyDescent="0.2">
      <c r="A193" s="24" t="s">
        <v>64</v>
      </c>
      <c r="B193" s="24" t="s">
        <v>495</v>
      </c>
      <c r="C193" s="24" t="s">
        <v>222</v>
      </c>
      <c r="D193" s="24">
        <v>18.100000000000001</v>
      </c>
      <c r="E193" s="12" t="str">
        <f t="shared" si="0"/>
        <v>KUP18.1</v>
      </c>
      <c r="F193" s="25">
        <v>42891</v>
      </c>
      <c r="G193" s="26">
        <v>0.64097222222222217</v>
      </c>
      <c r="H193" s="24">
        <v>2017</v>
      </c>
      <c r="I193" s="12" t="str">
        <f t="shared" si="1"/>
        <v>Early2017</v>
      </c>
      <c r="J193" s="24">
        <v>68.811749000000006</v>
      </c>
      <c r="K193" s="24">
        <v>-149.59366299999999</v>
      </c>
      <c r="L193" s="24">
        <v>429.670075</v>
      </c>
      <c r="M193" s="24">
        <v>5.8</v>
      </c>
      <c r="N193" s="24">
        <v>48.3</v>
      </c>
      <c r="O193" s="24">
        <v>7.36</v>
      </c>
      <c r="P193" s="24">
        <v>101.8</v>
      </c>
      <c r="Q193" s="24">
        <v>2.48</v>
      </c>
      <c r="R193" s="24">
        <v>351.33415000000002</v>
      </c>
      <c r="S193" s="24">
        <v>9.8932211510000005</v>
      </c>
      <c r="T193" s="24">
        <v>1.143403731</v>
      </c>
      <c r="U193" s="24">
        <v>0.282447173</v>
      </c>
      <c r="V193" s="24">
        <f t="shared" si="19"/>
        <v>8.4673702469999998</v>
      </c>
      <c r="W193" s="24">
        <v>2.5711530999999999E-2</v>
      </c>
      <c r="X193" s="24">
        <v>0</v>
      </c>
      <c r="Y193" s="24">
        <v>0.187938154</v>
      </c>
      <c r="Z193" s="24">
        <v>3.937869515</v>
      </c>
      <c r="AA193" s="24">
        <v>1.00099</v>
      </c>
      <c r="AB193" s="24">
        <v>16.616900000000001</v>
      </c>
      <c r="AC193" s="24">
        <v>7.9699999999999993E-2</v>
      </c>
      <c r="AD193" s="24">
        <v>4.2000000000000003E-2</v>
      </c>
      <c r="AE193" s="24" t="s">
        <v>67</v>
      </c>
      <c r="AF193" s="24">
        <v>22.325600000000001</v>
      </c>
      <c r="AG193" s="24" t="s">
        <v>67</v>
      </c>
      <c r="AH193" s="24">
        <v>8.3999999999999995E-3</v>
      </c>
      <c r="AI193" s="24">
        <v>4.4000000000000003E-3</v>
      </c>
      <c r="AJ193" s="24">
        <v>-8.9999999999999998E-4</v>
      </c>
      <c r="AK193" s="24">
        <v>1.4E-2</v>
      </c>
      <c r="AL193" s="24" t="s">
        <v>67</v>
      </c>
      <c r="AM193" s="24">
        <v>4.827</v>
      </c>
      <c r="AN193" s="24">
        <v>17.501812910000002</v>
      </c>
      <c r="AO193" s="24">
        <v>344.7857143</v>
      </c>
      <c r="AP193" s="24">
        <v>-1E-4</v>
      </c>
      <c r="AQ193" s="24">
        <v>4.4699</v>
      </c>
      <c r="AR193" s="24">
        <v>1.6000000000000001E-3</v>
      </c>
      <c r="AS193" s="24">
        <v>-1E-4</v>
      </c>
      <c r="AT193" s="24">
        <v>-1.04E-2</v>
      </c>
      <c r="AU193" s="24">
        <v>0.94320000000000004</v>
      </c>
      <c r="AV193" s="24">
        <v>5.5500000000000001E-2</v>
      </c>
      <c r="AW193" s="24">
        <v>0.1167</v>
      </c>
      <c r="AX193" s="24">
        <v>0.75470000000000004</v>
      </c>
      <c r="AY193" s="24">
        <v>0.01</v>
      </c>
      <c r="AZ193" s="24">
        <v>2.8E-3</v>
      </c>
      <c r="BA193" s="24">
        <v>0.27579999999999999</v>
      </c>
      <c r="BB193" s="24">
        <v>-4.7000000000000002E-3</v>
      </c>
      <c r="BC193" s="24">
        <v>0.33189999999999997</v>
      </c>
      <c r="BD193" s="24">
        <v>8.0999999999999996E-3</v>
      </c>
      <c r="BE193" s="24">
        <v>-7.6E-3</v>
      </c>
      <c r="BF193" s="24">
        <v>0.71940000000000004</v>
      </c>
      <c r="BG193" s="24">
        <v>-3.7000000000000002E-3</v>
      </c>
      <c r="BH193" s="24">
        <v>0.50749999999999995</v>
      </c>
      <c r="BI193" s="24">
        <v>9.9000000000000008E-3</v>
      </c>
      <c r="BJ193" s="24">
        <v>4.0000000000000002E-4</v>
      </c>
      <c r="BK193" s="24">
        <v>3.7000000000000002E-3</v>
      </c>
      <c r="BL193" s="24">
        <v>-8.6E-3</v>
      </c>
    </row>
    <row r="194" spans="1:64" ht="15.75" customHeight="1" x14ac:dyDescent="0.2">
      <c r="A194" s="24" t="s">
        <v>64</v>
      </c>
      <c r="B194" s="24" t="s">
        <v>496</v>
      </c>
      <c r="C194" s="24" t="s">
        <v>222</v>
      </c>
      <c r="D194" s="24">
        <v>18.2</v>
      </c>
      <c r="E194" s="12" t="str">
        <f t="shared" si="0"/>
        <v>KUP18.2</v>
      </c>
      <c r="F194" s="25">
        <v>42891</v>
      </c>
      <c r="G194" s="26">
        <v>0.62986111111111109</v>
      </c>
      <c r="H194" s="24">
        <v>2017</v>
      </c>
      <c r="I194" s="12" t="str">
        <f t="shared" si="1"/>
        <v>Early2017</v>
      </c>
      <c r="J194" s="24">
        <v>68.790620000000004</v>
      </c>
      <c r="K194" s="24">
        <v>-149.60199</v>
      </c>
      <c r="L194" s="24">
        <v>251.76085</v>
      </c>
      <c r="M194" s="24">
        <v>5.7</v>
      </c>
      <c r="N194" s="24">
        <v>29.9</v>
      </c>
      <c r="O194" s="24">
        <v>7.15</v>
      </c>
      <c r="P194" s="24">
        <v>102.1</v>
      </c>
      <c r="Q194" s="24">
        <v>3.17</v>
      </c>
      <c r="R194" s="24">
        <v>371.23218919999999</v>
      </c>
      <c r="S194" s="24">
        <v>10.89407956</v>
      </c>
      <c r="T194" s="24">
        <v>1.302609124</v>
      </c>
      <c r="U194" s="24">
        <v>0.50305358</v>
      </c>
      <c r="V194" s="24">
        <f t="shared" si="19"/>
        <v>9.0884168560000003</v>
      </c>
      <c r="W194" s="24">
        <v>5.0311175E-2</v>
      </c>
      <c r="X194" s="24">
        <v>0</v>
      </c>
      <c r="Y194" s="24">
        <v>0.239255313</v>
      </c>
      <c r="Z194" s="24">
        <v>4.155798119</v>
      </c>
      <c r="AA194" s="24">
        <v>0.97919</v>
      </c>
      <c r="AB194" s="24">
        <v>18.529699999999998</v>
      </c>
      <c r="AC194" s="24">
        <v>0.1988</v>
      </c>
      <c r="AD194" s="24" t="s">
        <v>67</v>
      </c>
      <c r="AE194" s="24">
        <v>5.6399999999999999E-2</v>
      </c>
      <c r="AF194" s="24">
        <v>47.355899999999998</v>
      </c>
      <c r="AG194" s="24" t="s">
        <v>67</v>
      </c>
      <c r="AH194" s="24">
        <v>1.9900000000000001E-2</v>
      </c>
      <c r="AI194" s="24">
        <v>-6.1999999999999998E-3</v>
      </c>
      <c r="AJ194" s="24">
        <v>-2.0999999999999999E-3</v>
      </c>
      <c r="AK194" s="24">
        <v>2.23E-2</v>
      </c>
      <c r="AL194" s="24" t="s">
        <v>67</v>
      </c>
      <c r="AM194" s="24">
        <v>3.6819999999999999</v>
      </c>
      <c r="AN194" s="24">
        <v>6.1244178309999997</v>
      </c>
      <c r="AO194" s="24">
        <v>165.1121076</v>
      </c>
      <c r="AP194" s="24">
        <v>2.0000000000000001E-4</v>
      </c>
      <c r="AQ194" s="24">
        <v>5.5785999999999998</v>
      </c>
      <c r="AR194" s="24">
        <v>-2.9999999999999997E-4</v>
      </c>
      <c r="AS194" s="24">
        <v>1E-3</v>
      </c>
      <c r="AT194" s="24">
        <v>-1.03E-2</v>
      </c>
      <c r="AU194" s="24">
        <v>1.1102000000000001</v>
      </c>
      <c r="AV194" s="24">
        <v>0.12139999999999999</v>
      </c>
      <c r="AW194" s="24">
        <v>0.2271</v>
      </c>
      <c r="AX194" s="24">
        <v>0.94259999999999999</v>
      </c>
      <c r="AY194" s="24">
        <v>2.6700000000000002E-2</v>
      </c>
      <c r="AZ194" s="24">
        <v>3.9399999999999998E-2</v>
      </c>
      <c r="BA194" s="24">
        <v>0.60119999999999996</v>
      </c>
      <c r="BB194" s="24">
        <v>-2.5999999999999999E-3</v>
      </c>
      <c r="BC194" s="24">
        <v>0.33439999999999998</v>
      </c>
      <c r="BD194" s="24">
        <v>1.37E-2</v>
      </c>
      <c r="BE194" s="24">
        <v>-8.6999999999999994E-3</v>
      </c>
      <c r="BF194" s="24">
        <v>1.546</v>
      </c>
      <c r="BG194" s="24">
        <v>-3.5000000000000001E-3</v>
      </c>
      <c r="BH194" s="24">
        <v>0.5544</v>
      </c>
      <c r="BI194" s="24">
        <v>1.2500000000000001E-2</v>
      </c>
      <c r="BJ194" s="24">
        <v>5.9999999999999995E-4</v>
      </c>
      <c r="BK194" s="24">
        <v>5.1000000000000004E-3</v>
      </c>
      <c r="BL194" s="24">
        <v>-6.0000000000000001E-3</v>
      </c>
    </row>
    <row r="195" spans="1:64" ht="15.75" customHeight="1" x14ac:dyDescent="0.2">
      <c r="A195" s="24" t="s">
        <v>64</v>
      </c>
      <c r="B195" s="24" t="s">
        <v>497</v>
      </c>
      <c r="C195" s="24" t="s">
        <v>222</v>
      </c>
      <c r="D195" s="24">
        <v>18.3</v>
      </c>
      <c r="E195" s="12" t="str">
        <f t="shared" si="0"/>
        <v>KUP18.3</v>
      </c>
      <c r="F195" s="25">
        <v>42891</v>
      </c>
      <c r="G195" s="26">
        <v>0.63680555555555551</v>
      </c>
      <c r="H195" s="24">
        <v>2017</v>
      </c>
      <c r="I195" s="12" t="str">
        <f t="shared" si="1"/>
        <v>Early2017</v>
      </c>
      <c r="J195" s="24">
        <v>68.811189999999996</v>
      </c>
      <c r="K195" s="24">
        <v>-149.592547</v>
      </c>
      <c r="L195" s="24">
        <v>429.66199999999998</v>
      </c>
      <c r="M195" s="24">
        <v>6.4</v>
      </c>
      <c r="N195" s="24">
        <v>14.2</v>
      </c>
      <c r="O195" s="24">
        <v>6.31</v>
      </c>
      <c r="P195" s="24">
        <v>94.4</v>
      </c>
      <c r="Q195" s="24">
        <v>0.85</v>
      </c>
      <c r="R195" s="24">
        <v>466.54894000000002</v>
      </c>
      <c r="S195" s="24">
        <v>15.10313873</v>
      </c>
      <c r="T195" s="24">
        <v>2.4160448319999999</v>
      </c>
      <c r="U195" s="24">
        <v>0.265750502</v>
      </c>
      <c r="V195" s="24">
        <f t="shared" si="19"/>
        <v>12.421343395999999</v>
      </c>
      <c r="W195" s="24">
        <v>9.5395552999999994E-2</v>
      </c>
      <c r="X195" s="24">
        <v>0</v>
      </c>
      <c r="Y195" s="24">
        <v>0.221654512</v>
      </c>
      <c r="Z195" s="24">
        <v>3.3994343250000001</v>
      </c>
      <c r="AA195" s="24">
        <v>0.98628000000000005</v>
      </c>
      <c r="AB195" s="24">
        <v>19.048999999999999</v>
      </c>
      <c r="AC195" s="24">
        <v>0.2351</v>
      </c>
      <c r="AD195" s="24">
        <v>8.9700000000000002E-2</v>
      </c>
      <c r="AE195" s="24">
        <v>3.73E-2</v>
      </c>
      <c r="AF195" s="24">
        <v>10.5067</v>
      </c>
      <c r="AG195" s="24" t="s">
        <v>67</v>
      </c>
      <c r="AH195" s="24">
        <v>2.1000000000000001E-2</v>
      </c>
      <c r="AI195" s="24">
        <v>-5.8999999999999999E-3</v>
      </c>
      <c r="AJ195" s="24">
        <v>-4.5999999999999999E-3</v>
      </c>
      <c r="AK195" s="24">
        <v>1.17E-2</v>
      </c>
      <c r="AL195" s="24" t="s">
        <v>67</v>
      </c>
      <c r="AM195" s="24">
        <v>1.298</v>
      </c>
      <c r="AN195" s="24">
        <v>6.473815461</v>
      </c>
      <c r="AO195" s="24">
        <v>110.9401709</v>
      </c>
      <c r="AP195" s="24">
        <v>2.9999999999999997E-4</v>
      </c>
      <c r="AQ195" s="24">
        <v>3.8028</v>
      </c>
      <c r="AR195" s="24">
        <v>1.1000000000000001E-3</v>
      </c>
      <c r="AS195" s="24">
        <v>1.2999999999999999E-3</v>
      </c>
      <c r="AT195" s="24">
        <v>-1.01E-2</v>
      </c>
      <c r="AU195" s="24">
        <v>0.84940000000000004</v>
      </c>
      <c r="AV195" s="24">
        <v>9.3299999999999994E-2</v>
      </c>
      <c r="AW195" s="24">
        <v>3.0099999999999998E-2</v>
      </c>
      <c r="AX195" s="24">
        <v>0.43380000000000002</v>
      </c>
      <c r="AY195" s="24">
        <v>2.5999999999999999E-3</v>
      </c>
      <c r="AZ195" s="24">
        <v>2.7400000000000001E-2</v>
      </c>
      <c r="BA195" s="24">
        <v>0.20050000000000001</v>
      </c>
      <c r="BB195" s="24">
        <v>-5.4999999999999997E-3</v>
      </c>
      <c r="BC195" s="24">
        <v>0.3332</v>
      </c>
      <c r="BD195" s="24">
        <v>1.77E-2</v>
      </c>
      <c r="BE195" s="24">
        <v>-9.1999999999999998E-3</v>
      </c>
      <c r="BF195" s="24">
        <v>0.3523</v>
      </c>
      <c r="BG195" s="24">
        <v>-6.3E-3</v>
      </c>
      <c r="BH195" s="24">
        <v>0.4672</v>
      </c>
      <c r="BI195" s="24">
        <v>3.0000000000000001E-3</v>
      </c>
      <c r="BJ195" s="24">
        <v>1E-4</v>
      </c>
      <c r="BK195" s="24">
        <v>2.7000000000000001E-3</v>
      </c>
      <c r="BL195" s="24">
        <v>-8.0000000000000002E-3</v>
      </c>
    </row>
    <row r="196" spans="1:64" ht="15.75" customHeight="1" x14ac:dyDescent="0.2">
      <c r="A196" s="24" t="s">
        <v>109</v>
      </c>
      <c r="B196" s="24" t="s">
        <v>498</v>
      </c>
      <c r="C196" s="24" t="s">
        <v>222</v>
      </c>
      <c r="D196" s="24">
        <v>1.1000000000000001</v>
      </c>
      <c r="E196" s="12" t="str">
        <f t="shared" si="0"/>
        <v>KUP1.1</v>
      </c>
      <c r="F196" s="25">
        <v>42974</v>
      </c>
      <c r="G196" s="26">
        <v>0.58888888888888891</v>
      </c>
      <c r="H196" s="24">
        <v>2017</v>
      </c>
      <c r="I196" s="12" t="str">
        <f t="shared" si="1"/>
        <v>Late2017</v>
      </c>
      <c r="J196" s="24">
        <v>68.513069999999999</v>
      </c>
      <c r="K196" s="24">
        <v>-149.37295</v>
      </c>
      <c r="L196" s="24">
        <v>7.1688499999999999</v>
      </c>
      <c r="M196" s="24">
        <v>2.7</v>
      </c>
      <c r="N196" s="24">
        <v>211.5</v>
      </c>
      <c r="O196" s="24">
        <v>6.35</v>
      </c>
      <c r="P196" s="24">
        <v>98.1</v>
      </c>
      <c r="Q196" s="24">
        <v>0.31</v>
      </c>
      <c r="R196" s="24">
        <v>255.4240183</v>
      </c>
      <c r="S196" s="24">
        <v>8.8923627449999998</v>
      </c>
      <c r="T196" s="24">
        <v>1.8531452980000001</v>
      </c>
      <c r="U196" s="24">
        <v>0.25825672</v>
      </c>
      <c r="V196" s="24">
        <f t="shared" si="19"/>
        <v>6.7809607270000001</v>
      </c>
      <c r="W196" s="24">
        <v>7.1500627999999997E-2</v>
      </c>
      <c r="X196" s="24">
        <v>0</v>
      </c>
      <c r="Y196" s="24">
        <v>7.4041485000000004E-2</v>
      </c>
      <c r="Z196" s="24">
        <v>3.1979698879999998</v>
      </c>
      <c r="AA196" s="24">
        <v>1.12592</v>
      </c>
      <c r="AB196" s="24">
        <v>9.8108000000000004</v>
      </c>
      <c r="AC196" s="24">
        <v>0.16120000000000001</v>
      </c>
      <c r="AD196" s="24" t="s">
        <v>67</v>
      </c>
      <c r="AE196" s="24">
        <v>2.7400000000000001E-2</v>
      </c>
      <c r="AF196" s="24">
        <v>873.74369999999999</v>
      </c>
      <c r="AG196" s="24">
        <v>6.9500000000000006E-2</v>
      </c>
      <c r="AH196" s="24">
        <v>1.78E-2</v>
      </c>
      <c r="AI196" s="24">
        <v>-4.0000000000000002E-4</v>
      </c>
      <c r="AJ196" s="24">
        <v>2.9999999999999997E-4</v>
      </c>
      <c r="AK196" s="24">
        <v>8.0399999999999999E-2</v>
      </c>
      <c r="AL196" s="24" t="s">
        <v>67</v>
      </c>
      <c r="AM196" s="24">
        <v>27.04</v>
      </c>
      <c r="AN196" s="24">
        <v>10.440154440000001</v>
      </c>
      <c r="AO196" s="24">
        <v>336.31840799999998</v>
      </c>
      <c r="AP196" s="24">
        <v>2.9999999999999997E-4</v>
      </c>
      <c r="AQ196" s="24">
        <v>2.1625999999999999</v>
      </c>
      <c r="AR196" s="24">
        <v>8.0000000000000004E-4</v>
      </c>
      <c r="AS196" s="24">
        <v>8.0000000000000004E-4</v>
      </c>
      <c r="AT196" s="24">
        <v>1.9E-3</v>
      </c>
      <c r="AU196" s="24">
        <v>0.9738</v>
      </c>
      <c r="AV196" s="24">
        <v>1.9199999999999998E-2</v>
      </c>
      <c r="AW196" s="24">
        <v>0.2233</v>
      </c>
      <c r="AX196" s="24">
        <v>7.5330000000000004</v>
      </c>
      <c r="AY196" s="24">
        <v>3.9E-2</v>
      </c>
      <c r="AZ196" s="24">
        <v>-2.2000000000000001E-3</v>
      </c>
      <c r="BA196" s="24">
        <v>2.59</v>
      </c>
      <c r="BB196" s="24">
        <v>3.0999999999999999E-3</v>
      </c>
      <c r="BC196" s="24">
        <v>0.35520000000000002</v>
      </c>
      <c r="BD196" s="24">
        <v>1.4500000000000001E-2</v>
      </c>
      <c r="BE196" s="24">
        <v>9.4000000000000004E-3</v>
      </c>
      <c r="BF196" s="24">
        <v>28.76</v>
      </c>
      <c r="BG196" s="24">
        <v>1.41E-2</v>
      </c>
      <c r="BH196" s="24">
        <v>1.9870000000000001</v>
      </c>
      <c r="BI196" s="24">
        <v>7.22E-2</v>
      </c>
      <c r="BJ196" s="24">
        <v>-1.1999999999999999E-3</v>
      </c>
      <c r="BK196" s="24">
        <v>1.6E-2</v>
      </c>
      <c r="BL196" s="24">
        <v>6.6E-3</v>
      </c>
    </row>
    <row r="197" spans="1:64" ht="15.75" customHeight="1" x14ac:dyDescent="0.2">
      <c r="A197" s="24" t="s">
        <v>109</v>
      </c>
      <c r="B197" s="24" t="s">
        <v>499</v>
      </c>
      <c r="C197" s="24" t="s">
        <v>222</v>
      </c>
      <c r="D197" s="24">
        <v>2.1</v>
      </c>
      <c r="E197" s="12" t="str">
        <f t="shared" si="0"/>
        <v>KUP2.1</v>
      </c>
      <c r="F197" s="25">
        <v>42974</v>
      </c>
      <c r="G197" s="26">
        <v>0.6</v>
      </c>
      <c r="H197" s="24">
        <v>2017</v>
      </c>
      <c r="I197" s="12" t="str">
        <f t="shared" si="1"/>
        <v>Late2017</v>
      </c>
      <c r="J197" s="24">
        <v>68.518900000000002</v>
      </c>
      <c r="K197" s="24">
        <v>-149.34648000000001</v>
      </c>
      <c r="L197" s="24">
        <v>15.59205</v>
      </c>
      <c r="M197" s="24">
        <v>3</v>
      </c>
      <c r="N197" s="24">
        <v>279.2</v>
      </c>
      <c r="O197" s="24">
        <v>6.47</v>
      </c>
      <c r="P197" s="24">
        <v>99.9</v>
      </c>
      <c r="Q197" s="24">
        <v>0.33</v>
      </c>
      <c r="R197" s="24">
        <v>215.6872778</v>
      </c>
      <c r="S197" s="24">
        <v>7.7743198869999999</v>
      </c>
      <c r="T197" s="24">
        <v>2.1186085729999999</v>
      </c>
      <c r="U197" s="24">
        <v>0.27508486100000001</v>
      </c>
      <c r="V197" s="24">
        <f t="shared" si="19"/>
        <v>5.3806264529999996</v>
      </c>
      <c r="W197" s="24">
        <v>2.5357057999999998E-2</v>
      </c>
      <c r="X197" s="24">
        <v>0</v>
      </c>
      <c r="Y197" s="24">
        <v>3.2492240999999998E-2</v>
      </c>
      <c r="Z197" s="24">
        <v>3.1165134170000002</v>
      </c>
      <c r="AA197" s="24">
        <v>0.99658999999999998</v>
      </c>
      <c r="AB197" s="24">
        <v>8.0734999999999992</v>
      </c>
      <c r="AC197" s="24" t="s">
        <v>67</v>
      </c>
      <c r="AD197" s="24">
        <v>0.21279999999999999</v>
      </c>
      <c r="AE197" s="24">
        <v>3.5700000000000003E-2</v>
      </c>
      <c r="AF197" s="24">
        <v>1030.4389000000001</v>
      </c>
      <c r="AG197" s="24">
        <v>5.3100000000000001E-2</v>
      </c>
      <c r="AL197" s="24" t="s">
        <v>67</v>
      </c>
      <c r="AQ197" s="24">
        <v>2.2014999999999998</v>
      </c>
      <c r="AU197" s="24">
        <v>1.3157000000000001</v>
      </c>
      <c r="BC197" s="24">
        <v>0.34620000000000001</v>
      </c>
    </row>
    <row r="198" spans="1:64" ht="15.75" customHeight="1" x14ac:dyDescent="0.2">
      <c r="A198" s="24" t="s">
        <v>109</v>
      </c>
      <c r="B198" s="24" t="s">
        <v>500</v>
      </c>
      <c r="C198" s="24" t="s">
        <v>222</v>
      </c>
      <c r="D198" s="24">
        <v>2.2000000000000002</v>
      </c>
      <c r="E198" s="12" t="str">
        <f t="shared" si="0"/>
        <v>KUP2.2</v>
      </c>
      <c r="F198" s="25">
        <v>42974</v>
      </c>
      <c r="G198" s="26">
        <v>0.6069444444444444</v>
      </c>
      <c r="H198" s="24">
        <v>2017</v>
      </c>
      <c r="I198" s="12" t="str">
        <f t="shared" si="1"/>
        <v>Late2017</v>
      </c>
      <c r="J198" s="24">
        <v>68.518439999999998</v>
      </c>
      <c r="K198" s="24">
        <v>-149.34853000000001</v>
      </c>
      <c r="L198" s="24">
        <v>10.394875000000001</v>
      </c>
      <c r="M198" s="24">
        <v>3.1</v>
      </c>
      <c r="N198" s="24">
        <v>159.1</v>
      </c>
      <c r="O198" s="24">
        <v>6.55</v>
      </c>
      <c r="P198" s="24">
        <v>98.7</v>
      </c>
      <c r="Q198" s="24">
        <v>0.44</v>
      </c>
      <c r="R198" s="24">
        <v>244.11022259999999</v>
      </c>
      <c r="S198" s="24">
        <v>9.0095471969999998</v>
      </c>
      <c r="T198" s="24">
        <v>1.9200935139999999</v>
      </c>
      <c r="U198" s="24">
        <v>0.38959510000000003</v>
      </c>
      <c r="V198" s="24">
        <f t="shared" si="19"/>
        <v>6.6998585829999993</v>
      </c>
      <c r="W198" s="24">
        <v>1.7943170000000001E-2</v>
      </c>
      <c r="X198" s="24">
        <v>0</v>
      </c>
      <c r="Y198" s="24">
        <v>1.4838796E-2</v>
      </c>
      <c r="Z198" s="24">
        <v>3.291171581</v>
      </c>
      <c r="AA198" s="24">
        <v>1.0432900000000001</v>
      </c>
      <c r="AB198" s="24">
        <v>9.6494999999999997</v>
      </c>
      <c r="AC198" s="24">
        <v>0.13589999999999999</v>
      </c>
      <c r="AD198" s="24" t="s">
        <v>67</v>
      </c>
      <c r="AE198" s="24">
        <v>2.0500000000000001E-2</v>
      </c>
      <c r="AF198" s="24">
        <v>610.89359999999999</v>
      </c>
      <c r="AG198" s="24">
        <v>0.122</v>
      </c>
      <c r="AH198" s="24">
        <v>6.3E-3</v>
      </c>
      <c r="AI198" s="24">
        <v>1.4E-3</v>
      </c>
      <c r="AJ198" s="24">
        <v>5.3E-3</v>
      </c>
      <c r="AK198" s="24">
        <v>0.10100000000000001</v>
      </c>
      <c r="AL198" s="24" t="s">
        <v>67</v>
      </c>
      <c r="AM198" s="24">
        <v>18.98</v>
      </c>
      <c r="AN198" s="24">
        <v>7.7374643289999998</v>
      </c>
      <c r="AO198" s="24">
        <v>187.9207921</v>
      </c>
      <c r="AP198" s="24">
        <v>2.9999999999999997E-4</v>
      </c>
      <c r="AQ198" s="24">
        <v>2.133</v>
      </c>
      <c r="AR198" s="24">
        <v>-5.9999999999999995E-4</v>
      </c>
      <c r="AS198" s="24">
        <v>-1.6999999999999999E-3</v>
      </c>
      <c r="AT198" s="24">
        <v>2.5000000000000001E-3</v>
      </c>
      <c r="AU198" s="24">
        <v>1.1126</v>
      </c>
      <c r="AV198" s="24">
        <v>1.37E-2</v>
      </c>
      <c r="AW198" s="24">
        <v>0.27889999999999998</v>
      </c>
      <c r="AX198" s="24">
        <v>5.3879999999999999</v>
      </c>
      <c r="AY198" s="24">
        <v>7.4000000000000003E-3</v>
      </c>
      <c r="AZ198" s="24">
        <v>1E-3</v>
      </c>
      <c r="BA198" s="24">
        <v>2.4529999999999998</v>
      </c>
      <c r="BB198" s="24">
        <v>5.0000000000000001E-4</v>
      </c>
      <c r="BC198" s="24">
        <v>0.34370000000000001</v>
      </c>
      <c r="BD198" s="24">
        <v>1.17E-2</v>
      </c>
      <c r="BE198" s="24">
        <v>-4.0000000000000002E-4</v>
      </c>
      <c r="BF198" s="24">
        <v>19.82</v>
      </c>
      <c r="BG198" s="24">
        <v>1.6400000000000001E-2</v>
      </c>
      <c r="BH198" s="24">
        <v>1.9410000000000001</v>
      </c>
      <c r="BI198" s="24">
        <v>6.2700000000000006E-2</v>
      </c>
      <c r="BJ198" s="24">
        <v>1E-4</v>
      </c>
      <c r="BK198" s="24">
        <v>1.24E-2</v>
      </c>
      <c r="BL198" s="24">
        <v>4.1999999999999997E-3</v>
      </c>
    </row>
    <row r="199" spans="1:64" ht="15.75" customHeight="1" x14ac:dyDescent="0.2">
      <c r="A199" s="24" t="s">
        <v>109</v>
      </c>
      <c r="B199" s="24" t="s">
        <v>501</v>
      </c>
      <c r="C199" s="24" t="s">
        <v>222</v>
      </c>
      <c r="D199" s="24">
        <v>2.2999999999999998</v>
      </c>
      <c r="E199" s="12" t="str">
        <f t="shared" si="0"/>
        <v>KUP2.3</v>
      </c>
      <c r="F199" s="25">
        <v>42974</v>
      </c>
      <c r="G199" s="26">
        <v>0.60277777777777775</v>
      </c>
      <c r="H199" s="24">
        <v>2017</v>
      </c>
      <c r="I199" s="12" t="str">
        <f t="shared" si="1"/>
        <v>Late2017</v>
      </c>
      <c r="J199" s="24">
        <v>68.518410000000003</v>
      </c>
      <c r="K199" s="24">
        <v>-149.34843000000001</v>
      </c>
      <c r="L199" s="24">
        <v>4.836875</v>
      </c>
      <c r="M199" s="24">
        <v>2.8</v>
      </c>
      <c r="N199" s="24">
        <v>442.1</v>
      </c>
      <c r="O199" s="24">
        <v>6.58</v>
      </c>
      <c r="P199" s="24">
        <v>99.9</v>
      </c>
      <c r="Q199" s="24">
        <v>0.1</v>
      </c>
      <c r="R199" s="24">
        <v>146.40016890000001</v>
      </c>
      <c r="S199" s="24">
        <v>6.7624063440000004</v>
      </c>
      <c r="T199" s="24">
        <v>2.7227566419999998</v>
      </c>
      <c r="U199" s="24">
        <v>0.21013875500000001</v>
      </c>
      <c r="V199" s="24">
        <f t="shared" si="19"/>
        <v>3.8295109470000006</v>
      </c>
      <c r="W199" s="24">
        <v>4.1159614999999997E-2</v>
      </c>
      <c r="X199" s="24">
        <v>0</v>
      </c>
      <c r="Y199" s="24">
        <v>1.4907113E-2</v>
      </c>
      <c r="Z199" s="24">
        <v>2.703642597</v>
      </c>
      <c r="AA199" s="24">
        <v>1.02617</v>
      </c>
      <c r="AB199" s="24">
        <v>4.7539999999999996</v>
      </c>
      <c r="AC199" s="24">
        <v>0.12620000000000001</v>
      </c>
      <c r="AD199" s="24" t="s">
        <v>67</v>
      </c>
      <c r="AE199" s="24">
        <v>5.1799999999999999E-2</v>
      </c>
      <c r="AF199" s="24">
        <v>1981.0014000000001</v>
      </c>
      <c r="AG199" s="24" t="s">
        <v>67</v>
      </c>
      <c r="AH199" s="24">
        <v>-5.9999999999999995E-4</v>
      </c>
      <c r="AI199" s="24">
        <v>1.34E-2</v>
      </c>
      <c r="AJ199" s="24">
        <v>6.3E-3</v>
      </c>
      <c r="AK199" s="24">
        <v>9.9699999999999997E-2</v>
      </c>
      <c r="AL199" s="24" t="s">
        <v>67</v>
      </c>
      <c r="AM199" s="24">
        <v>55.98</v>
      </c>
      <c r="AN199" s="24">
        <v>9.6037056100000004</v>
      </c>
      <c r="AO199" s="24">
        <v>561.48445340000001</v>
      </c>
      <c r="AP199" s="24">
        <v>2.9999999999999997E-4</v>
      </c>
      <c r="AQ199" s="24">
        <v>2.6280000000000001</v>
      </c>
      <c r="AR199" s="24">
        <v>8.9999999999999998E-4</v>
      </c>
      <c r="AS199" s="24">
        <v>-5.0000000000000001E-4</v>
      </c>
      <c r="AT199" s="24">
        <v>1.6999999999999999E-3</v>
      </c>
      <c r="AU199" s="24">
        <v>1.8376999999999999</v>
      </c>
      <c r="AV199" s="24">
        <v>6.8999999999999999E-3</v>
      </c>
      <c r="AW199" s="24">
        <v>0.55700000000000005</v>
      </c>
      <c r="AX199" s="24">
        <v>21.26</v>
      </c>
      <c r="AY199" s="24">
        <v>2.2499999999999999E-2</v>
      </c>
      <c r="AZ199" s="24">
        <v>-1.2999999999999999E-3</v>
      </c>
      <c r="BA199" s="24">
        <v>5.8289999999999997</v>
      </c>
      <c r="BB199" s="24">
        <v>3.3E-3</v>
      </c>
      <c r="BC199" s="24">
        <v>0.3528</v>
      </c>
      <c r="BD199" s="24">
        <v>-8.9999999999999998E-4</v>
      </c>
      <c r="BE199" s="24">
        <v>6.7000000000000002E-3</v>
      </c>
      <c r="BF199" s="24">
        <v>67.62</v>
      </c>
      <c r="BG199" s="24">
        <v>4.0000000000000001E-3</v>
      </c>
      <c r="BH199" s="24">
        <v>2.7850000000000001</v>
      </c>
      <c r="BI199" s="24">
        <v>0.17810000000000001</v>
      </c>
      <c r="BJ199" s="24">
        <v>-1.2999999999999999E-3</v>
      </c>
      <c r="BK199" s="24">
        <v>5.0099999999999999E-2</v>
      </c>
      <c r="BL199" s="24">
        <v>3.5999999999999999E-3</v>
      </c>
    </row>
    <row r="200" spans="1:64" ht="15.75" customHeight="1" x14ac:dyDescent="0.2">
      <c r="A200" s="24" t="s">
        <v>109</v>
      </c>
      <c r="B200" s="24" t="s">
        <v>502</v>
      </c>
      <c r="C200" s="24" t="s">
        <v>222</v>
      </c>
      <c r="D200" s="24">
        <v>3.1</v>
      </c>
      <c r="E200" s="12" t="str">
        <f t="shared" si="0"/>
        <v>KUP3.1</v>
      </c>
      <c r="F200" s="25">
        <v>42974</v>
      </c>
      <c r="G200" s="26">
        <v>0.58611111111111114</v>
      </c>
      <c r="H200" s="24">
        <v>2017</v>
      </c>
      <c r="I200" s="12" t="str">
        <f t="shared" si="1"/>
        <v>Late2017</v>
      </c>
      <c r="J200" s="24">
        <v>68.538290000000003</v>
      </c>
      <c r="K200" s="24">
        <v>-149.35213999999999</v>
      </c>
      <c r="L200" s="24">
        <v>2.4416000000000002</v>
      </c>
      <c r="M200" s="24">
        <v>2.4</v>
      </c>
      <c r="N200" s="24">
        <v>47.9</v>
      </c>
      <c r="O200" s="24">
        <v>6.32</v>
      </c>
      <c r="P200" s="24">
        <v>98.9</v>
      </c>
      <c r="Q200" s="24">
        <v>0.91</v>
      </c>
      <c r="R200" s="24">
        <v>351.1759151</v>
      </c>
      <c r="S200" s="24">
        <v>9.5217685460000006</v>
      </c>
      <c r="T200" s="24">
        <v>0.30123932199999998</v>
      </c>
      <c r="U200" s="24">
        <v>0.33477217300000001</v>
      </c>
      <c r="V200" s="24">
        <f t="shared" si="19"/>
        <v>8.8857570510000006</v>
      </c>
      <c r="W200" s="24">
        <v>8.5974325000000004E-2</v>
      </c>
      <c r="X200" s="24">
        <v>0</v>
      </c>
      <c r="Y200" s="24">
        <v>9.0785186000000004E-2</v>
      </c>
      <c r="Z200" s="24">
        <v>3.8251784660000001</v>
      </c>
      <c r="AA200" s="24">
        <v>1.1662300000000001</v>
      </c>
      <c r="AB200" s="24">
        <v>16.1341</v>
      </c>
      <c r="AC200" s="24">
        <v>0.1318</v>
      </c>
      <c r="AD200" s="24">
        <v>6.1600000000000002E-2</v>
      </c>
      <c r="AE200" s="24">
        <v>2.7699999999999999E-2</v>
      </c>
      <c r="AF200" s="24">
        <v>157.83199999999999</v>
      </c>
      <c r="AG200" s="24">
        <v>0.51070000000000004</v>
      </c>
      <c r="AH200" s="24">
        <v>2.9899999999999999E-2</v>
      </c>
      <c r="AI200" s="24">
        <v>-2.2000000000000001E-3</v>
      </c>
      <c r="AJ200" s="24">
        <v>-8.9999999999999998E-4</v>
      </c>
      <c r="AK200" s="24">
        <v>2.9399999999999999E-2</v>
      </c>
      <c r="AL200" s="24" t="s">
        <v>67</v>
      </c>
      <c r="AM200" s="24">
        <v>4.6319999999999997</v>
      </c>
      <c r="AN200" s="24">
        <v>3.459297984</v>
      </c>
      <c r="AO200" s="24">
        <v>157.5510204</v>
      </c>
      <c r="AP200" s="24">
        <v>6.9999999999999999E-4</v>
      </c>
      <c r="AQ200" s="24">
        <v>0.83160000000000001</v>
      </c>
      <c r="AR200" s="24">
        <v>2.9999999999999997E-4</v>
      </c>
      <c r="AS200" s="24">
        <v>8.9999999999999998E-4</v>
      </c>
      <c r="AT200" s="24">
        <v>-9.7999999999999997E-3</v>
      </c>
      <c r="AU200" s="24">
        <v>0.92569999999999997</v>
      </c>
      <c r="AV200" s="24">
        <v>0.1041</v>
      </c>
      <c r="AW200" s="24">
        <v>8.2799999999999999E-2</v>
      </c>
      <c r="AX200" s="24">
        <v>1.944</v>
      </c>
      <c r="AY200" s="24">
        <v>1.4200000000000001E-2</v>
      </c>
      <c r="AZ200" s="24">
        <v>5.9999999999999995E-4</v>
      </c>
      <c r="BA200" s="24">
        <v>1.339</v>
      </c>
      <c r="BB200" s="24">
        <v>-2.5000000000000001E-3</v>
      </c>
      <c r="BC200" s="24">
        <v>0.34699999999999998</v>
      </c>
      <c r="BD200" s="24">
        <v>1.66E-2</v>
      </c>
      <c r="BE200" s="24">
        <v>-1.15E-2</v>
      </c>
      <c r="BF200" s="24">
        <v>5.27</v>
      </c>
      <c r="BG200" s="24">
        <v>1.1000000000000001E-3</v>
      </c>
      <c r="BH200" s="24">
        <v>1.486</v>
      </c>
      <c r="BI200" s="24">
        <v>2.6100000000000002E-2</v>
      </c>
      <c r="BJ200" s="24">
        <v>2.9999999999999997E-4</v>
      </c>
      <c r="BK200" s="24">
        <v>6.7000000000000002E-3</v>
      </c>
      <c r="BL200" s="24">
        <v>-6.1000000000000004E-3</v>
      </c>
    </row>
    <row r="201" spans="1:64" ht="15.75" customHeight="1" x14ac:dyDescent="0.2">
      <c r="A201" s="24" t="s">
        <v>109</v>
      </c>
      <c r="B201" s="24" t="s">
        <v>503</v>
      </c>
      <c r="C201" s="24" t="s">
        <v>222</v>
      </c>
      <c r="D201" s="24">
        <v>4.0999999999999996</v>
      </c>
      <c r="E201" s="12" t="str">
        <f t="shared" si="0"/>
        <v>KUP4.1</v>
      </c>
      <c r="F201" s="25">
        <v>42974</v>
      </c>
      <c r="G201" s="26">
        <v>0.66736111111111107</v>
      </c>
      <c r="H201" s="24">
        <v>2017</v>
      </c>
      <c r="I201" s="12" t="str">
        <f t="shared" si="1"/>
        <v>Late2017</v>
      </c>
      <c r="J201" s="24">
        <v>68.532859999999999</v>
      </c>
      <c r="K201" s="24">
        <v>-149.31566000000001</v>
      </c>
      <c r="L201" s="24">
        <v>27.391874999999999</v>
      </c>
      <c r="M201" s="24">
        <v>3.4</v>
      </c>
      <c r="N201" s="24">
        <v>228.2</v>
      </c>
      <c r="O201" s="24">
        <v>7.06</v>
      </c>
      <c r="P201" s="24">
        <v>100</v>
      </c>
      <c r="Q201" s="24">
        <v>0.96</v>
      </c>
      <c r="R201" s="24">
        <v>236.49516779999999</v>
      </c>
      <c r="S201" s="24">
        <v>9.4915511719999994</v>
      </c>
      <c r="T201" s="24">
        <v>3.5064188820000002</v>
      </c>
      <c r="U201" s="24">
        <v>0.27600514999999998</v>
      </c>
      <c r="V201" s="24">
        <f t="shared" si="19"/>
        <v>5.7091271399999997</v>
      </c>
      <c r="W201" s="24">
        <v>3.5208435000000003E-2</v>
      </c>
      <c r="X201" s="24">
        <v>0</v>
      </c>
      <c r="Y201" s="24">
        <v>5.5954894999999998E-2</v>
      </c>
      <c r="Z201" s="24">
        <v>3.2881853140000001</v>
      </c>
      <c r="AA201" s="24">
        <v>0.99109999999999998</v>
      </c>
      <c r="AB201" s="24">
        <v>9.34</v>
      </c>
      <c r="AC201" s="24" t="s">
        <v>67</v>
      </c>
      <c r="AD201" s="24" t="s">
        <v>67</v>
      </c>
      <c r="AE201" s="24">
        <v>4.9399999999999999E-2</v>
      </c>
      <c r="AF201" s="24">
        <v>922.99599999999998</v>
      </c>
      <c r="AG201" s="24">
        <v>7.4499999999999997E-2</v>
      </c>
      <c r="AH201" s="24">
        <v>1.06E-2</v>
      </c>
      <c r="AI201" s="24">
        <v>-3.2000000000000002E-3</v>
      </c>
      <c r="AJ201" s="24">
        <v>4.1000000000000003E-3</v>
      </c>
      <c r="AK201" s="24">
        <v>0.1013</v>
      </c>
      <c r="AL201" s="24" t="s">
        <v>67</v>
      </c>
      <c r="AM201" s="24">
        <v>26.75</v>
      </c>
      <c r="AN201" s="24">
        <v>6.4895681710000002</v>
      </c>
      <c r="AO201" s="24">
        <v>264.06712729999998</v>
      </c>
      <c r="AP201" s="24">
        <v>-1E-4</v>
      </c>
      <c r="AQ201" s="24">
        <v>2.1522999999999999</v>
      </c>
      <c r="AR201" s="24">
        <v>-8.0000000000000004E-4</v>
      </c>
      <c r="AS201" s="24">
        <v>5.9999999999999995E-4</v>
      </c>
      <c r="AT201" s="24">
        <v>-8.2000000000000007E-3</v>
      </c>
      <c r="AU201" s="24">
        <v>1.3358000000000001</v>
      </c>
      <c r="AV201" s="24">
        <v>8.3999999999999995E-3</v>
      </c>
      <c r="AW201" s="24">
        <v>0.30009999999999998</v>
      </c>
      <c r="AX201" s="24">
        <v>8.5419999999999998</v>
      </c>
      <c r="AY201" s="24">
        <v>6.0000000000000001E-3</v>
      </c>
      <c r="AZ201" s="24">
        <v>3.5999999999999999E-3</v>
      </c>
      <c r="BA201" s="24">
        <v>4.1219999999999999</v>
      </c>
      <c r="BB201" s="24">
        <v>-1.6000000000000001E-3</v>
      </c>
      <c r="BC201" s="24">
        <v>0.38919999999999999</v>
      </c>
      <c r="BD201" s="24">
        <v>3.5999999999999999E-3</v>
      </c>
      <c r="BE201" s="24">
        <v>-4.7000000000000002E-3</v>
      </c>
      <c r="BF201" s="24">
        <v>32.29</v>
      </c>
      <c r="BG201" s="24">
        <v>-5.7999999999999996E-3</v>
      </c>
      <c r="BH201" s="24">
        <v>2.0169999999999999</v>
      </c>
      <c r="BI201" s="24">
        <v>0.10100000000000001</v>
      </c>
      <c r="BJ201" s="24">
        <v>-8.0000000000000004E-4</v>
      </c>
      <c r="BK201" s="24">
        <v>1.9400000000000001E-2</v>
      </c>
      <c r="BL201" s="24">
        <v>-7.1000000000000004E-3</v>
      </c>
    </row>
    <row r="202" spans="1:64" ht="15.75" customHeight="1" x14ac:dyDescent="0.2">
      <c r="A202" s="24" t="s">
        <v>109</v>
      </c>
      <c r="B202" s="24" t="s">
        <v>504</v>
      </c>
      <c r="C202" s="24" t="s">
        <v>222</v>
      </c>
      <c r="D202" s="24">
        <v>4.2</v>
      </c>
      <c r="E202" s="12" t="str">
        <f t="shared" si="0"/>
        <v>KUP4.2</v>
      </c>
      <c r="F202" s="25">
        <v>42974</v>
      </c>
      <c r="G202" s="26">
        <v>0.65694444444444444</v>
      </c>
      <c r="H202" s="24">
        <v>2017</v>
      </c>
      <c r="I202" s="12" t="str">
        <f t="shared" si="1"/>
        <v>Late2017</v>
      </c>
      <c r="J202" s="24">
        <v>68.531620000000004</v>
      </c>
      <c r="K202" s="24">
        <v>-149.31738000000001</v>
      </c>
      <c r="L202" s="24">
        <v>22.767524999999999</v>
      </c>
      <c r="M202" s="24">
        <v>3.4</v>
      </c>
      <c r="N202" s="24">
        <v>245.1</v>
      </c>
      <c r="O202" s="24">
        <v>6.93</v>
      </c>
      <c r="P202" s="24">
        <v>100.8</v>
      </c>
      <c r="Q202" s="24">
        <v>0.59</v>
      </c>
      <c r="R202" s="24">
        <v>238.09729619999999</v>
      </c>
      <c r="S202" s="24">
        <v>8.8474051879999998</v>
      </c>
      <c r="T202" s="24">
        <v>2.9961883999999999</v>
      </c>
      <c r="U202" s="24">
        <v>0.26627638100000001</v>
      </c>
      <c r="V202" s="24">
        <f t="shared" si="19"/>
        <v>5.5849404069999995</v>
      </c>
      <c r="W202" s="24">
        <v>5.3129994E-2</v>
      </c>
      <c r="X202" s="24">
        <v>0</v>
      </c>
      <c r="Y202" s="24">
        <v>3.6929923000000003E-2</v>
      </c>
      <c r="Z202" s="24">
        <v>3.31973618</v>
      </c>
      <c r="AB202" s="24">
        <v>9.4934999999999992</v>
      </c>
      <c r="AC202" s="24">
        <v>2.4299999999999999E-2</v>
      </c>
      <c r="AD202" s="24" t="s">
        <v>67</v>
      </c>
      <c r="AE202" s="24">
        <v>8.2600000000000007E-2</v>
      </c>
      <c r="AF202" s="24">
        <v>530.53880000000004</v>
      </c>
      <c r="AG202" s="24">
        <v>1.0069999999999999</v>
      </c>
      <c r="AH202" s="24">
        <v>1.2500000000000001E-2</v>
      </c>
      <c r="AI202" s="24">
        <v>-1.1599999999999999E-2</v>
      </c>
      <c r="AJ202" s="24">
        <v>4.7999999999999996E-3</v>
      </c>
      <c r="AK202" s="24">
        <v>9.8400000000000001E-2</v>
      </c>
      <c r="AL202" s="24" t="s">
        <v>67</v>
      </c>
      <c r="AM202" s="24">
        <v>28.77</v>
      </c>
      <c r="AN202" s="24">
        <v>6.9191919190000002</v>
      </c>
      <c r="AO202" s="24">
        <v>292.37804879999999</v>
      </c>
      <c r="AP202" s="24">
        <v>5.0000000000000001E-4</v>
      </c>
      <c r="AQ202" s="24">
        <v>1.2189000000000001</v>
      </c>
      <c r="AR202" s="24">
        <v>5.0000000000000001E-4</v>
      </c>
      <c r="AS202" s="24">
        <v>6.9999999999999999E-4</v>
      </c>
      <c r="AT202" s="24">
        <v>-9.5999999999999992E-3</v>
      </c>
      <c r="AU202" s="24">
        <v>1.3173999999999999</v>
      </c>
      <c r="AV202" s="24">
        <v>9.4000000000000004E-3</v>
      </c>
      <c r="AW202" s="24">
        <v>0.31419999999999998</v>
      </c>
      <c r="AX202" s="24">
        <v>9.3879999999999999</v>
      </c>
      <c r="AY202" s="24">
        <v>6.7000000000000002E-3</v>
      </c>
      <c r="AZ202" s="24">
        <v>3.8E-3</v>
      </c>
      <c r="BA202" s="24">
        <v>4.1580000000000004</v>
      </c>
      <c r="BB202" s="24">
        <v>1.4E-3</v>
      </c>
      <c r="BC202" s="24">
        <v>0.34100000000000003</v>
      </c>
      <c r="BD202" s="24">
        <v>1.2699999999999999E-2</v>
      </c>
      <c r="BE202" s="24">
        <v>-2.3E-3</v>
      </c>
      <c r="BF202" s="24">
        <v>35.04</v>
      </c>
      <c r="BG202" s="24">
        <v>-1.41E-2</v>
      </c>
      <c r="BH202" s="24">
        <v>2.0110000000000001</v>
      </c>
      <c r="BI202" s="24">
        <v>0.1032</v>
      </c>
      <c r="BJ202" s="24">
        <v>6.9999999999999999E-4</v>
      </c>
      <c r="BK202" s="24">
        <v>2.2800000000000001E-2</v>
      </c>
      <c r="BL202" s="24">
        <v>-5.4000000000000003E-3</v>
      </c>
    </row>
    <row r="203" spans="1:64" ht="15.75" customHeight="1" x14ac:dyDescent="0.2">
      <c r="A203" s="24" t="s">
        <v>109</v>
      </c>
      <c r="B203" s="24" t="s">
        <v>505</v>
      </c>
      <c r="C203" s="24" t="s">
        <v>222</v>
      </c>
      <c r="D203" s="24">
        <v>4.3</v>
      </c>
      <c r="E203" s="12" t="str">
        <f t="shared" si="0"/>
        <v>KUP4.3</v>
      </c>
      <c r="F203" s="25">
        <v>42974</v>
      </c>
      <c r="G203" s="26">
        <v>0.65069444444444446</v>
      </c>
      <c r="H203" s="24">
        <v>2017</v>
      </c>
      <c r="I203" s="12" t="str">
        <f t="shared" si="1"/>
        <v>Late2017</v>
      </c>
      <c r="J203" s="24">
        <v>68.531769999999995</v>
      </c>
      <c r="K203" s="24">
        <v>-149.31648000000001</v>
      </c>
      <c r="L203" s="24">
        <v>4.5081749999999996</v>
      </c>
      <c r="M203" s="24">
        <v>3.5</v>
      </c>
      <c r="N203" s="24">
        <v>149.9</v>
      </c>
      <c r="O203" s="24">
        <v>7.12</v>
      </c>
      <c r="P203" s="24">
        <v>100.5</v>
      </c>
      <c r="Q203" s="24">
        <v>1.3</v>
      </c>
      <c r="R203" s="24">
        <v>220.928809</v>
      </c>
      <c r="S203" s="24">
        <v>11.636984760000001</v>
      </c>
      <c r="T203" s="24">
        <v>6.0025471699999997</v>
      </c>
      <c r="U203" s="24">
        <v>0.27429604200000002</v>
      </c>
      <c r="V203" s="24">
        <f t="shared" si="19"/>
        <v>5.3601415480000014</v>
      </c>
      <c r="W203" s="24">
        <v>1.9619234999999999E-2</v>
      </c>
      <c r="X203" s="24">
        <v>0</v>
      </c>
      <c r="Y203" s="24">
        <v>4.5859121000000003E-2</v>
      </c>
      <c r="Z203" s="24">
        <v>3.3230706400000001</v>
      </c>
      <c r="AA203" s="24">
        <v>1.2293799999999999</v>
      </c>
      <c r="AB203" s="24">
        <v>8.8178000000000001</v>
      </c>
      <c r="AC203" s="24">
        <v>0.79020000000000001</v>
      </c>
      <c r="AD203" s="24" t="s">
        <v>67</v>
      </c>
      <c r="AE203" s="24">
        <v>0.1666</v>
      </c>
      <c r="AF203" s="24">
        <v>1005.0236</v>
      </c>
      <c r="AG203" s="24">
        <v>4.7500000000000001E-2</v>
      </c>
      <c r="AH203" s="24">
        <v>2.5999999999999999E-3</v>
      </c>
      <c r="AI203" s="24">
        <v>0</v>
      </c>
      <c r="AJ203" s="24">
        <v>7.4000000000000003E-3</v>
      </c>
      <c r="AK203" s="24">
        <v>0.13320000000000001</v>
      </c>
      <c r="AL203" s="24" t="s">
        <v>67</v>
      </c>
      <c r="AM203" s="24">
        <v>17.73</v>
      </c>
      <c r="AN203" s="24">
        <v>4.8655323819999996</v>
      </c>
      <c r="AO203" s="24">
        <v>133.10810810000001</v>
      </c>
      <c r="AP203" s="24">
        <v>2.0000000000000001E-4</v>
      </c>
      <c r="AQ203" s="24">
        <v>2.2321</v>
      </c>
      <c r="AR203" s="24">
        <v>-1E-4</v>
      </c>
      <c r="AS203" s="24">
        <v>-8.9999999999999998E-4</v>
      </c>
      <c r="AT203" s="24">
        <v>1.9E-3</v>
      </c>
      <c r="AU203" s="24">
        <v>1.3469</v>
      </c>
      <c r="AV203" s="24">
        <v>1.18E-2</v>
      </c>
      <c r="AW203" s="24">
        <v>0.25280000000000002</v>
      </c>
      <c r="AX203" s="24">
        <v>5.0460000000000003</v>
      </c>
      <c r="AY203" s="24">
        <v>8.6E-3</v>
      </c>
      <c r="AZ203" s="24">
        <v>1E-4</v>
      </c>
      <c r="BA203" s="24">
        <v>3.6440000000000001</v>
      </c>
      <c r="BB203" s="24">
        <v>-5.9999999999999995E-4</v>
      </c>
      <c r="BC203" s="24">
        <v>0.34810000000000002</v>
      </c>
      <c r="BD203" s="24">
        <v>9.1999999999999998E-3</v>
      </c>
      <c r="BE203" s="24">
        <v>9.7000000000000003E-3</v>
      </c>
      <c r="BF203" s="24">
        <v>17.190000000000001</v>
      </c>
      <c r="BG203" s="24">
        <v>5.7999999999999996E-3</v>
      </c>
      <c r="BH203" s="24">
        <v>2.2450000000000001</v>
      </c>
      <c r="BI203" s="24">
        <v>9.1399999999999995E-2</v>
      </c>
      <c r="BJ203" s="24">
        <v>-2E-3</v>
      </c>
      <c r="BK203" s="24">
        <v>1.04E-2</v>
      </c>
      <c r="BL203" s="24">
        <v>5.0000000000000001E-4</v>
      </c>
    </row>
    <row r="204" spans="1:64" ht="15.75" customHeight="1" x14ac:dyDescent="0.2">
      <c r="A204" s="24" t="s">
        <v>109</v>
      </c>
      <c r="B204" s="24" t="s">
        <v>506</v>
      </c>
      <c r="C204" s="24" t="s">
        <v>222</v>
      </c>
      <c r="D204" s="24">
        <v>5.0999999999999996</v>
      </c>
      <c r="E204" s="12" t="str">
        <f t="shared" si="0"/>
        <v>KUP5.1</v>
      </c>
      <c r="F204" s="25">
        <v>42974</v>
      </c>
      <c r="G204" s="26">
        <v>0.71597222222222223</v>
      </c>
      <c r="H204" s="24">
        <v>2017</v>
      </c>
      <c r="I204" s="12" t="str">
        <f t="shared" si="1"/>
        <v>Late2017</v>
      </c>
      <c r="J204" s="24">
        <v>68.541830000000004</v>
      </c>
      <c r="K204" s="24">
        <v>-149.28910999999999</v>
      </c>
      <c r="L204" s="24">
        <v>26.332899999999999</v>
      </c>
      <c r="M204" s="24">
        <v>5.5</v>
      </c>
      <c r="N204" s="24">
        <v>110.2</v>
      </c>
      <c r="O204" s="24">
        <v>7.59</v>
      </c>
      <c r="P204" s="24">
        <v>100.7</v>
      </c>
      <c r="Q204" s="24">
        <v>0.99</v>
      </c>
      <c r="R204" s="24">
        <v>315.03901869999999</v>
      </c>
      <c r="S204" s="24">
        <v>11.93178842</v>
      </c>
      <c r="T204" s="24">
        <v>3.5281413239999999</v>
      </c>
      <c r="U204" s="24">
        <v>0.28468216000000002</v>
      </c>
      <c r="V204" s="24">
        <f t="shared" si="19"/>
        <v>8.1189649360000011</v>
      </c>
      <c r="W204" s="24" t="s">
        <v>67</v>
      </c>
      <c r="X204" s="24">
        <v>0</v>
      </c>
      <c r="Y204" s="24">
        <v>8.8755027E-2</v>
      </c>
      <c r="Z204" s="24">
        <v>3.5967966640000002</v>
      </c>
      <c r="AA204" s="24">
        <v>0.99682000000000004</v>
      </c>
      <c r="AB204" s="24">
        <v>13.6097</v>
      </c>
      <c r="AC204" s="24" t="s">
        <v>67</v>
      </c>
      <c r="AD204" s="24" t="s">
        <v>67</v>
      </c>
      <c r="AE204" s="24">
        <v>3.27E-2</v>
      </c>
      <c r="AF204" s="24">
        <v>259.0401</v>
      </c>
      <c r="AG204" s="24">
        <v>0.1249</v>
      </c>
      <c r="AH204" s="24">
        <v>3.3E-3</v>
      </c>
      <c r="AI204" s="24">
        <v>-3.3E-3</v>
      </c>
      <c r="AJ204" s="24">
        <v>1.35E-2</v>
      </c>
      <c r="AK204" s="24">
        <v>3.4500000000000003E-2</v>
      </c>
      <c r="AL204" s="24" t="s">
        <v>67</v>
      </c>
      <c r="AM204" s="24">
        <v>16.170000000000002</v>
      </c>
      <c r="AN204" s="24">
        <v>7.5104505340000003</v>
      </c>
      <c r="AO204" s="24">
        <v>468.69565219999998</v>
      </c>
      <c r="AP204" s="24">
        <v>4.0000000000000002E-4</v>
      </c>
      <c r="AQ204" s="24">
        <v>1.4019999999999999</v>
      </c>
      <c r="AR204" s="24">
        <v>-1E-4</v>
      </c>
      <c r="AS204" s="24">
        <v>4.0000000000000002E-4</v>
      </c>
      <c r="AT204" s="24">
        <v>3.0000000000000001E-3</v>
      </c>
      <c r="AU204" s="24">
        <v>1.669</v>
      </c>
      <c r="AV204" s="24">
        <v>2.2599999999999999E-2</v>
      </c>
      <c r="AW204" s="24">
        <v>0.27400000000000002</v>
      </c>
      <c r="AX204" s="24">
        <v>3.4079999999999999</v>
      </c>
      <c r="AY204" s="24">
        <v>4.7999999999999996E-3</v>
      </c>
      <c r="AZ204" s="24">
        <v>-2.9999999999999997E-4</v>
      </c>
      <c r="BA204" s="24">
        <v>2.153</v>
      </c>
      <c r="BB204" s="24">
        <v>2.7000000000000001E-3</v>
      </c>
      <c r="BC204" s="24">
        <v>0.34620000000000001</v>
      </c>
      <c r="BD204" s="24">
        <v>9.1000000000000004E-3</v>
      </c>
      <c r="BE204" s="24">
        <v>6.1000000000000004E-3</v>
      </c>
      <c r="BF204" s="24">
        <v>8.2620000000000005</v>
      </c>
      <c r="BG204" s="24">
        <v>4.1000000000000003E-3</v>
      </c>
      <c r="BH204" s="24">
        <v>1.6279999999999999</v>
      </c>
      <c r="BI204" s="24">
        <v>6.8500000000000005E-2</v>
      </c>
      <c r="BJ204" s="24">
        <v>-6.9999999999999999E-4</v>
      </c>
      <c r="BK204" s="24">
        <v>7.1999999999999998E-3</v>
      </c>
      <c r="BL204" s="24">
        <v>-1E-4</v>
      </c>
    </row>
    <row r="205" spans="1:64" ht="15.75" customHeight="1" x14ac:dyDescent="0.2">
      <c r="A205" s="24" t="s">
        <v>109</v>
      </c>
      <c r="B205" s="24" t="s">
        <v>507</v>
      </c>
      <c r="C205" s="24" t="s">
        <v>222</v>
      </c>
      <c r="D205" s="24">
        <v>5.2</v>
      </c>
      <c r="E205" s="12" t="str">
        <f t="shared" si="0"/>
        <v>KUP5.2</v>
      </c>
      <c r="F205" s="25">
        <v>42974</v>
      </c>
      <c r="G205" s="26">
        <v>0.70694444444444438</v>
      </c>
      <c r="H205" s="24">
        <v>2017</v>
      </c>
      <c r="I205" s="12" t="str">
        <f t="shared" si="1"/>
        <v>Late2017</v>
      </c>
      <c r="J205" s="24">
        <v>68.541560000000004</v>
      </c>
      <c r="K205" s="24">
        <v>-149.28734</v>
      </c>
      <c r="L205" s="24">
        <v>24.006775000000001</v>
      </c>
      <c r="M205" s="24">
        <v>6</v>
      </c>
      <c r="N205" s="24">
        <v>119</v>
      </c>
      <c r="O205" s="24">
        <v>7.58</v>
      </c>
      <c r="P205" s="24">
        <v>100.5</v>
      </c>
      <c r="Q205" s="24">
        <v>0.83</v>
      </c>
      <c r="R205" s="24">
        <v>303.32963569999998</v>
      </c>
      <c r="S205" s="24">
        <v>11.067276700000001</v>
      </c>
      <c r="T205" s="24">
        <v>3.469014096</v>
      </c>
      <c r="U205" s="24">
        <v>0.34134566500000002</v>
      </c>
      <c r="V205" s="24">
        <f t="shared" si="19"/>
        <v>7.2569169390000008</v>
      </c>
      <c r="W205" s="24">
        <v>1.7729244000000002E-2</v>
      </c>
      <c r="X205" s="24">
        <v>0</v>
      </c>
      <c r="Y205" s="24">
        <v>3.7187517000000003E-2</v>
      </c>
      <c r="Z205" s="24">
        <v>3.5202282550000001</v>
      </c>
      <c r="AA205" s="24">
        <v>1.30575</v>
      </c>
      <c r="AB205" s="24">
        <v>12.8249</v>
      </c>
      <c r="AC205" s="24" t="s">
        <v>67</v>
      </c>
      <c r="AD205" s="24" t="s">
        <v>67</v>
      </c>
      <c r="AE205" s="24">
        <v>4.8800000000000003E-2</v>
      </c>
      <c r="AF205" s="24">
        <v>273.84930000000003</v>
      </c>
      <c r="AG205" s="24">
        <v>0.11600000000000001</v>
      </c>
      <c r="AH205" s="24">
        <v>4.4000000000000003E-3</v>
      </c>
      <c r="AI205" s="24">
        <v>-1.2999999999999999E-3</v>
      </c>
      <c r="AJ205" s="24">
        <v>7.9000000000000008E-3</v>
      </c>
      <c r="AK205" s="24">
        <v>3.7900000000000003E-2</v>
      </c>
      <c r="AL205" s="24" t="s">
        <v>67</v>
      </c>
      <c r="AM205" s="24">
        <v>16.899999999999999</v>
      </c>
      <c r="AN205" s="24">
        <v>7.6160432629999999</v>
      </c>
      <c r="AO205" s="24">
        <v>445.91029020000002</v>
      </c>
      <c r="AP205" s="24">
        <v>-2.9999999999999997E-4</v>
      </c>
      <c r="AQ205" s="24">
        <v>3.2052999999999998</v>
      </c>
      <c r="AR205" s="24">
        <v>-5.0000000000000001E-4</v>
      </c>
      <c r="AS205" s="24">
        <v>5.9999999999999995E-4</v>
      </c>
      <c r="AT205" s="24">
        <v>2.9999999999999997E-4</v>
      </c>
      <c r="AU205" s="24">
        <v>1.7012</v>
      </c>
      <c r="AV205" s="24">
        <v>1.6E-2</v>
      </c>
      <c r="AW205" s="24">
        <v>0.34520000000000001</v>
      </c>
      <c r="AX205" s="24">
        <v>3.5419999999999998</v>
      </c>
      <c r="AY205" s="24">
        <v>3.0000000000000001E-3</v>
      </c>
      <c r="AZ205" s="24">
        <v>-8.0000000000000004E-4</v>
      </c>
      <c r="BA205" s="24">
        <v>2.2189999999999999</v>
      </c>
      <c r="BB205" s="24">
        <v>-1.1000000000000001E-3</v>
      </c>
      <c r="BC205" s="24">
        <v>0.34599999999999997</v>
      </c>
      <c r="BD205" s="24">
        <v>6.1000000000000004E-3</v>
      </c>
      <c r="BE205" s="24">
        <v>2.3999999999999998E-3</v>
      </c>
      <c r="BF205" s="24">
        <v>8.7959999999999994</v>
      </c>
      <c r="BG205" s="24">
        <v>4.4000000000000003E-3</v>
      </c>
      <c r="BH205" s="24">
        <v>1.486</v>
      </c>
      <c r="BI205" s="24">
        <v>7.2499999999999995E-2</v>
      </c>
      <c r="BJ205" s="24">
        <v>8.9999999999999998E-4</v>
      </c>
      <c r="BK205" s="24">
        <v>8.0000000000000002E-3</v>
      </c>
      <c r="BL205" s="24">
        <v>-2.0000000000000001E-4</v>
      </c>
    </row>
    <row r="206" spans="1:64" ht="15.75" customHeight="1" x14ac:dyDescent="0.2">
      <c r="A206" s="24" t="s">
        <v>109</v>
      </c>
      <c r="B206" s="24" t="s">
        <v>508</v>
      </c>
      <c r="C206" s="24" t="s">
        <v>222</v>
      </c>
      <c r="D206" s="24">
        <v>5.3</v>
      </c>
      <c r="E206" s="12" t="str">
        <f t="shared" si="0"/>
        <v>KUP5.3</v>
      </c>
      <c r="F206" s="25">
        <v>42974</v>
      </c>
      <c r="G206" s="26">
        <v>0.70277777777777783</v>
      </c>
      <c r="H206" s="24">
        <v>2017</v>
      </c>
      <c r="I206" s="12" t="str">
        <f t="shared" si="1"/>
        <v>Late2017</v>
      </c>
      <c r="J206" s="24">
        <v>68.541600000000003</v>
      </c>
      <c r="K206" s="24">
        <v>-149.28735</v>
      </c>
      <c r="L206" s="24">
        <v>2.7268750000000002</v>
      </c>
      <c r="M206" s="24">
        <v>2.6</v>
      </c>
      <c r="N206" s="24">
        <v>56.6</v>
      </c>
      <c r="O206" s="24">
        <v>7.45</v>
      </c>
      <c r="P206" s="24">
        <v>101</v>
      </c>
      <c r="Q206" s="24">
        <v>2.82</v>
      </c>
      <c r="R206" s="24">
        <v>476.3397248</v>
      </c>
      <c r="S206" s="24">
        <v>15.321293430000001</v>
      </c>
      <c r="T206" s="24">
        <v>2.7213383470000001</v>
      </c>
      <c r="U206" s="24">
        <v>0.32583222299999998</v>
      </c>
      <c r="V206" s="24">
        <f t="shared" si="19"/>
        <v>12.27412286</v>
      </c>
      <c r="W206" s="24">
        <v>5.7264948000000003E-2</v>
      </c>
      <c r="X206" s="24">
        <v>0</v>
      </c>
      <c r="Y206" s="24">
        <v>9.7857826999999994E-2</v>
      </c>
      <c r="Z206" s="24">
        <v>3.8844128530000002</v>
      </c>
      <c r="AA206" s="24">
        <v>1.1772499999999999</v>
      </c>
      <c r="AB206" s="24">
        <v>22.223400000000002</v>
      </c>
      <c r="AC206" s="24">
        <v>4.2200000000000001E-2</v>
      </c>
      <c r="AD206" s="24" t="s">
        <v>67</v>
      </c>
      <c r="AE206" s="24">
        <v>7.6E-3</v>
      </c>
      <c r="AF206" s="24">
        <v>68.508499999999998</v>
      </c>
      <c r="AG206" s="24" t="s">
        <v>67</v>
      </c>
      <c r="AH206" s="24">
        <v>0.03</v>
      </c>
      <c r="AI206" s="24">
        <v>2.3999999999999998E-3</v>
      </c>
      <c r="AJ206" s="24">
        <v>3.5999999999999999E-3</v>
      </c>
      <c r="AK206" s="24">
        <v>3.1600000000000003E-2</v>
      </c>
      <c r="AL206" s="24" t="s">
        <v>67</v>
      </c>
      <c r="AM206" s="24">
        <v>7.5640000000000001</v>
      </c>
      <c r="AN206" s="24">
        <v>4.5266307599999998</v>
      </c>
      <c r="AO206" s="24">
        <v>239.36708859999999</v>
      </c>
      <c r="AP206" s="24">
        <v>5.0000000000000001E-4</v>
      </c>
      <c r="AQ206" s="24">
        <v>0.93100000000000005</v>
      </c>
      <c r="AR206" s="24">
        <v>-2.9999999999999997E-4</v>
      </c>
      <c r="AS206" s="24">
        <v>-1E-3</v>
      </c>
      <c r="AT206" s="24">
        <v>8.0000000000000004E-4</v>
      </c>
      <c r="AU206" s="24">
        <v>1.4803999999999999</v>
      </c>
      <c r="AV206" s="24">
        <v>0.11020000000000001</v>
      </c>
      <c r="AW206" s="24">
        <v>9.35E-2</v>
      </c>
      <c r="AX206" s="24">
        <v>2.052</v>
      </c>
      <c r="AY206" s="24">
        <v>2.7699999999999999E-2</v>
      </c>
      <c r="AZ206" s="24">
        <v>-1E-4</v>
      </c>
      <c r="BA206" s="24">
        <v>1.671</v>
      </c>
      <c r="BB206" s="24">
        <v>1.6000000000000001E-3</v>
      </c>
      <c r="BC206" s="24">
        <v>0.34839999999999999</v>
      </c>
      <c r="BD206" s="24">
        <v>8.8000000000000005E-3</v>
      </c>
      <c r="BE206" s="24">
        <v>2.3E-3</v>
      </c>
      <c r="BF206" s="24">
        <v>2.246</v>
      </c>
      <c r="BG206" s="24">
        <v>1.9699999999999999E-2</v>
      </c>
      <c r="BH206" s="24">
        <v>1.6459999999999999</v>
      </c>
      <c r="BI206" s="24">
        <v>2.5899999999999999E-2</v>
      </c>
      <c r="BJ206" s="24">
        <v>1.5E-3</v>
      </c>
      <c r="BK206" s="24">
        <v>3.2000000000000002E-3</v>
      </c>
      <c r="BL206" s="24">
        <v>0</v>
      </c>
    </row>
    <row r="207" spans="1:64" ht="15.75" customHeight="1" x14ac:dyDescent="0.2">
      <c r="A207" s="24" t="s">
        <v>109</v>
      </c>
      <c r="B207" s="24" t="s">
        <v>509</v>
      </c>
      <c r="C207" s="24" t="s">
        <v>222</v>
      </c>
      <c r="D207" s="24">
        <v>6.1</v>
      </c>
      <c r="E207" s="12" t="str">
        <f t="shared" si="0"/>
        <v>KUP6.1</v>
      </c>
      <c r="F207" s="25">
        <v>42974</v>
      </c>
      <c r="G207" s="26">
        <v>0.64097222222222217</v>
      </c>
      <c r="H207" s="24">
        <v>2017</v>
      </c>
      <c r="I207" s="12" t="str">
        <f t="shared" si="1"/>
        <v>Late2017</v>
      </c>
      <c r="J207" s="24">
        <v>68.534599999999998</v>
      </c>
      <c r="K207" s="24">
        <v>-149.22134</v>
      </c>
      <c r="L207" s="24">
        <v>16.846250000000001</v>
      </c>
      <c r="M207" s="24">
        <v>3.8</v>
      </c>
      <c r="N207" s="24">
        <v>124.5</v>
      </c>
      <c r="O207" s="24">
        <v>7.16</v>
      </c>
      <c r="P207" s="24">
        <v>96</v>
      </c>
      <c r="Q207" s="24">
        <v>0.59</v>
      </c>
      <c r="R207" s="24">
        <v>295.81347770000002</v>
      </c>
      <c r="S207" s="24">
        <v>13.67481502</v>
      </c>
      <c r="T207" s="24">
        <v>5.8713810359999998</v>
      </c>
      <c r="U207" s="24">
        <v>0.32688398200000002</v>
      </c>
      <c r="V207" s="24">
        <f t="shared" si="19"/>
        <v>7.4765500020000006</v>
      </c>
      <c r="W207" s="24">
        <v>2.6844199999999999E-2</v>
      </c>
      <c r="X207" s="24">
        <v>0</v>
      </c>
      <c r="Y207" s="24">
        <v>0.11982799399999999</v>
      </c>
      <c r="Z207" s="24">
        <v>3.4002950850000002</v>
      </c>
      <c r="AA207" s="24">
        <v>0.95631999999999995</v>
      </c>
      <c r="AB207" s="24">
        <v>12.081</v>
      </c>
      <c r="AC207" s="24">
        <v>0.1192</v>
      </c>
      <c r="AD207" s="24" t="s">
        <v>67</v>
      </c>
      <c r="AE207" s="24">
        <v>2.3E-2</v>
      </c>
      <c r="AF207" s="24">
        <v>340.46379999999999</v>
      </c>
      <c r="AG207" s="24">
        <v>0.16470000000000001</v>
      </c>
      <c r="AH207" s="24">
        <v>4.4000000000000003E-3</v>
      </c>
      <c r="AI207" s="24">
        <v>-3.5000000000000001E-3</v>
      </c>
      <c r="AJ207" s="24">
        <v>1.0500000000000001E-2</v>
      </c>
      <c r="AK207" s="24">
        <v>3.6999999999999998E-2</v>
      </c>
      <c r="AL207" s="24" t="s">
        <v>67</v>
      </c>
      <c r="AM207" s="24">
        <v>17.100000000000001</v>
      </c>
      <c r="AN207" s="24">
        <v>7.1368948249999997</v>
      </c>
      <c r="AO207" s="24">
        <v>462.16216220000001</v>
      </c>
      <c r="AP207" s="24">
        <v>-1E-4</v>
      </c>
      <c r="AQ207" s="24">
        <v>2.1598999999999999</v>
      </c>
      <c r="AR207" s="24">
        <v>2.0000000000000001E-4</v>
      </c>
      <c r="AS207" s="24">
        <v>5.9999999999999995E-4</v>
      </c>
      <c r="AT207" s="24">
        <v>1.1000000000000001E-3</v>
      </c>
      <c r="AU207" s="24">
        <v>1.7471000000000001</v>
      </c>
      <c r="AV207" s="24">
        <v>2.53E-2</v>
      </c>
      <c r="AW207" s="24">
        <v>0.31440000000000001</v>
      </c>
      <c r="AX207" s="24">
        <v>3.8530000000000002</v>
      </c>
      <c r="AY207" s="24">
        <v>8.8999999999999999E-3</v>
      </c>
      <c r="AZ207" s="24">
        <v>2.9999999999999997E-4</v>
      </c>
      <c r="BA207" s="24">
        <v>2.3959999999999999</v>
      </c>
      <c r="BB207" s="24">
        <v>2.9999999999999997E-4</v>
      </c>
      <c r="BC207" s="24">
        <v>0.2135</v>
      </c>
      <c r="BD207" s="24">
        <v>2.23E-2</v>
      </c>
      <c r="BE207" s="24">
        <v>-1.8E-3</v>
      </c>
      <c r="BF207" s="24">
        <v>11.05</v>
      </c>
      <c r="BG207" s="24">
        <v>-8.0999999999999996E-3</v>
      </c>
      <c r="BH207" s="24">
        <v>1.7709999999999999</v>
      </c>
      <c r="BI207" s="24">
        <v>8.5099999999999995E-2</v>
      </c>
      <c r="BJ207" s="24">
        <v>-1.1000000000000001E-3</v>
      </c>
      <c r="BK207" s="24">
        <v>9.7000000000000003E-3</v>
      </c>
      <c r="BL207" s="24">
        <v>1.1000000000000001E-3</v>
      </c>
    </row>
    <row r="208" spans="1:64" ht="15.75" customHeight="1" x14ac:dyDescent="0.2">
      <c r="A208" s="24" t="s">
        <v>109</v>
      </c>
      <c r="B208" s="24" t="s">
        <v>510</v>
      </c>
      <c r="C208" s="24" t="s">
        <v>222</v>
      </c>
      <c r="D208" s="24">
        <v>6.2</v>
      </c>
      <c r="E208" s="12" t="str">
        <f t="shared" si="0"/>
        <v>KUP6.2</v>
      </c>
      <c r="F208" s="25">
        <v>42974</v>
      </c>
      <c r="G208" s="26">
        <v>0.63263888888888886</v>
      </c>
      <c r="H208" s="24">
        <v>2017</v>
      </c>
      <c r="I208" s="12" t="str">
        <f t="shared" si="1"/>
        <v>Late2017</v>
      </c>
      <c r="J208" s="24">
        <v>68.534509999999997</v>
      </c>
      <c r="K208" s="24">
        <v>-149.22275999999999</v>
      </c>
      <c r="L208" s="24">
        <v>11.088225</v>
      </c>
      <c r="M208" s="24">
        <v>3</v>
      </c>
      <c r="N208" s="24">
        <v>127.4</v>
      </c>
      <c r="O208" s="24">
        <v>7.06</v>
      </c>
      <c r="P208" s="24">
        <v>93.2</v>
      </c>
      <c r="Q208" s="24">
        <v>0.43</v>
      </c>
      <c r="R208" s="24">
        <v>238.92802950000001</v>
      </c>
      <c r="S208" s="24">
        <v>15.113456859999999</v>
      </c>
      <c r="T208" s="24">
        <v>9.1487918700000002</v>
      </c>
      <c r="U208" s="24">
        <v>0.27127223499999997</v>
      </c>
      <c r="V208" s="24">
        <f t="shared" si="19"/>
        <v>5.6933927549999996</v>
      </c>
      <c r="W208" s="24">
        <v>5.4441845000000003E-2</v>
      </c>
      <c r="X208" s="24">
        <v>0</v>
      </c>
      <c r="Y208" s="24">
        <v>6.3337772000000001E-2</v>
      </c>
      <c r="Z208" s="24">
        <v>3.1061860490000002</v>
      </c>
      <c r="AA208" s="24">
        <v>1.02312</v>
      </c>
      <c r="AB208" s="24">
        <v>8.9138000000000002</v>
      </c>
      <c r="AC208" s="24">
        <v>5.2400000000000002E-2</v>
      </c>
      <c r="AD208" s="24" t="s">
        <v>67</v>
      </c>
      <c r="AE208" s="24">
        <v>4.0300000000000002E-2</v>
      </c>
      <c r="AF208" s="24">
        <v>412.52350000000001</v>
      </c>
      <c r="AG208" s="24">
        <v>0.23089999999999999</v>
      </c>
      <c r="AH208" s="24">
        <v>8.3000000000000001E-3</v>
      </c>
      <c r="AI208" s="24">
        <v>1E-3</v>
      </c>
      <c r="AJ208" s="24">
        <v>1.17E-2</v>
      </c>
      <c r="AK208" s="24">
        <v>4.2200000000000001E-2</v>
      </c>
      <c r="AL208" s="24" t="s">
        <v>67</v>
      </c>
      <c r="AM208" s="24">
        <v>15.96</v>
      </c>
      <c r="AN208" s="24">
        <v>5.9530026109999996</v>
      </c>
      <c r="AO208" s="24">
        <v>378.19905210000002</v>
      </c>
      <c r="AP208" s="24">
        <v>6.9999999999999999E-4</v>
      </c>
      <c r="AQ208" s="24">
        <v>1.8922000000000001</v>
      </c>
      <c r="AR208" s="24">
        <v>-6.9999999999999999E-4</v>
      </c>
      <c r="AS208" s="24">
        <v>6.9999999999999999E-4</v>
      </c>
      <c r="AT208" s="24">
        <v>1.6000000000000001E-3</v>
      </c>
      <c r="AU208" s="24">
        <v>1.6052999999999999</v>
      </c>
      <c r="AV208" s="24">
        <v>1.15E-2</v>
      </c>
      <c r="AW208" s="24">
        <v>0.3296</v>
      </c>
      <c r="AX208" s="24">
        <v>3.863</v>
      </c>
      <c r="AY208" s="24">
        <v>3.3E-3</v>
      </c>
      <c r="AZ208" s="24">
        <v>-1.1999999999999999E-3</v>
      </c>
      <c r="BA208" s="24">
        <v>2.681</v>
      </c>
      <c r="BB208" s="24">
        <v>-1E-3</v>
      </c>
      <c r="BC208" s="24">
        <v>0.21479999999999999</v>
      </c>
      <c r="BD208" s="24">
        <v>1.9400000000000001E-2</v>
      </c>
      <c r="BE208" s="24">
        <v>8.9999999999999998E-4</v>
      </c>
      <c r="BF208" s="24">
        <v>12.96</v>
      </c>
      <c r="BG208" s="24">
        <v>2.8999999999999998E-3</v>
      </c>
      <c r="BH208" s="24">
        <v>1.9910000000000001</v>
      </c>
      <c r="BI208" s="24">
        <v>9.1700000000000004E-2</v>
      </c>
      <c r="BJ208" s="24">
        <v>-5.0000000000000001E-4</v>
      </c>
      <c r="BK208" s="24">
        <v>8.8999999999999999E-3</v>
      </c>
      <c r="BL208" s="24">
        <v>1.1999999999999999E-3</v>
      </c>
    </row>
    <row r="209" spans="1:64" ht="15.75" customHeight="1" x14ac:dyDescent="0.2">
      <c r="A209" s="24" t="s">
        <v>109</v>
      </c>
      <c r="B209" s="24" t="s">
        <v>511</v>
      </c>
      <c r="C209" s="24" t="s">
        <v>222</v>
      </c>
      <c r="D209" s="24">
        <v>6.3</v>
      </c>
      <c r="E209" s="12" t="str">
        <f t="shared" si="0"/>
        <v>KUP6.3</v>
      </c>
      <c r="F209" s="25">
        <v>42974</v>
      </c>
      <c r="G209" s="26">
        <v>0.63680555555555551</v>
      </c>
      <c r="H209" s="24">
        <v>2017</v>
      </c>
      <c r="I209" s="12" t="str">
        <f t="shared" si="1"/>
        <v>Late2017</v>
      </c>
      <c r="J209" s="24">
        <v>68.534509999999997</v>
      </c>
      <c r="K209" s="24">
        <v>-149.22135</v>
      </c>
      <c r="L209" s="24">
        <v>6.1012500000000003</v>
      </c>
      <c r="M209" s="24">
        <v>5.7</v>
      </c>
      <c r="N209" s="24">
        <v>119.6</v>
      </c>
      <c r="O209" s="24">
        <v>7.39</v>
      </c>
      <c r="P209" s="24">
        <v>99.7</v>
      </c>
      <c r="Q209" s="24">
        <v>0.91</v>
      </c>
      <c r="R209" s="24">
        <v>387.21391460000001</v>
      </c>
      <c r="S209" s="24">
        <v>11.76964641</v>
      </c>
      <c r="T209" s="24">
        <v>0.74199914099999997</v>
      </c>
      <c r="U209" s="24">
        <v>0.411024685</v>
      </c>
      <c r="V209" s="24">
        <f t="shared" si="19"/>
        <v>10.616622584</v>
      </c>
      <c r="W209" s="24">
        <v>5.5847454999999997E-2</v>
      </c>
      <c r="X209" s="24">
        <v>0</v>
      </c>
      <c r="Y209" s="24">
        <v>5.4597851000000003E-2</v>
      </c>
      <c r="Z209" s="24">
        <v>3.629832736</v>
      </c>
      <c r="AA209" s="24">
        <v>1.0809500000000001</v>
      </c>
      <c r="AB209" s="24">
        <v>16.8813</v>
      </c>
      <c r="AC209" s="24">
        <v>5.33E-2</v>
      </c>
      <c r="AD209" s="24">
        <v>0.03</v>
      </c>
      <c r="AE209" s="24">
        <v>3.1699999999999999E-2</v>
      </c>
      <c r="AF209" s="24">
        <v>233.11590000000001</v>
      </c>
      <c r="AG209" s="24">
        <v>0.1794</v>
      </c>
      <c r="AH209" s="24">
        <v>-3.7000000000000002E-3</v>
      </c>
      <c r="AI209" s="24">
        <v>7.7999999999999996E-3</v>
      </c>
      <c r="AJ209" s="24">
        <v>1.41E-2</v>
      </c>
      <c r="AK209" s="24">
        <v>3.09E-2</v>
      </c>
      <c r="AL209" s="24" t="s">
        <v>67</v>
      </c>
      <c r="AM209" s="24">
        <v>17.760000000000002</v>
      </c>
      <c r="AN209" s="24">
        <v>9.6521739130000004</v>
      </c>
      <c r="AO209" s="24">
        <v>574.75728160000006</v>
      </c>
      <c r="AP209" s="24">
        <v>4.0000000000000002E-4</v>
      </c>
      <c r="AQ209" s="24">
        <v>1.3882000000000001</v>
      </c>
      <c r="AR209" s="24">
        <v>8.9999999999999998E-4</v>
      </c>
      <c r="AS209" s="24">
        <v>-8.0000000000000004E-4</v>
      </c>
      <c r="AT209" s="24">
        <v>4.4999999999999997E-3</v>
      </c>
      <c r="AU209" s="24">
        <v>1.9704999999999999</v>
      </c>
      <c r="AV209" s="24">
        <v>5.0200000000000002E-2</v>
      </c>
      <c r="AW209" s="24">
        <v>0.2954</v>
      </c>
      <c r="AX209" s="24">
        <v>3.64</v>
      </c>
      <c r="AY209" s="24">
        <v>1.32E-2</v>
      </c>
      <c r="AZ209" s="24">
        <v>-6.9999999999999999E-4</v>
      </c>
      <c r="BA209" s="24">
        <v>1.84</v>
      </c>
      <c r="BB209" s="24">
        <v>-1.5E-3</v>
      </c>
      <c r="BC209" s="24">
        <v>0.2205</v>
      </c>
      <c r="BD209" s="24">
        <v>1.17E-2</v>
      </c>
      <c r="BE209" s="24">
        <v>3.7000000000000002E-3</v>
      </c>
      <c r="BF209" s="24">
        <v>7.1459999999999999</v>
      </c>
      <c r="BG209" s="24">
        <v>8.9999999999999998E-4</v>
      </c>
      <c r="BH209" s="24">
        <v>1.7330000000000001</v>
      </c>
      <c r="BI209" s="24">
        <v>7.9500000000000001E-2</v>
      </c>
      <c r="BJ209" s="24">
        <v>-1E-4</v>
      </c>
      <c r="BK209" s="24">
        <v>8.6E-3</v>
      </c>
      <c r="BL209" s="24">
        <v>5.9999999999999995E-4</v>
      </c>
    </row>
    <row r="210" spans="1:64" ht="15.75" customHeight="1" x14ac:dyDescent="0.2">
      <c r="A210" s="24" t="s">
        <v>109</v>
      </c>
      <c r="B210" s="24" t="s">
        <v>512</v>
      </c>
      <c r="C210" s="24" t="s">
        <v>222</v>
      </c>
      <c r="D210" s="24">
        <v>7.1</v>
      </c>
      <c r="E210" s="12" t="str">
        <f t="shared" si="0"/>
        <v>KUP7.1</v>
      </c>
      <c r="F210" s="25">
        <v>42974</v>
      </c>
      <c r="G210" s="26">
        <v>0.625</v>
      </c>
      <c r="H210" s="24">
        <v>2017</v>
      </c>
      <c r="I210" s="12" t="str">
        <f t="shared" si="1"/>
        <v>Late2017</v>
      </c>
      <c r="J210" s="24">
        <v>68.503900000000002</v>
      </c>
      <c r="K210" s="24">
        <v>-149.27071000000001</v>
      </c>
      <c r="L210" s="24">
        <v>0.24560000000000001</v>
      </c>
      <c r="M210" s="24">
        <v>1.8</v>
      </c>
      <c r="N210" s="24">
        <v>602.9</v>
      </c>
      <c r="O210" s="24">
        <v>7.55</v>
      </c>
      <c r="P210" s="24">
        <v>98.6</v>
      </c>
      <c r="Q210" s="24">
        <v>0.04</v>
      </c>
      <c r="R210" s="24">
        <v>128.8360945</v>
      </c>
      <c r="S210" s="24">
        <v>6.0939390580000001</v>
      </c>
      <c r="T210" s="24">
        <v>3.255125767</v>
      </c>
      <c r="U210" s="24">
        <v>0.100624371</v>
      </c>
      <c r="V210" s="24">
        <f t="shared" si="19"/>
        <v>2.7381889200000002</v>
      </c>
      <c r="W210" s="24">
        <v>6.4311860999999998E-2</v>
      </c>
      <c r="X210" s="24">
        <v>0</v>
      </c>
      <c r="Y210" s="24">
        <v>2.6167085E-2</v>
      </c>
      <c r="Z210" s="24">
        <v>2.6123623419999999</v>
      </c>
      <c r="AA210" s="24">
        <v>0.98851</v>
      </c>
      <c r="AB210" s="24">
        <v>4.0423999999999998</v>
      </c>
      <c r="AC210" s="24">
        <v>0.4491</v>
      </c>
      <c r="AD210" s="24">
        <v>0.1928</v>
      </c>
      <c r="AE210" s="24">
        <v>9.0899999999999995E-2</v>
      </c>
      <c r="AF210" s="24">
        <v>2971.2941999999998</v>
      </c>
      <c r="AG210" s="24">
        <v>1.4107000000000001</v>
      </c>
      <c r="AH210" s="24">
        <v>4.3E-3</v>
      </c>
      <c r="AI210" s="24">
        <v>-1.1299999999999999E-2</v>
      </c>
      <c r="AJ210" s="24">
        <v>6.6E-3</v>
      </c>
      <c r="AK210" s="24">
        <v>8.5800000000000001E-2</v>
      </c>
      <c r="AL210" s="24" t="s">
        <v>67</v>
      </c>
      <c r="AM210" s="24">
        <v>87.72</v>
      </c>
      <c r="AN210" s="24">
        <v>15.69511541</v>
      </c>
      <c r="AO210" s="24">
        <v>1022.377622</v>
      </c>
      <c r="AP210" s="24">
        <v>-1E-4</v>
      </c>
      <c r="AQ210" s="24">
        <v>3.0642</v>
      </c>
      <c r="AR210" s="24">
        <v>1.1999999999999999E-3</v>
      </c>
      <c r="AS210" s="24">
        <v>1.8E-3</v>
      </c>
      <c r="AT210" s="24">
        <v>-1.03E-2</v>
      </c>
      <c r="AU210" s="24">
        <v>0.87160000000000004</v>
      </c>
      <c r="AV210" s="24">
        <v>-2.5000000000000001E-3</v>
      </c>
      <c r="AW210" s="24">
        <v>0.40139999999999998</v>
      </c>
      <c r="AX210" s="24">
        <v>25.74</v>
      </c>
      <c r="AY210" s="24">
        <v>7.7999999999999996E-3</v>
      </c>
      <c r="AZ210" s="24">
        <v>4.0000000000000002E-4</v>
      </c>
      <c r="BA210" s="24">
        <v>5.5890000000000004</v>
      </c>
      <c r="BB210" s="24">
        <v>2.0000000000000001E-4</v>
      </c>
      <c r="BC210" s="24">
        <v>0.1978</v>
      </c>
      <c r="BD210" s="24">
        <v>9.5999999999999992E-3</v>
      </c>
      <c r="BE210" s="24">
        <v>-4.4999999999999997E-3</v>
      </c>
      <c r="BF210" s="24">
        <v>106</v>
      </c>
      <c r="BG210" s="24">
        <v>1.8E-3</v>
      </c>
      <c r="BH210" s="24">
        <v>2.0249999999999999</v>
      </c>
      <c r="BI210" s="24">
        <v>0.2505</v>
      </c>
      <c r="BJ210" s="24">
        <v>4.0000000000000002E-4</v>
      </c>
      <c r="BK210" s="24">
        <v>5.6099999999999997E-2</v>
      </c>
      <c r="BL210" s="24">
        <v>-5.8999999999999999E-3</v>
      </c>
    </row>
    <row r="211" spans="1:64" ht="15.75" customHeight="1" x14ac:dyDescent="0.2">
      <c r="A211" s="24" t="s">
        <v>109</v>
      </c>
      <c r="B211" s="24" t="s">
        <v>513</v>
      </c>
      <c r="C211" s="24" t="s">
        <v>222</v>
      </c>
      <c r="D211" s="24">
        <v>8.1</v>
      </c>
      <c r="E211" s="12" t="str">
        <f t="shared" si="0"/>
        <v>KUP8.1</v>
      </c>
      <c r="F211" s="25">
        <v>42974</v>
      </c>
      <c r="G211" s="26">
        <v>0.74583333333333324</v>
      </c>
      <c r="H211" s="24">
        <v>2017</v>
      </c>
      <c r="I211" s="12" t="str">
        <f t="shared" si="1"/>
        <v>Late2017</v>
      </c>
      <c r="J211" s="24">
        <v>68.550399999999996</v>
      </c>
      <c r="K211" s="24">
        <v>-149.31075999999999</v>
      </c>
      <c r="L211" s="24">
        <v>61.275224999999999</v>
      </c>
      <c r="M211" s="24">
        <v>5.3</v>
      </c>
      <c r="N211" s="24">
        <v>107.2</v>
      </c>
      <c r="O211" s="24">
        <v>7.49</v>
      </c>
      <c r="P211" s="24">
        <v>99.8</v>
      </c>
      <c r="Q211" s="24">
        <v>1.32</v>
      </c>
      <c r="R211" s="24">
        <v>325.680316</v>
      </c>
      <c r="S211" s="24">
        <v>12.153628169999999</v>
      </c>
      <c r="T211" s="24">
        <v>3.5549201469999998</v>
      </c>
      <c r="U211" s="24">
        <v>0.29191300199999998</v>
      </c>
      <c r="V211" s="24">
        <f t="shared" si="19"/>
        <v>8.3067950209999992</v>
      </c>
      <c r="W211" s="24">
        <v>3.4243277000000003E-2</v>
      </c>
      <c r="X211" s="24">
        <v>0</v>
      </c>
      <c r="Y211" s="24">
        <v>8.3883768999999997E-2</v>
      </c>
      <c r="Z211" s="24">
        <v>3.59523606</v>
      </c>
      <c r="AA211" s="24">
        <v>1.2712300000000001</v>
      </c>
      <c r="AB211" s="24">
        <v>14.0633</v>
      </c>
      <c r="AC211" s="24">
        <v>0.18279999999999999</v>
      </c>
      <c r="AD211" s="24">
        <v>3.2599999999999997E-2</v>
      </c>
      <c r="AE211" s="24">
        <v>7.3200000000000001E-2</v>
      </c>
      <c r="AF211" s="24">
        <v>294.09429999999998</v>
      </c>
      <c r="AG211" s="24">
        <v>0.39800000000000002</v>
      </c>
      <c r="AH211" s="24">
        <v>5.7999999999999996E-3</v>
      </c>
      <c r="AI211" s="24">
        <v>2.0000000000000001E-4</v>
      </c>
      <c r="AJ211" s="24">
        <v>3.7000000000000002E-3</v>
      </c>
      <c r="AK211" s="24">
        <v>4.0399999999999998E-2</v>
      </c>
      <c r="AL211" s="24" t="s">
        <v>67</v>
      </c>
      <c r="AM211" s="24">
        <v>15.06</v>
      </c>
      <c r="AN211" s="24">
        <v>6.705253785</v>
      </c>
      <c r="AO211" s="24">
        <v>372.77227720000002</v>
      </c>
      <c r="AP211" s="24">
        <v>5.9999999999999995E-4</v>
      </c>
      <c r="AQ211" s="24">
        <v>1.5186999999999999</v>
      </c>
      <c r="AR211" s="24">
        <v>0</v>
      </c>
      <c r="AS211" s="24">
        <v>-2.9999999999999997E-4</v>
      </c>
      <c r="AT211" s="24">
        <v>-9.2999999999999992E-3</v>
      </c>
      <c r="AU211" s="24">
        <v>1.5410999999999999</v>
      </c>
      <c r="AV211" s="24">
        <v>2.0899999999999998E-2</v>
      </c>
      <c r="AW211" s="24">
        <v>0.24399999999999999</v>
      </c>
      <c r="AX211" s="24">
        <v>3.4950000000000001</v>
      </c>
      <c r="AY211" s="24">
        <v>4.0000000000000001E-3</v>
      </c>
      <c r="AZ211" s="24">
        <v>8.8999999999999999E-3</v>
      </c>
      <c r="BA211" s="24">
        <v>2.246</v>
      </c>
      <c r="BB211" s="24">
        <v>-2.8999999999999998E-3</v>
      </c>
      <c r="BC211" s="24">
        <v>0.21759999999999999</v>
      </c>
      <c r="BD211" s="24">
        <v>9.7999999999999997E-3</v>
      </c>
      <c r="BE211" s="24">
        <v>-9.7999999999999997E-3</v>
      </c>
      <c r="BF211" s="24">
        <v>9.6920000000000002</v>
      </c>
      <c r="BG211" s="24">
        <v>5.0000000000000001E-4</v>
      </c>
      <c r="BH211" s="24">
        <v>1.496</v>
      </c>
      <c r="BI211" s="24">
        <v>6.4699999999999994E-2</v>
      </c>
      <c r="BJ211" s="24">
        <v>-1E-4</v>
      </c>
      <c r="BK211" s="24">
        <v>9.5999999999999992E-3</v>
      </c>
      <c r="BL211" s="24">
        <v>-8.8000000000000005E-3</v>
      </c>
    </row>
    <row r="212" spans="1:64" ht="15.75" customHeight="1" x14ac:dyDescent="0.2">
      <c r="A212" s="24" t="s">
        <v>109</v>
      </c>
      <c r="B212" s="24" t="s">
        <v>514</v>
      </c>
      <c r="C212" s="24" t="s">
        <v>222</v>
      </c>
      <c r="D212" s="24">
        <v>8.1999999999999993</v>
      </c>
      <c r="E212" s="12" t="str">
        <f t="shared" si="0"/>
        <v>KUP8.2</v>
      </c>
      <c r="F212" s="25">
        <v>42974</v>
      </c>
      <c r="G212" s="26">
        <v>0.73888888888888893</v>
      </c>
      <c r="H212" s="24">
        <v>2017</v>
      </c>
      <c r="I212" s="12" t="str">
        <f t="shared" si="1"/>
        <v>Late2017</v>
      </c>
      <c r="J212" s="24">
        <v>68.548940000000002</v>
      </c>
      <c r="K212" s="24">
        <v>-149.30914000000001</v>
      </c>
      <c r="L212" s="24">
        <v>30.733125000000001</v>
      </c>
      <c r="M212" s="24">
        <v>3.4</v>
      </c>
      <c r="N212" s="24">
        <v>126.7</v>
      </c>
      <c r="O212" s="24">
        <v>7.2</v>
      </c>
      <c r="P212" s="24">
        <v>100.3</v>
      </c>
      <c r="Q212" s="24">
        <v>0.56000000000000005</v>
      </c>
      <c r="R212" s="24">
        <v>242.6267704</v>
      </c>
      <c r="S212" s="24">
        <v>10.30005019</v>
      </c>
      <c r="T212" s="24">
        <v>3.6885466500000001</v>
      </c>
      <c r="U212" s="24">
        <v>0.25365527599999999</v>
      </c>
      <c r="V212" s="24">
        <f t="shared" si="19"/>
        <v>6.3578482640000002</v>
      </c>
      <c r="W212" s="24">
        <v>2.4954434000000001E-2</v>
      </c>
      <c r="X212" s="24">
        <v>0</v>
      </c>
      <c r="Y212" s="24">
        <v>5.9443813999999998E-2</v>
      </c>
      <c r="Z212" s="24">
        <v>3.2365203130000002</v>
      </c>
      <c r="AA212" s="24">
        <v>1.1465000000000001</v>
      </c>
      <c r="AB212" s="24">
        <v>9.4315999999999995</v>
      </c>
      <c r="AC212" s="24" t="s">
        <v>67</v>
      </c>
      <c r="AD212" s="24" t="s">
        <v>67</v>
      </c>
      <c r="AE212" s="24" t="s">
        <v>67</v>
      </c>
      <c r="AF212" s="24">
        <v>875.68349999999998</v>
      </c>
      <c r="AG212" s="24">
        <v>0.70299999999999996</v>
      </c>
      <c r="AH212" s="24">
        <v>0.01</v>
      </c>
      <c r="AI212" s="24">
        <v>4.7000000000000002E-3</v>
      </c>
      <c r="AJ212" s="24">
        <v>6.0000000000000001E-3</v>
      </c>
      <c r="AK212" s="24">
        <v>0.1037</v>
      </c>
      <c r="AL212" s="24" t="s">
        <v>67</v>
      </c>
      <c r="AM212" s="24">
        <v>24.97</v>
      </c>
      <c r="AN212" s="24">
        <v>6.1563116369999999</v>
      </c>
      <c r="AO212" s="24">
        <v>240.79074249999999</v>
      </c>
      <c r="AP212" s="24">
        <v>2.9999999999999997E-4</v>
      </c>
      <c r="AQ212" s="24">
        <v>2.5613999999999999</v>
      </c>
      <c r="AR212" s="24">
        <v>6.9999999999999999E-4</v>
      </c>
      <c r="AS212" s="24">
        <v>-1E-4</v>
      </c>
      <c r="AT212" s="24">
        <v>-9.7000000000000003E-3</v>
      </c>
      <c r="AU212" s="24">
        <v>1.5253000000000001</v>
      </c>
      <c r="AV212" s="24">
        <v>2.5000000000000001E-3</v>
      </c>
      <c r="AW212" s="24">
        <v>0.30399999999999999</v>
      </c>
      <c r="AX212" s="24">
        <v>8.0340000000000007</v>
      </c>
      <c r="AY212" s="24">
        <v>8.0000000000000002E-3</v>
      </c>
      <c r="AZ212" s="24">
        <v>4.1000000000000003E-3</v>
      </c>
      <c r="BA212" s="24">
        <v>4.056</v>
      </c>
      <c r="BB212" s="24">
        <v>-2.3999999999999998E-3</v>
      </c>
      <c r="BC212" s="24">
        <v>0.26090000000000002</v>
      </c>
      <c r="BD212" s="24">
        <v>1.2699999999999999E-2</v>
      </c>
      <c r="BE212" s="24">
        <v>-8.0999999999999996E-3</v>
      </c>
      <c r="BF212" s="24">
        <v>29.67</v>
      </c>
      <c r="BG212" s="24">
        <v>-9.1000000000000004E-3</v>
      </c>
      <c r="BH212" s="24">
        <v>1.9890000000000001</v>
      </c>
      <c r="BI212" s="24">
        <v>9.7799999999999998E-2</v>
      </c>
      <c r="BJ212" s="24">
        <v>-6.9999999999999999E-4</v>
      </c>
      <c r="BK212" s="24">
        <v>1.9E-2</v>
      </c>
      <c r="BL212" s="24">
        <v>-5.1000000000000004E-3</v>
      </c>
    </row>
    <row r="213" spans="1:64" ht="15.75" customHeight="1" x14ac:dyDescent="0.2">
      <c r="A213" s="24" t="s">
        <v>109</v>
      </c>
      <c r="B213" s="24" t="s">
        <v>515</v>
      </c>
      <c r="C213" s="24" t="s">
        <v>222</v>
      </c>
      <c r="D213" s="24">
        <v>8.3000000000000007</v>
      </c>
      <c r="E213" s="12" t="str">
        <f t="shared" si="0"/>
        <v>KUP8.3</v>
      </c>
      <c r="F213" s="25">
        <v>42974</v>
      </c>
      <c r="G213" s="26">
        <v>0.73541666666666661</v>
      </c>
      <c r="H213" s="24">
        <v>2017</v>
      </c>
      <c r="I213" s="12" t="str">
        <f t="shared" si="1"/>
        <v>Late2017</v>
      </c>
      <c r="J213" s="24">
        <v>68.549539999999993</v>
      </c>
      <c r="K213" s="24">
        <v>-149.30739</v>
      </c>
      <c r="L213" s="24">
        <v>23.986875000000001</v>
      </c>
      <c r="M213" s="24">
        <v>5.5</v>
      </c>
      <c r="N213" s="24">
        <v>106.5</v>
      </c>
      <c r="O213" s="24">
        <v>7.63</v>
      </c>
      <c r="P213" s="24">
        <v>100.7</v>
      </c>
      <c r="Q213" s="24">
        <v>0.92</v>
      </c>
      <c r="R213" s="24">
        <v>332.56353439999998</v>
      </c>
      <c r="S213" s="24">
        <v>12.18753059</v>
      </c>
      <c r="T213" s="24">
        <v>3.4231345630000001</v>
      </c>
      <c r="U213" s="24">
        <v>0.208955527</v>
      </c>
      <c r="V213" s="24">
        <f t="shared" si="19"/>
        <v>8.5554404999999996</v>
      </c>
      <c r="W213" s="24">
        <v>4.4183061000000003E-2</v>
      </c>
      <c r="X213" s="24">
        <v>0</v>
      </c>
      <c r="Y213" s="24">
        <v>6.5308477000000004E-2</v>
      </c>
      <c r="Z213" s="24">
        <v>3.6354115189999998</v>
      </c>
      <c r="AA213" s="24">
        <v>0.93147999999999997</v>
      </c>
      <c r="AB213" s="24">
        <v>14.521000000000001</v>
      </c>
      <c r="AC213" s="24" t="s">
        <v>67</v>
      </c>
      <c r="AD213" s="24">
        <v>0.15049999999999999</v>
      </c>
      <c r="AE213" s="24">
        <v>4.4900000000000002E-2</v>
      </c>
      <c r="AF213" s="24">
        <v>245.28139999999999</v>
      </c>
      <c r="AG213" s="24">
        <v>0.35339999999999999</v>
      </c>
      <c r="AH213" s="24">
        <v>9.7000000000000003E-3</v>
      </c>
      <c r="AI213" s="24">
        <v>6.1000000000000004E-3</v>
      </c>
      <c r="AJ213" s="24">
        <v>6.7999999999999996E-3</v>
      </c>
      <c r="AK213" s="24">
        <v>3.9E-2</v>
      </c>
      <c r="AL213" s="24" t="s">
        <v>67</v>
      </c>
      <c r="AM213" s="24">
        <v>14.96</v>
      </c>
      <c r="AN213" s="24">
        <v>7.2868972239999996</v>
      </c>
      <c r="AO213" s="24">
        <v>383.58974360000002</v>
      </c>
      <c r="AP213" s="24">
        <v>1E-4</v>
      </c>
      <c r="AQ213" s="24">
        <v>1.7324999999999999</v>
      </c>
      <c r="AR213" s="24">
        <v>-1.5E-3</v>
      </c>
      <c r="AS213" s="24">
        <v>-1E-3</v>
      </c>
      <c r="AT213" s="24">
        <v>1.9E-3</v>
      </c>
      <c r="AU213" s="24">
        <v>1.7838000000000001</v>
      </c>
      <c r="AV213" s="24">
        <v>2.9100000000000001E-2</v>
      </c>
      <c r="AW213" s="24">
        <v>0.27939999999999998</v>
      </c>
      <c r="AX213" s="24">
        <v>3.2109999999999999</v>
      </c>
      <c r="AY213" s="24">
        <v>3.8E-3</v>
      </c>
      <c r="AZ213" s="24">
        <v>-6.9999999999999999E-4</v>
      </c>
      <c r="BA213" s="24">
        <v>2.0529999999999999</v>
      </c>
      <c r="BB213" s="24">
        <v>1E-3</v>
      </c>
      <c r="BC213" s="24">
        <v>0.21179999999999999</v>
      </c>
      <c r="BD213" s="24">
        <v>1.8700000000000001E-2</v>
      </c>
      <c r="BE213" s="24">
        <v>5.0000000000000001E-4</v>
      </c>
      <c r="BF213" s="24">
        <v>7.62</v>
      </c>
      <c r="BG213" s="24">
        <v>-5.0000000000000001E-4</v>
      </c>
      <c r="BH213" s="24">
        <v>1.502</v>
      </c>
      <c r="BI213" s="24">
        <v>6.4500000000000002E-2</v>
      </c>
      <c r="BJ213" s="24">
        <v>-2.9999999999999997E-4</v>
      </c>
      <c r="BK213" s="24">
        <v>7.7999999999999996E-3</v>
      </c>
      <c r="BL213" s="24">
        <v>8.9999999999999998E-4</v>
      </c>
    </row>
    <row r="214" spans="1:64" ht="15.75" customHeight="1" x14ac:dyDescent="0.2">
      <c r="A214" s="24" t="s">
        <v>109</v>
      </c>
      <c r="B214" s="24" t="s">
        <v>516</v>
      </c>
      <c r="C214" s="24" t="s">
        <v>222</v>
      </c>
      <c r="D214" s="24">
        <v>9.1</v>
      </c>
      <c r="E214" s="12" t="str">
        <f t="shared" si="0"/>
        <v>KUP9.1</v>
      </c>
      <c r="F214" s="25">
        <v>42974</v>
      </c>
      <c r="G214" s="26">
        <v>0.77500000000000002</v>
      </c>
      <c r="H214" s="24">
        <v>2017</v>
      </c>
      <c r="I214" s="12" t="str">
        <f t="shared" si="1"/>
        <v>Late2017</v>
      </c>
      <c r="J214" s="24">
        <v>68.554280000000006</v>
      </c>
      <c r="K214" s="24">
        <v>-149.32127</v>
      </c>
      <c r="L214" s="24">
        <v>68.010199999999998</v>
      </c>
      <c r="M214" s="24">
        <v>4.2</v>
      </c>
      <c r="N214" s="24">
        <v>149.5</v>
      </c>
      <c r="O214" s="24">
        <v>7</v>
      </c>
      <c r="P214" s="24">
        <v>98.8</v>
      </c>
      <c r="Q214" s="24">
        <v>0.82</v>
      </c>
      <c r="R214" s="24">
        <v>296.44641739999997</v>
      </c>
      <c r="S214" s="24">
        <v>11.72542586</v>
      </c>
      <c r="T214" s="24">
        <v>4.0623948160000003</v>
      </c>
      <c r="U214" s="24">
        <v>0.193179145</v>
      </c>
      <c r="V214" s="24">
        <f t="shared" si="19"/>
        <v>7.4698518989999991</v>
      </c>
      <c r="W214" s="24">
        <v>4.0776024000000001E-2</v>
      </c>
      <c r="X214" s="24">
        <v>0</v>
      </c>
      <c r="Y214" s="24">
        <v>5.7060828000000001E-2</v>
      </c>
      <c r="Z214" s="24">
        <v>3.478865093</v>
      </c>
      <c r="AA214" s="24">
        <v>0.97128999999999999</v>
      </c>
      <c r="AB214" s="24">
        <v>12.3866</v>
      </c>
      <c r="AC214" s="24">
        <v>3.2000000000000001E-2</v>
      </c>
      <c r="AD214" s="24" t="s">
        <v>67</v>
      </c>
      <c r="AE214" s="24">
        <v>4.4200000000000003E-2</v>
      </c>
      <c r="AF214" s="24">
        <v>489.09410000000003</v>
      </c>
      <c r="AG214" s="24">
        <v>0.4204</v>
      </c>
      <c r="AH214" s="24">
        <v>8.0000000000000004E-4</v>
      </c>
      <c r="AI214" s="24">
        <v>1.4E-3</v>
      </c>
      <c r="AJ214" s="24">
        <v>4.7999999999999996E-3</v>
      </c>
      <c r="AK214" s="24">
        <v>7.3300000000000004E-2</v>
      </c>
      <c r="AL214" s="24" t="s">
        <v>67</v>
      </c>
      <c r="AM214" s="24">
        <v>17.940000000000001</v>
      </c>
      <c r="AN214" s="24">
        <v>6.5212649950000001</v>
      </c>
      <c r="AO214" s="24">
        <v>244.7476126</v>
      </c>
      <c r="AP214" s="24">
        <v>5.9999999999999995E-4</v>
      </c>
      <c r="AQ214" s="24">
        <v>1.5521</v>
      </c>
      <c r="AR214" s="24">
        <v>-6.9999999999999999E-4</v>
      </c>
      <c r="AS214" s="24">
        <v>6.9999999999999999E-4</v>
      </c>
      <c r="AT214" s="24">
        <v>1.5E-3</v>
      </c>
      <c r="AU214" s="24">
        <v>1.5712999999999999</v>
      </c>
      <c r="AV214" s="24">
        <v>9.1999999999999998E-3</v>
      </c>
      <c r="AW214" s="24">
        <v>0.27989999999999998</v>
      </c>
      <c r="AX214" s="24">
        <v>5.0549999999999997</v>
      </c>
      <c r="AY214" s="24">
        <v>0</v>
      </c>
      <c r="AZ214" s="24">
        <v>1.2999999999999999E-3</v>
      </c>
      <c r="BA214" s="24">
        <v>2.7509999999999999</v>
      </c>
      <c r="BB214" s="24">
        <v>-2E-3</v>
      </c>
      <c r="BC214" s="24">
        <v>0.21099999999999999</v>
      </c>
      <c r="BD214" s="24">
        <v>4.4000000000000003E-3</v>
      </c>
      <c r="BE214" s="24">
        <v>-5.9999999999999995E-4</v>
      </c>
      <c r="BF214" s="24">
        <v>15.59</v>
      </c>
      <c r="BG214" s="24">
        <v>2.8999999999999998E-3</v>
      </c>
      <c r="BH214" s="24">
        <v>1.8169999999999999</v>
      </c>
      <c r="BI214" s="24">
        <v>7.3899999999999993E-2</v>
      </c>
      <c r="BJ214" s="24">
        <v>8.9999999999999998E-4</v>
      </c>
      <c r="BK214" s="24">
        <v>1.18E-2</v>
      </c>
      <c r="BL214" s="24">
        <v>2.9999999999999997E-4</v>
      </c>
    </row>
    <row r="215" spans="1:64" ht="15.75" customHeight="1" x14ac:dyDescent="0.2">
      <c r="A215" s="24" t="s">
        <v>109</v>
      </c>
      <c r="B215" s="24" t="s">
        <v>517</v>
      </c>
      <c r="C215" s="24" t="s">
        <v>222</v>
      </c>
      <c r="D215" s="24">
        <v>9.1999999999999993</v>
      </c>
      <c r="E215" s="12" t="str">
        <f t="shared" si="0"/>
        <v>KUP9.2</v>
      </c>
      <c r="F215" s="25">
        <v>42974</v>
      </c>
      <c r="G215" s="26">
        <v>0.7680555555555556</v>
      </c>
      <c r="H215" s="24">
        <v>2017</v>
      </c>
      <c r="I215" s="12" t="str">
        <f t="shared" si="1"/>
        <v>Late2017</v>
      </c>
      <c r="J215" s="24">
        <v>68.552819999999997</v>
      </c>
      <c r="K215" s="24">
        <v>-149.32019</v>
      </c>
      <c r="L215" s="24">
        <v>5.2418750000000003</v>
      </c>
      <c r="M215" s="24">
        <v>2.7</v>
      </c>
      <c r="N215" s="24">
        <v>34.700000000000003</v>
      </c>
      <c r="O215" s="24">
        <v>7.29</v>
      </c>
      <c r="P215" s="24">
        <v>99.8</v>
      </c>
      <c r="Q215" s="24">
        <v>1.1599999999999999</v>
      </c>
      <c r="R215" s="24">
        <v>450.19140670000002</v>
      </c>
      <c r="S215" s="24">
        <v>11.339970080000001</v>
      </c>
      <c r="T215" s="24">
        <v>0.85591784500000001</v>
      </c>
      <c r="U215" s="24">
        <v>0.23406626799999999</v>
      </c>
      <c r="V215" s="24">
        <f t="shared" si="19"/>
        <v>10.249985967000001</v>
      </c>
      <c r="W215" s="24">
        <v>9.4407079000000005E-2</v>
      </c>
      <c r="X215" s="24">
        <v>0</v>
      </c>
      <c r="Y215" s="24">
        <v>0.123796321</v>
      </c>
      <c r="Z215" s="24">
        <v>3.7781338189999998</v>
      </c>
      <c r="AA215" s="24">
        <v>2.3986900000000002</v>
      </c>
      <c r="AB215" s="24">
        <v>20.428799999999999</v>
      </c>
      <c r="AC215" s="24">
        <v>0.20319999999999999</v>
      </c>
      <c r="AD215" s="24">
        <v>0.1671</v>
      </c>
      <c r="AE215" s="24">
        <v>1.23E-2</v>
      </c>
      <c r="AF215" s="24">
        <v>96.513900000000007</v>
      </c>
      <c r="AG215" s="24">
        <v>0.1174</v>
      </c>
      <c r="AH215" s="24">
        <v>4.3900000000000002E-2</v>
      </c>
      <c r="AI215" s="24">
        <v>3.7000000000000002E-3</v>
      </c>
      <c r="AJ215" s="24">
        <v>2.7000000000000001E-3</v>
      </c>
      <c r="AK215" s="24">
        <v>3.2000000000000001E-2</v>
      </c>
      <c r="AL215" s="24" t="s">
        <v>67</v>
      </c>
      <c r="AM215" s="24">
        <v>3.3860000000000001</v>
      </c>
      <c r="AN215" s="24">
        <v>3.3860000000000001</v>
      </c>
      <c r="AO215" s="24">
        <v>105.8125</v>
      </c>
      <c r="AP215" s="24">
        <v>4.0000000000000002E-4</v>
      </c>
      <c r="AQ215" s="24">
        <v>0.52600000000000002</v>
      </c>
      <c r="AR215" s="24">
        <v>-5.0000000000000001E-4</v>
      </c>
      <c r="AS215" s="24">
        <v>-4.0000000000000002E-4</v>
      </c>
      <c r="AT215" s="24">
        <v>1.4E-3</v>
      </c>
      <c r="AU215" s="24">
        <v>1.1242000000000001</v>
      </c>
      <c r="AV215" s="24">
        <v>6.3799999999999996E-2</v>
      </c>
      <c r="AW215" s="24">
        <v>5.8599999999999999E-2</v>
      </c>
      <c r="AX215" s="24">
        <v>1.4179999999999999</v>
      </c>
      <c r="AY215" s="24">
        <v>5.9999999999999995E-4</v>
      </c>
      <c r="AZ215" s="24">
        <v>2.0000000000000001E-4</v>
      </c>
      <c r="BA215" s="24">
        <v>1</v>
      </c>
      <c r="BB215" s="24">
        <v>1.4E-3</v>
      </c>
      <c r="BC215" s="24">
        <v>0.21010000000000001</v>
      </c>
      <c r="BD215" s="24">
        <v>8.3999999999999995E-3</v>
      </c>
      <c r="BE215" s="24">
        <v>7.1999999999999998E-3</v>
      </c>
      <c r="BF215" s="24">
        <v>2.948</v>
      </c>
      <c r="BG215" s="24">
        <v>-6.4999999999999997E-3</v>
      </c>
      <c r="BH215" s="24">
        <v>1.6919999999999999</v>
      </c>
      <c r="BI215" s="24">
        <v>1.77E-2</v>
      </c>
      <c r="BJ215" s="24">
        <v>-1E-4</v>
      </c>
      <c r="BK215" s="24">
        <v>1.9E-3</v>
      </c>
      <c r="BL215" s="24">
        <v>1.1999999999999999E-3</v>
      </c>
    </row>
    <row r="216" spans="1:64" ht="15.75" customHeight="1" x14ac:dyDescent="0.2">
      <c r="A216" s="24" t="s">
        <v>109</v>
      </c>
      <c r="B216" s="24" t="s">
        <v>518</v>
      </c>
      <c r="C216" s="24" t="s">
        <v>222</v>
      </c>
      <c r="D216" s="24">
        <v>10.1</v>
      </c>
      <c r="E216" s="12" t="str">
        <f t="shared" si="0"/>
        <v>KUP10.1</v>
      </c>
      <c r="F216" s="25">
        <v>42974</v>
      </c>
      <c r="G216" s="26">
        <v>0.66041666666666665</v>
      </c>
      <c r="H216" s="24">
        <v>2017</v>
      </c>
      <c r="I216" s="12" t="str">
        <f t="shared" si="1"/>
        <v>Late2017</v>
      </c>
      <c r="J216" s="24">
        <v>68.577039999999997</v>
      </c>
      <c r="K216" s="24">
        <v>-149.32294999999999</v>
      </c>
      <c r="L216" s="24">
        <v>4.1367500000000001</v>
      </c>
      <c r="M216" s="24">
        <v>2.8</v>
      </c>
      <c r="N216" s="24">
        <v>49.7</v>
      </c>
      <c r="O216" s="24">
        <v>7.22</v>
      </c>
      <c r="P216" s="24">
        <v>99.4</v>
      </c>
      <c r="Q216" s="24">
        <v>1.37</v>
      </c>
      <c r="R216" s="24">
        <v>441.44892829999998</v>
      </c>
      <c r="S216" s="24">
        <v>14.21504272</v>
      </c>
      <c r="T216" s="24">
        <v>1.9408479510000001</v>
      </c>
      <c r="U216" s="24">
        <v>0.46624202199999998</v>
      </c>
      <c r="V216" s="24">
        <f t="shared" si="19"/>
        <v>11.807952747</v>
      </c>
      <c r="W216" s="24">
        <v>7.6289222000000004E-2</v>
      </c>
      <c r="X216" s="24">
        <v>0</v>
      </c>
      <c r="Y216" s="24">
        <v>0.103892093</v>
      </c>
      <c r="Z216" s="24">
        <v>3.4996251969999999</v>
      </c>
      <c r="AA216" s="24">
        <v>1.0517399999999999</v>
      </c>
      <c r="AB216" s="24">
        <v>18.555399999999999</v>
      </c>
      <c r="AC216" s="24">
        <v>3.7600000000000001E-2</v>
      </c>
      <c r="AD216" s="24">
        <v>0.1193</v>
      </c>
      <c r="AE216" s="24">
        <v>2.86E-2</v>
      </c>
      <c r="AF216" s="24">
        <v>66.074700000000007</v>
      </c>
      <c r="AG216" s="24">
        <v>3.7699999999999997E-2</v>
      </c>
      <c r="AH216" s="24">
        <v>2.4E-2</v>
      </c>
      <c r="AI216" s="24">
        <v>5.7999999999999996E-3</v>
      </c>
      <c r="AJ216" s="24">
        <v>-1.5E-3</v>
      </c>
      <c r="AK216" s="24">
        <v>2.4500000000000001E-2</v>
      </c>
      <c r="AL216" s="24">
        <v>5.8999999999999999E-3</v>
      </c>
      <c r="AM216" s="24">
        <v>7.3419999999999996</v>
      </c>
      <c r="AN216" s="24">
        <v>11.61341348</v>
      </c>
      <c r="AO216" s="24">
        <v>299.67346939999999</v>
      </c>
      <c r="AP216" s="24">
        <v>4.0000000000000002E-4</v>
      </c>
      <c r="AQ216" s="24">
        <v>0.46939999999999998</v>
      </c>
      <c r="AR216" s="24">
        <v>-5.9999999999999995E-4</v>
      </c>
      <c r="AS216" s="24">
        <v>6.9999999999999999E-4</v>
      </c>
      <c r="AT216" s="24">
        <v>1.1000000000000001E-3</v>
      </c>
      <c r="AU216" s="24">
        <v>1.3008999999999999</v>
      </c>
      <c r="AV216" s="24">
        <v>0.10920000000000001</v>
      </c>
      <c r="AW216" s="24">
        <v>5.45E-2</v>
      </c>
      <c r="AX216" s="24">
        <v>1.5449999999999999</v>
      </c>
      <c r="AY216" s="24">
        <v>5.4800000000000001E-2</v>
      </c>
      <c r="AZ216" s="24">
        <v>-8.9999999999999998E-4</v>
      </c>
      <c r="BA216" s="24">
        <v>0.63219999999999998</v>
      </c>
      <c r="BB216" s="24">
        <v>2.0999999999999999E-3</v>
      </c>
      <c r="BC216" s="24">
        <v>0.30940000000000001</v>
      </c>
      <c r="BD216" s="24">
        <v>1.6799999999999999E-2</v>
      </c>
      <c r="BE216" s="24">
        <v>3.5000000000000001E-3</v>
      </c>
      <c r="BF216" s="24">
        <v>2.1259999999999999</v>
      </c>
      <c r="BG216" s="24">
        <v>1.2E-2</v>
      </c>
      <c r="BH216" s="24">
        <v>1.4990000000000001</v>
      </c>
      <c r="BI216" s="24">
        <v>1.7899999999999999E-2</v>
      </c>
      <c r="BJ216" s="24">
        <v>2.9999999999999997E-4</v>
      </c>
      <c r="BK216" s="24">
        <v>1.6999999999999999E-3</v>
      </c>
      <c r="BL216" s="24">
        <v>4.0000000000000002E-4</v>
      </c>
    </row>
    <row r="217" spans="1:64" ht="15.75" customHeight="1" x14ac:dyDescent="0.2">
      <c r="A217" s="24" t="s">
        <v>109</v>
      </c>
      <c r="B217" s="24" t="s">
        <v>519</v>
      </c>
      <c r="C217" s="24" t="s">
        <v>222</v>
      </c>
      <c r="D217" s="24">
        <v>10.199999999999999</v>
      </c>
      <c r="E217" s="12" t="str">
        <f t="shared" si="0"/>
        <v>KUP10.2</v>
      </c>
      <c r="F217" s="25">
        <v>42974</v>
      </c>
      <c r="G217" s="26">
        <v>0.65486111111111112</v>
      </c>
      <c r="H217" s="24">
        <v>2017</v>
      </c>
      <c r="I217" s="12" t="str">
        <f t="shared" si="1"/>
        <v>Late2017</v>
      </c>
      <c r="J217" s="24">
        <v>68.576390000000004</v>
      </c>
      <c r="K217" s="24">
        <v>-149.32201000000001</v>
      </c>
      <c r="L217" s="24">
        <v>4.1246749999999999</v>
      </c>
      <c r="M217" s="24">
        <v>2.8</v>
      </c>
      <c r="N217" s="24">
        <v>49.6</v>
      </c>
      <c r="O217" s="24">
        <v>7.24</v>
      </c>
      <c r="P217" s="24">
        <v>99.3</v>
      </c>
      <c r="Q217" s="24">
        <v>1.3</v>
      </c>
      <c r="R217" s="24">
        <v>437.61173179999997</v>
      </c>
      <c r="S217" s="24">
        <v>13.17364881</v>
      </c>
      <c r="T217" s="24">
        <v>1.9345309660000001</v>
      </c>
      <c r="U217" s="24">
        <v>0.39524830399999999</v>
      </c>
      <c r="V217" s="24">
        <f t="shared" si="19"/>
        <v>10.84386954</v>
      </c>
      <c r="W217" s="24">
        <v>6.5560083000000005E-2</v>
      </c>
      <c r="X217" s="24">
        <v>0</v>
      </c>
      <c r="Y217" s="24">
        <v>0.13371971999999999</v>
      </c>
      <c r="Z217" s="24">
        <v>3.4299505959999999</v>
      </c>
      <c r="AA217" s="24">
        <v>1.12103</v>
      </c>
      <c r="AB217" s="24">
        <v>18.027899999999999</v>
      </c>
      <c r="AC217" s="24">
        <v>0.13900000000000001</v>
      </c>
      <c r="AD217" s="24">
        <v>0.1537</v>
      </c>
      <c r="AE217" s="24" t="s">
        <v>67</v>
      </c>
      <c r="AF217" s="24">
        <v>66.062200000000004</v>
      </c>
      <c r="AG217" s="24">
        <v>7.0499999999999993E-2</v>
      </c>
      <c r="AH217" s="24">
        <v>2.46E-2</v>
      </c>
      <c r="AI217" s="24">
        <v>5.1999999999999998E-3</v>
      </c>
      <c r="AJ217" s="24">
        <v>3.3E-3</v>
      </c>
      <c r="AK217" s="24">
        <v>2.4799999999999999E-2</v>
      </c>
      <c r="AL217" s="24" t="s">
        <v>67</v>
      </c>
      <c r="AM217" s="24">
        <v>7.52</v>
      </c>
      <c r="AN217" s="24">
        <v>11.91192777</v>
      </c>
      <c r="AO217" s="24">
        <v>303.22580649999998</v>
      </c>
      <c r="AP217" s="24">
        <v>5.9999999999999995E-4</v>
      </c>
      <c r="AQ217" s="24">
        <v>0.78520000000000001</v>
      </c>
      <c r="AR217" s="24">
        <v>0</v>
      </c>
      <c r="AS217" s="24">
        <v>2.9999999999999997E-4</v>
      </c>
      <c r="AT217" s="24">
        <v>2.3999999999999998E-3</v>
      </c>
      <c r="AU217" s="24">
        <v>1.3005</v>
      </c>
      <c r="AV217" s="24">
        <v>9.9900000000000003E-2</v>
      </c>
      <c r="AW217" s="24">
        <v>5.8400000000000001E-2</v>
      </c>
      <c r="AX217" s="24">
        <v>1.5529999999999999</v>
      </c>
      <c r="AY217" s="24">
        <v>5.5500000000000001E-2</v>
      </c>
      <c r="AZ217" s="24">
        <v>-3.5000000000000001E-3</v>
      </c>
      <c r="BA217" s="24">
        <v>0.63129999999999997</v>
      </c>
      <c r="BB217" s="24">
        <v>-2.0000000000000001E-4</v>
      </c>
      <c r="BC217" s="24">
        <v>0.31230000000000002</v>
      </c>
      <c r="BD217" s="24">
        <v>4.4999999999999997E-3</v>
      </c>
      <c r="BE217" s="24">
        <v>-1.5E-3</v>
      </c>
      <c r="BF217" s="24">
        <v>2.1429999999999998</v>
      </c>
      <c r="BG217" s="24">
        <v>8.6999999999999994E-3</v>
      </c>
      <c r="BH217" s="24">
        <v>1.766</v>
      </c>
      <c r="BI217" s="24">
        <v>1.7899999999999999E-2</v>
      </c>
      <c r="BJ217" s="24">
        <v>5.9999999999999995E-4</v>
      </c>
      <c r="BK217" s="24">
        <v>2.0999999999999999E-3</v>
      </c>
      <c r="BL217" s="24">
        <v>-2.0000000000000001E-4</v>
      </c>
    </row>
    <row r="218" spans="1:64" ht="15.75" customHeight="1" x14ac:dyDescent="0.2">
      <c r="A218" s="24" t="s">
        <v>109</v>
      </c>
      <c r="B218" s="24" t="s">
        <v>520</v>
      </c>
      <c r="C218" s="24" t="s">
        <v>222</v>
      </c>
      <c r="D218" s="24">
        <v>11.2</v>
      </c>
      <c r="E218" s="12" t="str">
        <f t="shared" si="0"/>
        <v>KUP11.2</v>
      </c>
      <c r="F218" s="25">
        <v>42974</v>
      </c>
      <c r="G218" s="26">
        <v>0.84444444444444444</v>
      </c>
      <c r="H218" s="24">
        <v>2017</v>
      </c>
      <c r="I218" s="12" t="str">
        <f t="shared" si="1"/>
        <v>Late2017</v>
      </c>
      <c r="J218" s="24">
        <v>68.574150000000003</v>
      </c>
      <c r="K218" s="24">
        <v>-149.35103000000001</v>
      </c>
      <c r="L218" s="24">
        <v>80.760400000000004</v>
      </c>
      <c r="M218" s="24">
        <v>3.8</v>
      </c>
      <c r="N218" s="24">
        <v>71.599999999999994</v>
      </c>
      <c r="O218" s="24">
        <v>6.98</v>
      </c>
      <c r="P218" s="24">
        <v>93.6</v>
      </c>
      <c r="Q218" s="24">
        <v>0.51</v>
      </c>
      <c r="R218" s="24">
        <v>296.46619670000001</v>
      </c>
      <c r="S218" s="24">
        <v>11.719529789999999</v>
      </c>
      <c r="T218" s="24">
        <v>4.2116939410000001</v>
      </c>
      <c r="U218" s="24">
        <v>0.17806011199999999</v>
      </c>
      <c r="V218" s="24">
        <f t="shared" si="19"/>
        <v>7.3297757369999994</v>
      </c>
      <c r="W218" s="24">
        <v>1.6485913000000001E-2</v>
      </c>
      <c r="X218" s="24">
        <v>0</v>
      </c>
      <c r="Y218" s="24">
        <v>0.123036364</v>
      </c>
      <c r="Z218" s="24">
        <v>3.3137808500000001</v>
      </c>
      <c r="AA218" s="24">
        <v>1.0597000000000001</v>
      </c>
      <c r="AB218" s="24">
        <v>11.7996</v>
      </c>
      <c r="AC218" s="24">
        <v>0.18240000000000001</v>
      </c>
      <c r="AD218" s="24">
        <v>0.22339999999999999</v>
      </c>
      <c r="AE218" s="24" t="s">
        <v>67</v>
      </c>
      <c r="AF218" s="24">
        <v>387.3793</v>
      </c>
      <c r="AG218" s="24">
        <v>0.27710000000000001</v>
      </c>
      <c r="AH218" s="24">
        <v>1.3599999999999999E-2</v>
      </c>
      <c r="AI218" s="24">
        <v>1.6899999999999998E-2</v>
      </c>
      <c r="AJ218" s="24">
        <v>5.4000000000000003E-3</v>
      </c>
      <c r="AK218" s="24">
        <v>7.2499999999999995E-2</v>
      </c>
      <c r="AL218" s="24" t="s">
        <v>67</v>
      </c>
      <c r="AM218" s="24">
        <v>14.72</v>
      </c>
      <c r="AN218" s="24">
        <v>5.8927141709999997</v>
      </c>
      <c r="AO218" s="24">
        <v>203.03448280000001</v>
      </c>
      <c r="AP218" s="24">
        <v>-2.0000000000000001E-4</v>
      </c>
      <c r="AQ218" s="24">
        <v>1.8508</v>
      </c>
      <c r="AR218" s="24">
        <v>-8.0000000000000004E-4</v>
      </c>
      <c r="AS218" s="24">
        <v>4.0000000000000002E-4</v>
      </c>
      <c r="AT218" s="24">
        <v>3.0999999999999999E-3</v>
      </c>
      <c r="AU218" s="24">
        <v>1.6631</v>
      </c>
      <c r="AV218" s="24">
        <v>1.77E-2</v>
      </c>
      <c r="AW218" s="24">
        <v>0.309</v>
      </c>
      <c r="AX218" s="24">
        <v>4.0259999999999998</v>
      </c>
      <c r="AY218" s="24">
        <v>4.4000000000000003E-3</v>
      </c>
      <c r="AZ218" s="24">
        <v>6.9999999999999999E-4</v>
      </c>
      <c r="BA218" s="24">
        <v>2.4980000000000002</v>
      </c>
      <c r="BB218" s="24">
        <v>-1E-3</v>
      </c>
      <c r="BC218" s="24">
        <v>0.30480000000000002</v>
      </c>
      <c r="BD218" s="24">
        <v>8.6E-3</v>
      </c>
      <c r="BE218" s="24">
        <v>-1E-4</v>
      </c>
      <c r="BF218" s="24">
        <v>12.21</v>
      </c>
      <c r="BG218" s="24">
        <v>-3.7000000000000002E-3</v>
      </c>
      <c r="BH218" s="24">
        <v>1.8220000000000001</v>
      </c>
      <c r="BI218" s="24">
        <v>6.4799999999999996E-2</v>
      </c>
      <c r="BJ218" s="24">
        <v>2.9999999999999997E-4</v>
      </c>
      <c r="BK218" s="24">
        <v>8.6999999999999994E-3</v>
      </c>
      <c r="BL218" s="24">
        <v>8.9999999999999998E-4</v>
      </c>
    </row>
    <row r="219" spans="1:64" ht="15.75" customHeight="1" x14ac:dyDescent="0.2">
      <c r="A219" s="24" t="s">
        <v>109</v>
      </c>
      <c r="B219" s="24" t="s">
        <v>521</v>
      </c>
      <c r="C219" s="24" t="s">
        <v>222</v>
      </c>
      <c r="D219" s="24">
        <v>11.3</v>
      </c>
      <c r="E219" s="12" t="str">
        <f t="shared" si="0"/>
        <v>KUP11.3</v>
      </c>
      <c r="F219" s="25">
        <v>42974</v>
      </c>
      <c r="G219" s="26">
        <v>0.84583333333333333</v>
      </c>
      <c r="H219" s="24">
        <v>2017</v>
      </c>
      <c r="I219" s="12" t="str">
        <f t="shared" si="1"/>
        <v>Late2017</v>
      </c>
      <c r="J219" s="24">
        <v>68.573350000000005</v>
      </c>
      <c r="K219" s="24">
        <v>-149.35194999999999</v>
      </c>
      <c r="L219" s="24">
        <v>6</v>
      </c>
      <c r="M219" s="24">
        <v>2.9</v>
      </c>
      <c r="N219" s="24">
        <v>11.2</v>
      </c>
      <c r="O219" s="24">
        <v>6.25</v>
      </c>
      <c r="P219" s="24">
        <v>94.7</v>
      </c>
      <c r="Q219" s="24">
        <v>0.64</v>
      </c>
      <c r="R219" s="24">
        <v>448.11457360000003</v>
      </c>
      <c r="S219" s="24">
        <v>10.30226122</v>
      </c>
      <c r="T219" s="24">
        <v>0.65011061699999995</v>
      </c>
      <c r="U219" s="24">
        <v>0.20514290099999999</v>
      </c>
      <c r="V219" s="24">
        <f t="shared" si="19"/>
        <v>9.4470077020000005</v>
      </c>
      <c r="W219" s="24">
        <v>0.134899092</v>
      </c>
      <c r="X219" s="24">
        <v>0</v>
      </c>
      <c r="Y219" s="24">
        <v>0.186746416</v>
      </c>
      <c r="Z219" s="24">
        <v>3.6829942330000001</v>
      </c>
      <c r="AA219" s="24">
        <v>0.97963999999999996</v>
      </c>
      <c r="AB219" s="24">
        <v>19.822500000000002</v>
      </c>
      <c r="AC219" s="24" t="s">
        <v>67</v>
      </c>
      <c r="AD219" s="24">
        <v>0.20810000000000001</v>
      </c>
      <c r="AE219" s="24" t="s">
        <v>67</v>
      </c>
      <c r="AF219" s="24">
        <v>13.07</v>
      </c>
      <c r="AG219" s="24">
        <v>0.08</v>
      </c>
      <c r="AH219" s="24">
        <v>4.7899999999999998E-2</v>
      </c>
      <c r="AI219" s="24">
        <v>2.3E-3</v>
      </c>
      <c r="AJ219" s="24">
        <v>4.5999999999999999E-3</v>
      </c>
      <c r="AK219" s="24">
        <v>1.21E-2</v>
      </c>
      <c r="AL219" s="24" t="s">
        <v>67</v>
      </c>
      <c r="AM219" s="24">
        <v>1.17</v>
      </c>
      <c r="AN219" s="24">
        <v>2.4118738400000002</v>
      </c>
      <c r="AO219" s="24">
        <v>96.694214880000004</v>
      </c>
      <c r="AP219" s="24">
        <v>5.0000000000000001E-4</v>
      </c>
      <c r="AQ219" s="24">
        <v>0.79339999999999999</v>
      </c>
      <c r="AR219" s="24">
        <v>-5.0000000000000001E-4</v>
      </c>
      <c r="AS219" s="24">
        <v>-8.9999999999999998E-4</v>
      </c>
      <c r="AT219" s="24">
        <v>1.6000000000000001E-3</v>
      </c>
      <c r="AU219" s="24">
        <v>1.1248</v>
      </c>
      <c r="AV219" s="24">
        <v>5.0999999999999997E-2</v>
      </c>
      <c r="AW219" s="24">
        <v>3.1199999999999999E-2</v>
      </c>
      <c r="AX219" s="24">
        <v>0.48459999999999998</v>
      </c>
      <c r="AY219" s="24">
        <v>8.0000000000000004E-4</v>
      </c>
      <c r="AZ219" s="24">
        <v>-1.4E-3</v>
      </c>
      <c r="BA219" s="24">
        <v>0.48509999999999998</v>
      </c>
      <c r="BB219" s="24">
        <v>3.3E-3</v>
      </c>
      <c r="BC219" s="24">
        <v>0.30470000000000003</v>
      </c>
      <c r="BD219" s="24">
        <v>8.2000000000000007E-3</v>
      </c>
      <c r="BE219" s="24">
        <v>-1.6999999999999999E-3</v>
      </c>
      <c r="BF219" s="24">
        <v>0.43640000000000001</v>
      </c>
      <c r="BG219" s="24">
        <v>4.7999999999999996E-3</v>
      </c>
      <c r="BH219" s="24">
        <v>1.5049999999999999</v>
      </c>
      <c r="BI219" s="24">
        <v>4.3E-3</v>
      </c>
      <c r="BJ219" s="24">
        <v>-8.9999999999999998E-4</v>
      </c>
      <c r="BK219" s="24">
        <v>-8.0000000000000004E-4</v>
      </c>
      <c r="BL219" s="24">
        <v>2.3999999999999998E-3</v>
      </c>
    </row>
    <row r="220" spans="1:64" ht="15.75" customHeight="1" x14ac:dyDescent="0.2">
      <c r="A220" s="24" t="s">
        <v>109</v>
      </c>
      <c r="B220" s="24" t="s">
        <v>522</v>
      </c>
      <c r="C220" s="24" t="s">
        <v>222</v>
      </c>
      <c r="D220" s="24">
        <v>12.1</v>
      </c>
      <c r="E220" s="12" t="str">
        <f t="shared" si="0"/>
        <v>KUP12.1</v>
      </c>
      <c r="F220" s="25">
        <v>42974</v>
      </c>
      <c r="G220" s="26">
        <v>0.67986111111111114</v>
      </c>
      <c r="H220" s="24">
        <v>2017</v>
      </c>
      <c r="I220" s="12" t="str">
        <f t="shared" si="1"/>
        <v>Late2017</v>
      </c>
      <c r="J220" s="24">
        <v>68.591909999999999</v>
      </c>
      <c r="K220" s="24">
        <v>-149.35747000000001</v>
      </c>
      <c r="L220" s="24">
        <v>98.617500000000007</v>
      </c>
      <c r="M220" s="24">
        <v>4.0999999999999996</v>
      </c>
      <c r="N220" s="24">
        <v>98.7</v>
      </c>
      <c r="O220" s="24">
        <v>7.29</v>
      </c>
      <c r="P220" s="24">
        <v>101.4</v>
      </c>
      <c r="Q220" s="24">
        <v>1.78</v>
      </c>
      <c r="R220" s="24">
        <v>312.11167289999997</v>
      </c>
      <c r="S220" s="24">
        <v>10.335426630000001</v>
      </c>
      <c r="T220" s="24">
        <v>2.5700250659999999</v>
      </c>
      <c r="U220" s="24">
        <v>3.7453107999999999E-2</v>
      </c>
      <c r="V220" s="24">
        <f t="shared" si="19"/>
        <v>7.7279484560000009</v>
      </c>
      <c r="W220" s="24">
        <v>4.7563965999999999E-2</v>
      </c>
      <c r="X220" s="24">
        <v>0</v>
      </c>
      <c r="Y220" s="24">
        <v>6.0439804999999999E-2</v>
      </c>
      <c r="Z220" s="24">
        <v>3.4300076640000001</v>
      </c>
      <c r="AB220" s="24">
        <v>12.858000000000001</v>
      </c>
      <c r="AC220" s="24">
        <v>0.20349999999999999</v>
      </c>
      <c r="AD220" s="24" t="s">
        <v>67</v>
      </c>
      <c r="AE220" s="24" t="s">
        <v>67</v>
      </c>
      <c r="AF220" s="24">
        <v>286.39080000000001</v>
      </c>
      <c r="AG220" s="24">
        <v>0.21890000000000001</v>
      </c>
      <c r="AH220" s="24">
        <v>1.32E-2</v>
      </c>
      <c r="AI220" s="24">
        <v>-6.6E-3</v>
      </c>
      <c r="AJ220" s="24">
        <v>2E-3</v>
      </c>
      <c r="AK220" s="24">
        <v>5.2499999999999998E-2</v>
      </c>
      <c r="AL220" s="24" t="s">
        <v>67</v>
      </c>
      <c r="AM220" s="24">
        <v>11.87</v>
      </c>
      <c r="AN220" s="24">
        <v>5.8300589389999997</v>
      </c>
      <c r="AO220" s="24">
        <v>226.09523809999999</v>
      </c>
      <c r="AP220" s="24">
        <v>5.9999999999999995E-4</v>
      </c>
      <c r="AQ220" s="24">
        <v>1.6295999999999999</v>
      </c>
      <c r="AR220" s="24">
        <v>1.1000000000000001E-3</v>
      </c>
      <c r="AS220" s="24">
        <v>1E-3</v>
      </c>
      <c r="AT220" s="24">
        <v>-9.4999999999999998E-3</v>
      </c>
      <c r="AU220" s="24">
        <v>1.702</v>
      </c>
      <c r="AV220" s="24">
        <v>2.7300000000000001E-2</v>
      </c>
      <c r="AW220" s="24">
        <v>0.22739999999999999</v>
      </c>
      <c r="AX220" s="24">
        <v>3.0419999999999998</v>
      </c>
      <c r="AY220" s="24">
        <v>1.55E-2</v>
      </c>
      <c r="AZ220" s="24">
        <v>2E-3</v>
      </c>
      <c r="BA220" s="24">
        <v>2.036</v>
      </c>
      <c r="BB220" s="24">
        <v>4.0000000000000002E-4</v>
      </c>
      <c r="BC220" s="24">
        <v>0.30209999999999998</v>
      </c>
      <c r="BD220" s="24">
        <v>9.9000000000000008E-3</v>
      </c>
      <c r="BE220" s="24">
        <v>-2.9999999999999997E-4</v>
      </c>
      <c r="BF220" s="24">
        <v>9.3879999999999999</v>
      </c>
      <c r="BG220" s="24">
        <v>1.4E-3</v>
      </c>
      <c r="BH220" s="24">
        <v>1.4750000000000001</v>
      </c>
      <c r="BI220" s="24">
        <v>5.0599999999999999E-2</v>
      </c>
      <c r="BJ220" s="24">
        <v>-1E-4</v>
      </c>
      <c r="BK220" s="24">
        <v>8.6999999999999994E-3</v>
      </c>
      <c r="BL220" s="24">
        <v>-8.0999999999999996E-3</v>
      </c>
    </row>
    <row r="221" spans="1:64" ht="15.75" customHeight="1" x14ac:dyDescent="0.2">
      <c r="A221" s="24" t="s">
        <v>109</v>
      </c>
      <c r="B221" s="24" t="s">
        <v>523</v>
      </c>
      <c r="C221" s="24" t="s">
        <v>222</v>
      </c>
      <c r="D221" s="24">
        <v>12.2</v>
      </c>
      <c r="E221" s="12" t="str">
        <f t="shared" si="0"/>
        <v>KUP12.2</v>
      </c>
      <c r="F221" s="25">
        <v>42974</v>
      </c>
      <c r="G221" s="26">
        <v>0.67222222222222217</v>
      </c>
      <c r="H221" s="24">
        <v>2017</v>
      </c>
      <c r="I221" s="12" t="str">
        <f t="shared" si="1"/>
        <v>Late2017</v>
      </c>
      <c r="J221" s="24">
        <v>68.590890000000002</v>
      </c>
      <c r="K221" s="24">
        <v>-149.35929999999999</v>
      </c>
      <c r="L221" s="24">
        <v>88.76755</v>
      </c>
      <c r="M221" s="24">
        <v>8.1999999999999993</v>
      </c>
      <c r="N221" s="24">
        <v>104.8</v>
      </c>
      <c r="O221" s="24">
        <v>7.25</v>
      </c>
      <c r="P221" s="24">
        <v>101.1</v>
      </c>
      <c r="Q221" s="24">
        <v>0.81</v>
      </c>
      <c r="R221" s="24">
        <v>283.19424409999999</v>
      </c>
      <c r="S221" s="24">
        <v>9.4959732270000003</v>
      </c>
      <c r="T221" s="24">
        <v>2.6904609779999999</v>
      </c>
      <c r="U221" s="24">
        <v>0.19830646900000001</v>
      </c>
      <c r="V221" s="24">
        <f t="shared" si="19"/>
        <v>6.607205780000001</v>
      </c>
      <c r="W221" s="24">
        <v>3.0613583999999999E-2</v>
      </c>
      <c r="X221" s="24">
        <v>0</v>
      </c>
      <c r="Y221" s="24">
        <v>0.101073576</v>
      </c>
      <c r="Z221" s="24">
        <v>3.266280659</v>
      </c>
      <c r="AB221" s="24">
        <v>11.1098</v>
      </c>
      <c r="AC221" s="24">
        <v>0.18770000000000001</v>
      </c>
      <c r="AD221" s="24">
        <v>0.1411</v>
      </c>
      <c r="AE221" s="24" t="s">
        <v>67</v>
      </c>
      <c r="AF221" s="24">
        <v>320.9674</v>
      </c>
      <c r="AG221" s="24">
        <v>0.29310000000000003</v>
      </c>
      <c r="AH221" s="24">
        <v>1.0999999999999999E-2</v>
      </c>
      <c r="AI221" s="24">
        <v>1E-4</v>
      </c>
      <c r="AJ221" s="24">
        <v>3.0000000000000001E-3</v>
      </c>
      <c r="AK221" s="24">
        <v>5.6899999999999999E-2</v>
      </c>
      <c r="AL221" s="24" t="s">
        <v>67</v>
      </c>
      <c r="AM221" s="24">
        <v>12.42</v>
      </c>
      <c r="AN221" s="24">
        <v>5.4713656390000001</v>
      </c>
      <c r="AO221" s="24">
        <v>218.2776801</v>
      </c>
      <c r="AP221" s="24">
        <v>2.9999999999999997E-4</v>
      </c>
      <c r="AQ221" s="24">
        <v>1.6403000000000001</v>
      </c>
      <c r="AR221" s="24">
        <v>5.9999999999999995E-4</v>
      </c>
      <c r="AS221" s="24">
        <v>2.0000000000000001E-4</v>
      </c>
      <c r="AT221" s="24">
        <v>-1.04E-2</v>
      </c>
      <c r="AU221" s="24">
        <v>1.7503</v>
      </c>
      <c r="AV221" s="24">
        <v>2.2499999999999999E-2</v>
      </c>
      <c r="AW221" s="24">
        <v>0.26379999999999998</v>
      </c>
      <c r="AX221" s="24">
        <v>3.2919999999999998</v>
      </c>
      <c r="AY221" s="24">
        <v>8.6999999999999994E-3</v>
      </c>
      <c r="AZ221" s="24">
        <v>1.89E-2</v>
      </c>
      <c r="BA221" s="24">
        <v>2.27</v>
      </c>
      <c r="BB221" s="24">
        <v>-2.8999999999999998E-3</v>
      </c>
      <c r="BC221" s="24">
        <v>0.30499999999999999</v>
      </c>
      <c r="BD221" s="24">
        <v>8.8999999999999999E-3</v>
      </c>
      <c r="BE221" s="24">
        <v>-3.7000000000000002E-3</v>
      </c>
      <c r="BF221" s="24">
        <v>10.49</v>
      </c>
      <c r="BG221" s="24">
        <v>1.4800000000000001E-2</v>
      </c>
      <c r="BH221" s="24">
        <v>1.536</v>
      </c>
      <c r="BI221" s="24">
        <v>5.5800000000000002E-2</v>
      </c>
      <c r="BJ221" s="24">
        <v>-2.0000000000000001E-4</v>
      </c>
      <c r="BK221" s="24">
        <v>9.5999999999999992E-3</v>
      </c>
      <c r="BL221" s="24">
        <v>-9.1999999999999998E-3</v>
      </c>
    </row>
    <row r="222" spans="1:64" ht="15.75" customHeight="1" x14ac:dyDescent="0.2">
      <c r="A222" s="24" t="s">
        <v>109</v>
      </c>
      <c r="B222" s="24" t="s">
        <v>524</v>
      </c>
      <c r="C222" s="24" t="s">
        <v>222</v>
      </c>
      <c r="D222" s="24">
        <v>12.3</v>
      </c>
      <c r="E222" s="12" t="str">
        <f t="shared" si="0"/>
        <v>KUP12.3</v>
      </c>
      <c r="F222" s="25">
        <v>42974</v>
      </c>
      <c r="G222" s="26">
        <v>0.67569444444444438</v>
      </c>
      <c r="H222" s="24">
        <v>2017</v>
      </c>
      <c r="I222" s="12" t="str">
        <f t="shared" si="1"/>
        <v>Late2017</v>
      </c>
      <c r="J222" s="24">
        <v>68.590850000000003</v>
      </c>
      <c r="K222" s="24">
        <v>-149.358</v>
      </c>
      <c r="L222" s="24">
        <v>4.4487500000000004</v>
      </c>
      <c r="M222" s="24">
        <v>3</v>
      </c>
      <c r="N222" s="24">
        <v>51.1</v>
      </c>
      <c r="O222" s="24">
        <v>7.4</v>
      </c>
      <c r="P222" s="24">
        <v>100.5</v>
      </c>
      <c r="Q222" s="24">
        <v>1.24</v>
      </c>
      <c r="R222" s="24">
        <v>473.1156886</v>
      </c>
      <c r="S222" s="24">
        <v>14.34033427</v>
      </c>
      <c r="T222" s="24">
        <v>1.730942097</v>
      </c>
      <c r="U222" s="24">
        <v>0.11574340299999999</v>
      </c>
      <c r="V222" s="24">
        <f t="shared" si="19"/>
        <v>12.49364877</v>
      </c>
      <c r="W222" s="24">
        <v>6.5152619999999994E-2</v>
      </c>
      <c r="X222" s="24">
        <v>0</v>
      </c>
      <c r="Y222" s="24">
        <v>0.14607732400000001</v>
      </c>
      <c r="Z222" s="24">
        <v>3.6430233109999999</v>
      </c>
      <c r="AA222" s="24">
        <v>1.0437399999999999</v>
      </c>
      <c r="AB222" s="24">
        <v>20.7013</v>
      </c>
      <c r="AC222" s="24">
        <v>0.22389999999999999</v>
      </c>
      <c r="AD222" s="24">
        <v>0.12659999999999999</v>
      </c>
      <c r="AE222" s="24" t="s">
        <v>67</v>
      </c>
      <c r="AF222" s="24">
        <v>40.168199999999999</v>
      </c>
      <c r="AG222" s="24">
        <v>0.15640000000000001</v>
      </c>
      <c r="AH222" s="24">
        <v>2.18E-2</v>
      </c>
      <c r="AI222" s="24">
        <v>6.7999999999999996E-3</v>
      </c>
      <c r="AJ222" s="24">
        <v>-4.3E-3</v>
      </c>
      <c r="AK222" s="24">
        <v>2.2200000000000001E-2</v>
      </c>
      <c r="AL222" s="24" t="s">
        <v>67</v>
      </c>
      <c r="AM222" s="24">
        <v>7.9950000000000001</v>
      </c>
      <c r="AN222" s="24">
        <v>15.875695</v>
      </c>
      <c r="AO222" s="24">
        <v>360.13513510000001</v>
      </c>
      <c r="AP222" s="24">
        <v>1E-4</v>
      </c>
      <c r="AQ222" s="24">
        <v>0.85440000000000005</v>
      </c>
      <c r="AR222" s="24">
        <v>1.4E-3</v>
      </c>
      <c r="AS222" s="24">
        <v>1.4E-3</v>
      </c>
      <c r="AT222" s="24">
        <v>-8.0000000000000002E-3</v>
      </c>
      <c r="AU222" s="24">
        <v>1.409</v>
      </c>
      <c r="AV222" s="24">
        <v>0.1893</v>
      </c>
      <c r="AW222" s="24">
        <v>2.18E-2</v>
      </c>
      <c r="AX222" s="24">
        <v>1.4079999999999999</v>
      </c>
      <c r="AY222" s="24">
        <v>8.1600000000000006E-2</v>
      </c>
      <c r="AZ222" s="24">
        <v>1.6400000000000001E-2</v>
      </c>
      <c r="BA222" s="24">
        <v>0.50360000000000005</v>
      </c>
      <c r="BB222" s="24">
        <v>-1.2999999999999999E-3</v>
      </c>
      <c r="BC222" s="24">
        <v>0.308</v>
      </c>
      <c r="BD222" s="24">
        <v>7.6E-3</v>
      </c>
      <c r="BE222" s="24">
        <v>-6.6E-3</v>
      </c>
      <c r="BF222" s="24">
        <v>1.3260000000000001</v>
      </c>
      <c r="BG222" s="24">
        <v>8.9999999999999998E-4</v>
      </c>
      <c r="BH222" s="24">
        <v>1.2490000000000001</v>
      </c>
      <c r="BI222" s="24">
        <v>1.7299999999999999E-2</v>
      </c>
      <c r="BJ222" s="24">
        <v>-5.9999999999999995E-4</v>
      </c>
      <c r="BK222" s="24">
        <v>5.7000000000000002E-3</v>
      </c>
      <c r="BL222" s="24">
        <v>-8.3000000000000001E-3</v>
      </c>
    </row>
    <row r="223" spans="1:64" ht="15.75" customHeight="1" x14ac:dyDescent="0.2">
      <c r="A223" s="24" t="s">
        <v>109</v>
      </c>
      <c r="B223" s="24" t="s">
        <v>525</v>
      </c>
      <c r="C223" s="24" t="s">
        <v>222</v>
      </c>
      <c r="D223" s="24">
        <v>13.1</v>
      </c>
      <c r="E223" s="12" t="str">
        <f t="shared" si="0"/>
        <v>KUP13.1</v>
      </c>
      <c r="F223" s="25">
        <v>42974</v>
      </c>
      <c r="G223" s="26">
        <v>0.70138888888888884</v>
      </c>
      <c r="H223" s="24">
        <v>2017</v>
      </c>
      <c r="I223" s="12" t="str">
        <f t="shared" si="1"/>
        <v>Late2017</v>
      </c>
      <c r="J223" s="24">
        <v>68.596710000000002</v>
      </c>
      <c r="K223" s="24">
        <v>-149.36268999999999</v>
      </c>
      <c r="L223" s="24">
        <v>101.394025</v>
      </c>
      <c r="M223" s="24">
        <v>4.0999999999999996</v>
      </c>
      <c r="N223" s="24">
        <v>95.1</v>
      </c>
      <c r="O223" s="24">
        <v>7.28</v>
      </c>
      <c r="P223" s="24">
        <v>100.3</v>
      </c>
      <c r="Q223" s="24">
        <v>0.95</v>
      </c>
      <c r="R223" s="24">
        <v>308.8282987</v>
      </c>
      <c r="S223" s="24">
        <v>10.497568640000001</v>
      </c>
      <c r="T223" s="24">
        <v>2.7781082270000002</v>
      </c>
      <c r="U223" s="24">
        <v>0.268511369</v>
      </c>
      <c r="V223" s="24">
        <f t="shared" si="19"/>
        <v>7.4509490440000006</v>
      </c>
      <c r="W223" s="24">
        <v>7.0723705999999997E-2</v>
      </c>
      <c r="X223" s="24">
        <v>0</v>
      </c>
      <c r="Y223" s="24">
        <v>0.112378152</v>
      </c>
      <c r="Z223" s="24">
        <v>3.3606578169999999</v>
      </c>
      <c r="AA223" s="24">
        <v>0.97946999999999995</v>
      </c>
      <c r="AB223" s="24">
        <v>12.4655</v>
      </c>
      <c r="AC223" s="24">
        <v>0.1414</v>
      </c>
      <c r="AD223" s="24">
        <v>0.1187</v>
      </c>
      <c r="AE223" s="24">
        <v>4.2999999999999997E-2</v>
      </c>
      <c r="AF223" s="24">
        <v>269.98910000000001</v>
      </c>
      <c r="AG223" s="24">
        <v>0.25979999999999998</v>
      </c>
      <c r="AH223" s="24">
        <v>6.1999999999999998E-3</v>
      </c>
      <c r="AI223" s="24">
        <v>7.0000000000000001E-3</v>
      </c>
      <c r="AJ223" s="24">
        <v>3.5000000000000001E-3</v>
      </c>
      <c r="AK223" s="24">
        <v>5.3100000000000001E-2</v>
      </c>
      <c r="AL223" s="24" t="s">
        <v>67</v>
      </c>
      <c r="AM223" s="24">
        <v>12.06</v>
      </c>
      <c r="AN223" s="24">
        <v>6.2293388429999998</v>
      </c>
      <c r="AO223" s="24">
        <v>227.11864410000001</v>
      </c>
      <c r="AP223" s="24">
        <v>2.0000000000000001E-4</v>
      </c>
      <c r="AQ223" s="24">
        <v>1.6155999999999999</v>
      </c>
      <c r="AR223" s="24">
        <v>5.0000000000000001E-4</v>
      </c>
      <c r="AS223" s="24">
        <v>-1.1999999999999999E-3</v>
      </c>
      <c r="AT223" s="24">
        <v>3.5000000000000001E-3</v>
      </c>
      <c r="AU223" s="24">
        <v>1.7244999999999999</v>
      </c>
      <c r="AV223" s="24">
        <v>2.4199999999999999E-2</v>
      </c>
      <c r="AW223" s="24">
        <v>0.27660000000000001</v>
      </c>
      <c r="AX223" s="24">
        <v>3.0169999999999999</v>
      </c>
      <c r="AY223" s="24">
        <v>1.1900000000000001E-2</v>
      </c>
      <c r="AZ223" s="24">
        <v>-8.0000000000000004E-4</v>
      </c>
      <c r="BA223" s="24">
        <v>1.9359999999999999</v>
      </c>
      <c r="BB223" s="24">
        <v>0</v>
      </c>
      <c r="BC223" s="24">
        <v>0.30399999999999999</v>
      </c>
      <c r="BD223" s="24">
        <v>-1.1999999999999999E-3</v>
      </c>
      <c r="BE223" s="24">
        <v>1.6999999999999999E-3</v>
      </c>
      <c r="BF223" s="24">
        <v>8.3369999999999997</v>
      </c>
      <c r="BG223" s="24">
        <v>5.1000000000000004E-3</v>
      </c>
      <c r="BH223" s="24">
        <v>1.5740000000000001</v>
      </c>
      <c r="BI223" s="24">
        <v>5.0599999999999999E-2</v>
      </c>
      <c r="BJ223" s="24">
        <v>-1E-3</v>
      </c>
      <c r="BK223" s="24">
        <v>7.4999999999999997E-3</v>
      </c>
      <c r="BL223" s="24">
        <v>0</v>
      </c>
    </row>
    <row r="224" spans="1:64" ht="15.75" customHeight="1" x14ac:dyDescent="0.2">
      <c r="A224" s="24" t="s">
        <v>109</v>
      </c>
      <c r="B224" s="24" t="s">
        <v>526</v>
      </c>
      <c r="C224" s="24" t="s">
        <v>222</v>
      </c>
      <c r="D224" s="24">
        <v>13.2</v>
      </c>
      <c r="E224" s="12" t="str">
        <f t="shared" si="0"/>
        <v>KUP13.2</v>
      </c>
      <c r="F224" s="25">
        <v>42974</v>
      </c>
      <c r="G224" s="26">
        <v>0.69166666666666676</v>
      </c>
      <c r="H224" s="24">
        <v>2017</v>
      </c>
      <c r="I224" s="12" t="str">
        <f t="shared" si="1"/>
        <v>Late2017</v>
      </c>
      <c r="J224" s="24">
        <v>68.595889999999997</v>
      </c>
      <c r="K224" s="24">
        <v>-149.36438000000001</v>
      </c>
      <c r="L224" s="24">
        <v>7.0149999999999997</v>
      </c>
      <c r="M224" s="24">
        <v>3.8</v>
      </c>
      <c r="N224" s="24">
        <v>29.4</v>
      </c>
      <c r="O224" s="24">
        <v>7.45</v>
      </c>
      <c r="P224" s="24">
        <v>99</v>
      </c>
      <c r="Q224" s="24">
        <v>0.89</v>
      </c>
      <c r="R224" s="24">
        <v>349.92981520000001</v>
      </c>
      <c r="S224" s="24">
        <v>11.387875680000001</v>
      </c>
      <c r="T224" s="24">
        <v>2.8186162299999999</v>
      </c>
      <c r="U224" s="24">
        <v>0.237353014</v>
      </c>
      <c r="V224" s="24">
        <f t="shared" si="19"/>
        <v>8.3319064360000006</v>
      </c>
      <c r="W224" s="24">
        <v>9.9133509999999994E-2</v>
      </c>
      <c r="X224" s="24">
        <v>0</v>
      </c>
      <c r="Y224" s="24">
        <v>7.1726720999999993E-2</v>
      </c>
      <c r="Z224" s="24">
        <v>3.315970702</v>
      </c>
      <c r="AA224" s="24">
        <v>0.95362000000000002</v>
      </c>
      <c r="AB224" s="24">
        <v>13.9367</v>
      </c>
      <c r="AC224" s="24">
        <v>0.23350000000000001</v>
      </c>
      <c r="AD224" s="24">
        <v>0.1169</v>
      </c>
      <c r="AE224" s="24">
        <v>2.87E-2</v>
      </c>
      <c r="AF224" s="24">
        <v>4.9611000000000001</v>
      </c>
      <c r="AG224" s="24">
        <v>0.11459999999999999</v>
      </c>
      <c r="AH224" s="24">
        <v>3.9199999999999999E-2</v>
      </c>
      <c r="AI224" s="24">
        <v>-1E-3</v>
      </c>
      <c r="AJ224" s="24">
        <v>-1.4E-3</v>
      </c>
      <c r="AK224" s="24">
        <v>9.4000000000000004E-3</v>
      </c>
      <c r="AL224" s="24" t="s">
        <v>67</v>
      </c>
      <c r="AM224" s="24">
        <v>5.0389999999999997</v>
      </c>
      <c r="AN224" s="24">
        <v>15.668532340000001</v>
      </c>
      <c r="AO224" s="24">
        <v>536.06382980000001</v>
      </c>
      <c r="AP224" s="24">
        <v>0</v>
      </c>
      <c r="AQ224" s="24">
        <v>1.4359999999999999</v>
      </c>
      <c r="AR224" s="24">
        <v>1.1999999999999999E-3</v>
      </c>
      <c r="AS224" s="24">
        <v>-4.0000000000000002E-4</v>
      </c>
      <c r="AT224" s="24">
        <v>-8.0000000000000004E-4</v>
      </c>
      <c r="AU224" s="24">
        <v>1.377</v>
      </c>
      <c r="AV224" s="24">
        <v>3.85E-2</v>
      </c>
      <c r="AW224" s="24">
        <v>6.4699999999999994E-2</v>
      </c>
      <c r="AX224" s="24">
        <v>0.81120000000000003</v>
      </c>
      <c r="AY224" s="24">
        <v>1.9E-3</v>
      </c>
      <c r="AZ224" s="24">
        <v>-2.9999999999999997E-4</v>
      </c>
      <c r="BA224" s="24">
        <v>0.3216</v>
      </c>
      <c r="BB224" s="24">
        <v>4.0000000000000002E-4</v>
      </c>
      <c r="BC224" s="24">
        <v>0.30149999999999999</v>
      </c>
      <c r="BD224" s="24">
        <v>6.0000000000000001E-3</v>
      </c>
      <c r="BE224" s="24">
        <v>-1.4E-3</v>
      </c>
      <c r="BF224" s="24">
        <v>0.2165</v>
      </c>
      <c r="BG224" s="24">
        <v>-1.6999999999999999E-3</v>
      </c>
      <c r="BH224" s="24">
        <v>1.1100000000000001</v>
      </c>
      <c r="BI224" s="24">
        <v>9.4999999999999998E-3</v>
      </c>
      <c r="BJ224" s="24">
        <v>8.0000000000000004E-4</v>
      </c>
      <c r="BK224" s="24">
        <v>1.2999999999999999E-3</v>
      </c>
      <c r="BL224" s="24">
        <v>0</v>
      </c>
    </row>
    <row r="225" spans="1:64" ht="15.75" customHeight="1" x14ac:dyDescent="0.2">
      <c r="A225" s="24" t="s">
        <v>109</v>
      </c>
      <c r="B225" s="24" t="s">
        <v>527</v>
      </c>
      <c r="C225" s="24" t="s">
        <v>222</v>
      </c>
      <c r="D225" s="24">
        <v>14.1</v>
      </c>
      <c r="E225" s="12" t="str">
        <f t="shared" si="0"/>
        <v>KUP14.1</v>
      </c>
      <c r="F225" s="25">
        <v>42974</v>
      </c>
      <c r="G225" s="26">
        <v>0.75</v>
      </c>
      <c r="H225" s="24">
        <v>2017</v>
      </c>
      <c r="I225" s="12" t="str">
        <f t="shared" si="1"/>
        <v>Late2017</v>
      </c>
      <c r="J225" s="24">
        <v>68.646940000000001</v>
      </c>
      <c r="K225" s="24">
        <v>-149.41197</v>
      </c>
      <c r="L225" s="24">
        <v>147.46125000000001</v>
      </c>
      <c r="M225" s="24">
        <v>4</v>
      </c>
      <c r="N225" s="24">
        <v>75.3</v>
      </c>
      <c r="O225" s="24">
        <v>7.24</v>
      </c>
      <c r="P225" s="24">
        <v>100</v>
      </c>
      <c r="Q225" s="24">
        <v>1.19</v>
      </c>
      <c r="R225" s="24">
        <v>366.04999609999999</v>
      </c>
      <c r="S225" s="24">
        <v>11.093809029999999</v>
      </c>
      <c r="T225" s="24">
        <v>2.3655414299999999</v>
      </c>
      <c r="U225" s="24">
        <v>0.32872456</v>
      </c>
      <c r="V225" s="24">
        <f t="shared" si="19"/>
        <v>8.3995430399999993</v>
      </c>
      <c r="W225" s="24">
        <v>9.0542629999999999E-2</v>
      </c>
      <c r="X225" s="24">
        <v>0</v>
      </c>
      <c r="Y225" s="24">
        <v>0.125651813</v>
      </c>
      <c r="Z225" s="24">
        <v>3.3795163430000001</v>
      </c>
      <c r="AA225" s="24">
        <v>1.0131600000000001</v>
      </c>
      <c r="AB225" s="24">
        <v>14.8581</v>
      </c>
      <c r="AC225" s="24">
        <v>0.45169999999999999</v>
      </c>
      <c r="AD225" s="24">
        <v>0.1177</v>
      </c>
      <c r="AE225" s="24">
        <v>0.14249999999999999</v>
      </c>
      <c r="AF225" s="24">
        <v>189.6035</v>
      </c>
      <c r="AG225" s="24">
        <v>0.14419999999999999</v>
      </c>
      <c r="AH225" s="24">
        <v>1.14E-2</v>
      </c>
      <c r="AI225" s="24">
        <v>1.1900000000000001E-2</v>
      </c>
      <c r="AJ225" s="24">
        <v>2.5000000000000001E-3</v>
      </c>
      <c r="AK225" s="24">
        <v>4.1300000000000003E-2</v>
      </c>
      <c r="AL225" s="24" t="s">
        <v>67</v>
      </c>
      <c r="AM225" s="24">
        <v>9.5489999999999995</v>
      </c>
      <c r="AN225" s="24">
        <v>6.34063745</v>
      </c>
      <c r="AO225" s="24">
        <v>231.21065379999999</v>
      </c>
      <c r="AP225" s="24">
        <v>-1E-4</v>
      </c>
      <c r="AQ225" s="24">
        <v>3.5748000000000002</v>
      </c>
      <c r="AR225" s="24">
        <v>4.0000000000000002E-4</v>
      </c>
      <c r="AS225" s="24">
        <v>-5.9999999999999995E-4</v>
      </c>
      <c r="AT225" s="24">
        <v>2.7000000000000001E-3</v>
      </c>
      <c r="AU225" s="24">
        <v>1.6922999999999999</v>
      </c>
      <c r="AV225" s="24">
        <v>6.4799999999999996E-2</v>
      </c>
      <c r="AW225" s="24">
        <v>0.16589999999999999</v>
      </c>
      <c r="AX225" s="24">
        <v>2.3679999999999999</v>
      </c>
      <c r="AY225" s="24">
        <v>1.7399999999999999E-2</v>
      </c>
      <c r="AZ225" s="24">
        <v>-8.0000000000000004E-4</v>
      </c>
      <c r="BA225" s="24">
        <v>1.506</v>
      </c>
      <c r="BB225" s="24">
        <v>1.5E-3</v>
      </c>
      <c r="BC225" s="24">
        <v>0.30359999999999998</v>
      </c>
      <c r="BD225" s="24">
        <v>1.9E-3</v>
      </c>
      <c r="BE225" s="24">
        <v>3.0999999999999999E-3</v>
      </c>
      <c r="BF225" s="24">
        <v>5.81</v>
      </c>
      <c r="BG225" s="24">
        <v>1.14E-2</v>
      </c>
      <c r="BH225" s="24">
        <v>1.492</v>
      </c>
      <c r="BI225" s="24">
        <v>3.8199999999999998E-2</v>
      </c>
      <c r="BJ225" s="24">
        <v>-5.9999999999999995E-4</v>
      </c>
      <c r="BK225" s="24">
        <v>5.3E-3</v>
      </c>
      <c r="BL225" s="24">
        <v>-4.0000000000000002E-4</v>
      </c>
    </row>
    <row r="226" spans="1:64" ht="15.75" customHeight="1" x14ac:dyDescent="0.2">
      <c r="A226" s="24" t="s">
        <v>109</v>
      </c>
      <c r="B226" s="24" t="s">
        <v>528</v>
      </c>
      <c r="C226" s="24" t="s">
        <v>222</v>
      </c>
      <c r="D226" s="24">
        <v>14.3</v>
      </c>
      <c r="E226" s="12" t="str">
        <f t="shared" si="0"/>
        <v>KUP14.3</v>
      </c>
      <c r="F226" s="25">
        <v>42974</v>
      </c>
      <c r="G226" s="26">
        <v>0.73611111111111116</v>
      </c>
      <c r="H226" s="24">
        <v>2017</v>
      </c>
      <c r="I226" s="12" t="str">
        <f t="shared" si="1"/>
        <v>Late2017</v>
      </c>
      <c r="J226" s="24">
        <v>68.645780000000002</v>
      </c>
      <c r="K226" s="24">
        <v>-149.40987999999999</v>
      </c>
      <c r="L226" s="24">
        <v>7.1449999999999996</v>
      </c>
      <c r="M226" s="24">
        <v>4.3</v>
      </c>
      <c r="N226" s="24">
        <v>25.9</v>
      </c>
      <c r="O226" s="24">
        <v>7.18</v>
      </c>
      <c r="P226" s="24">
        <v>100.6</v>
      </c>
      <c r="Q226" s="24">
        <v>1.36</v>
      </c>
      <c r="R226" s="24">
        <v>524.6409294</v>
      </c>
      <c r="S226" s="24">
        <v>12.66216447</v>
      </c>
      <c r="T226" s="24">
        <v>0.86489592000000004</v>
      </c>
      <c r="U226" s="24">
        <v>0.13664710899999999</v>
      </c>
      <c r="V226" s="24">
        <f t="shared" si="19"/>
        <v>11.660621441</v>
      </c>
      <c r="W226" s="24">
        <v>0.141699142</v>
      </c>
      <c r="X226" s="24">
        <v>0</v>
      </c>
      <c r="Y226" s="24">
        <v>0.12918385700000001</v>
      </c>
      <c r="Z226" s="24">
        <v>3.809052366</v>
      </c>
      <c r="AA226" s="24">
        <v>1.10097</v>
      </c>
      <c r="AB226" s="24">
        <v>24.001999999999999</v>
      </c>
      <c r="AC226" s="24">
        <v>0.2893</v>
      </c>
      <c r="AD226" s="24">
        <v>0.1724</v>
      </c>
      <c r="AE226" s="24">
        <v>2.4799999999999999E-2</v>
      </c>
      <c r="AF226" s="24">
        <v>20.1233</v>
      </c>
      <c r="AG226" s="24">
        <v>6.8199999999999997E-2</v>
      </c>
      <c r="AH226" s="24">
        <v>3.2199999999999999E-2</v>
      </c>
      <c r="AI226" s="24">
        <v>-5.0000000000000001E-4</v>
      </c>
      <c r="AJ226" s="24">
        <v>-1.6000000000000001E-3</v>
      </c>
      <c r="AK226" s="24">
        <v>1.47E-2</v>
      </c>
      <c r="AL226" s="24">
        <v>1.6000000000000001E-3</v>
      </c>
      <c r="AM226" s="24">
        <v>3.806</v>
      </c>
      <c r="AN226" s="24">
        <v>7.8717683559999996</v>
      </c>
      <c r="AO226" s="24">
        <v>258.91156460000002</v>
      </c>
      <c r="AP226" s="24">
        <v>5.0000000000000001E-4</v>
      </c>
      <c r="AQ226" s="24">
        <v>1.0430999999999999</v>
      </c>
      <c r="AR226" s="24">
        <v>-1E-4</v>
      </c>
      <c r="AS226" s="24">
        <v>-4.0000000000000002E-4</v>
      </c>
      <c r="AT226" s="24">
        <v>4.5999999999999999E-3</v>
      </c>
      <c r="AU226" s="24">
        <v>1.2498</v>
      </c>
      <c r="AV226" s="24">
        <v>0.1079</v>
      </c>
      <c r="AW226" s="24">
        <v>1.7999999999999999E-2</v>
      </c>
      <c r="AX226" s="24">
        <v>0.93179999999999996</v>
      </c>
      <c r="AY226" s="24">
        <v>1.8E-3</v>
      </c>
      <c r="AZ226" s="24">
        <v>-1.5E-3</v>
      </c>
      <c r="BA226" s="24">
        <v>0.48349999999999999</v>
      </c>
      <c r="BB226" s="24">
        <v>1E-4</v>
      </c>
      <c r="BC226" s="24">
        <v>0.31059999999999999</v>
      </c>
      <c r="BD226" s="24">
        <v>8.3999999999999995E-3</v>
      </c>
      <c r="BE226" s="24">
        <v>1.04E-2</v>
      </c>
      <c r="BF226" s="24">
        <v>0.66969999999999996</v>
      </c>
      <c r="BG226" s="24">
        <v>1.2800000000000001E-2</v>
      </c>
      <c r="BH226" s="24">
        <v>1.24</v>
      </c>
      <c r="BI226" s="24">
        <v>9.4999999999999998E-3</v>
      </c>
      <c r="BJ226" s="24">
        <v>-8.0000000000000004E-4</v>
      </c>
      <c r="BK226" s="24">
        <v>2.9999999999999997E-4</v>
      </c>
      <c r="BL226" s="24">
        <v>1.1000000000000001E-3</v>
      </c>
    </row>
    <row r="227" spans="1:64" ht="15.75" customHeight="1" x14ac:dyDescent="0.2">
      <c r="A227" s="24" t="s">
        <v>109</v>
      </c>
      <c r="B227" s="24" t="s">
        <v>529</v>
      </c>
      <c r="C227" s="24" t="s">
        <v>222</v>
      </c>
      <c r="D227" s="24">
        <v>14.4</v>
      </c>
      <c r="E227" s="12" t="str">
        <f t="shared" si="0"/>
        <v>KUP14.4</v>
      </c>
      <c r="F227" s="25">
        <v>42974</v>
      </c>
      <c r="G227" s="26">
        <v>0.72361111111111109</v>
      </c>
      <c r="H227" s="24">
        <v>2017</v>
      </c>
      <c r="I227" s="12" t="str">
        <f t="shared" si="1"/>
        <v>Late2017</v>
      </c>
      <c r="J227" s="24">
        <v>68.638030000000001</v>
      </c>
      <c r="K227" s="24">
        <v>-149.39285000000001</v>
      </c>
      <c r="L227" s="24">
        <v>130.9425</v>
      </c>
      <c r="M227" s="24">
        <v>3.9</v>
      </c>
      <c r="N227" s="24">
        <v>80.400000000000006</v>
      </c>
      <c r="O227" s="24">
        <v>7.33</v>
      </c>
      <c r="P227" s="24">
        <v>99.5</v>
      </c>
      <c r="Q227" s="24">
        <v>1.54</v>
      </c>
      <c r="R227" s="24">
        <v>346.32997110000002</v>
      </c>
      <c r="S227" s="24">
        <v>11.31491177</v>
      </c>
      <c r="T227" s="24">
        <v>2.6332871170000001</v>
      </c>
      <c r="U227" s="24">
        <v>0.343975062</v>
      </c>
      <c r="V227" s="24">
        <f t="shared" si="19"/>
        <v>8.3376495909999999</v>
      </c>
      <c r="W227" s="24">
        <v>8.3087692000000005E-2</v>
      </c>
      <c r="X227" s="24">
        <v>0</v>
      </c>
      <c r="Y227" s="24">
        <v>0.14418367000000001</v>
      </c>
      <c r="Z227" s="24">
        <v>3.426309254</v>
      </c>
      <c r="AA227" s="24">
        <v>0.98153999999999997</v>
      </c>
      <c r="AB227" s="24">
        <v>14.2523</v>
      </c>
      <c r="AC227" s="24" t="s">
        <v>67</v>
      </c>
      <c r="AD227" s="24" t="s">
        <v>67</v>
      </c>
      <c r="AE227" s="24" t="s">
        <v>67</v>
      </c>
      <c r="AF227" s="24">
        <v>212.97190000000001</v>
      </c>
      <c r="AG227" s="24">
        <v>0.1192</v>
      </c>
      <c r="AH227" s="24">
        <v>4.7999999999999996E-3</v>
      </c>
      <c r="AI227" s="24">
        <v>-1.1000000000000001E-3</v>
      </c>
      <c r="AJ227" s="24">
        <v>5.4999999999999997E-3</v>
      </c>
      <c r="AK227" s="24">
        <v>4.2799999999999998E-2</v>
      </c>
      <c r="AL227" s="24" t="s">
        <v>67</v>
      </c>
      <c r="AM227" s="24">
        <v>10.44</v>
      </c>
      <c r="AN227" s="24">
        <v>6.2815884479999999</v>
      </c>
      <c r="AO227" s="24">
        <v>243.92523360000001</v>
      </c>
      <c r="AP227" s="24">
        <v>1E-4</v>
      </c>
      <c r="AQ227" s="24">
        <v>1.8520000000000001</v>
      </c>
      <c r="AR227" s="24">
        <v>5.0000000000000001E-4</v>
      </c>
      <c r="AS227" s="24">
        <v>-1.1999999999999999E-3</v>
      </c>
      <c r="AT227" s="24">
        <v>6.9999999999999999E-4</v>
      </c>
      <c r="AU227" s="24">
        <v>1.6640999999999999</v>
      </c>
      <c r="AV227" s="24">
        <v>1.9699999999999999E-2</v>
      </c>
      <c r="AW227" s="24">
        <v>0.2109</v>
      </c>
      <c r="AX227" s="24">
        <v>2.6019999999999999</v>
      </c>
      <c r="AY227" s="24">
        <v>4.0000000000000002E-4</v>
      </c>
      <c r="AZ227" s="24">
        <v>4.0000000000000002E-4</v>
      </c>
      <c r="BA227" s="24">
        <v>1.6619999999999999</v>
      </c>
      <c r="BB227" s="24">
        <v>-1E-3</v>
      </c>
      <c r="BC227" s="24">
        <v>0.30280000000000001</v>
      </c>
      <c r="BD227" s="24">
        <v>8.0999999999999996E-3</v>
      </c>
      <c r="BE227" s="24">
        <v>2.0999999999999999E-3</v>
      </c>
      <c r="BF227" s="24">
        <v>6.7750000000000004</v>
      </c>
      <c r="BG227" s="24">
        <v>-6.9999999999999999E-4</v>
      </c>
      <c r="BH227" s="24">
        <v>1.82</v>
      </c>
      <c r="BI227" s="24">
        <v>4.1099999999999998E-2</v>
      </c>
      <c r="BJ227" s="24">
        <v>1E-4</v>
      </c>
      <c r="BK227" s="24">
        <v>6.8999999999999999E-3</v>
      </c>
      <c r="BL227" s="24">
        <v>-2.0000000000000001E-4</v>
      </c>
    </row>
    <row r="228" spans="1:64" ht="15.75" customHeight="1" x14ac:dyDescent="0.2">
      <c r="A228" s="24" t="s">
        <v>109</v>
      </c>
      <c r="B228" s="24" t="s">
        <v>530</v>
      </c>
      <c r="C228" s="24" t="s">
        <v>222</v>
      </c>
      <c r="D228" s="24">
        <v>16.100000000000001</v>
      </c>
      <c r="E228" s="12" t="str">
        <f t="shared" si="0"/>
        <v>KUP16.1</v>
      </c>
      <c r="F228" s="25">
        <v>42974</v>
      </c>
      <c r="G228" s="26">
        <v>0.77430555555555547</v>
      </c>
      <c r="H228" s="24">
        <v>2017</v>
      </c>
      <c r="I228" s="12" t="str">
        <f t="shared" si="1"/>
        <v>Late2017</v>
      </c>
      <c r="J228" s="24">
        <v>68.720150000000004</v>
      </c>
      <c r="K228" s="24">
        <v>-149.46017000000001</v>
      </c>
      <c r="L228" s="24">
        <v>200.15995000000001</v>
      </c>
      <c r="M228" s="24">
        <v>3.9</v>
      </c>
      <c r="N228" s="24">
        <v>61.8</v>
      </c>
      <c r="O228" s="24">
        <v>7.2</v>
      </c>
      <c r="P228" s="24">
        <v>100.1</v>
      </c>
      <c r="Q228" s="24">
        <v>1.27</v>
      </c>
      <c r="R228" s="24">
        <v>539.71280409999997</v>
      </c>
      <c r="S228" s="24">
        <v>14.81644217</v>
      </c>
      <c r="T228" s="24">
        <v>2.4802512079999999</v>
      </c>
      <c r="U228" s="24">
        <v>0.42417167</v>
      </c>
      <c r="V228" s="24">
        <f t="shared" si="19"/>
        <v>11.912019292</v>
      </c>
      <c r="W228" s="24">
        <v>3.7683303000000001E-2</v>
      </c>
      <c r="X228" s="24">
        <v>0</v>
      </c>
      <c r="Y228" s="24">
        <v>0.134545321</v>
      </c>
      <c r="Z228" s="24">
        <v>3.759605782</v>
      </c>
      <c r="AB228" s="24">
        <v>24.370999999999999</v>
      </c>
      <c r="AC228" s="24">
        <v>0.2092</v>
      </c>
      <c r="AD228" s="24">
        <v>0.16539999999999999</v>
      </c>
      <c r="AE228" s="24" t="s">
        <v>67</v>
      </c>
      <c r="AF228" s="24">
        <v>137.5744</v>
      </c>
      <c r="AG228" s="24">
        <v>0.1061</v>
      </c>
      <c r="AH228" s="24">
        <v>1.6299999999999999E-2</v>
      </c>
      <c r="AI228" s="24">
        <v>1.2200000000000001E-2</v>
      </c>
      <c r="AJ228" s="24">
        <v>2.3999999999999998E-3</v>
      </c>
      <c r="AK228" s="24">
        <v>3.09E-2</v>
      </c>
      <c r="AL228" s="24" t="s">
        <v>67</v>
      </c>
      <c r="AM228" s="24">
        <v>8.0299999999999994</v>
      </c>
      <c r="AN228" s="24">
        <v>7.1377777780000002</v>
      </c>
      <c r="AO228" s="24">
        <v>259.87055020000003</v>
      </c>
      <c r="AP228" s="24">
        <v>5.9999999999999995E-4</v>
      </c>
      <c r="AQ228" s="24">
        <v>21.973400000000002</v>
      </c>
      <c r="AR228" s="24">
        <v>-8.0000000000000004E-4</v>
      </c>
      <c r="AS228" s="24">
        <v>-8.9999999999999998E-4</v>
      </c>
      <c r="AT228" s="24">
        <v>2.3E-3</v>
      </c>
      <c r="AU228" s="24">
        <v>1.4982</v>
      </c>
      <c r="AV228" s="24">
        <v>0.1376</v>
      </c>
      <c r="AW228" s="24">
        <v>0.12130000000000001</v>
      </c>
      <c r="AX228" s="24">
        <v>2.1560000000000001</v>
      </c>
      <c r="AY228" s="24">
        <v>3.04E-2</v>
      </c>
      <c r="AZ228" s="24">
        <v>-6.9999999999999999E-4</v>
      </c>
      <c r="BA228" s="24">
        <v>1.125</v>
      </c>
      <c r="BB228" s="24">
        <v>2.3E-3</v>
      </c>
      <c r="BC228" s="24">
        <v>0.3075</v>
      </c>
      <c r="BD228" s="24">
        <v>1.37E-2</v>
      </c>
      <c r="BE228" s="24">
        <v>-2.9999999999999997E-4</v>
      </c>
      <c r="BF228" s="24">
        <v>4.2050000000000001</v>
      </c>
      <c r="BG228" s="24">
        <v>-1.0200000000000001E-2</v>
      </c>
      <c r="BH228" s="24">
        <v>1.5469999999999999</v>
      </c>
      <c r="BI228" s="24">
        <v>2.7300000000000001E-2</v>
      </c>
      <c r="BJ228" s="24">
        <v>-5.9999999999999995E-4</v>
      </c>
      <c r="BK228" s="24">
        <v>4.0000000000000001E-3</v>
      </c>
      <c r="BL228" s="24">
        <v>2.5000000000000001E-3</v>
      </c>
    </row>
    <row r="229" spans="1:64" ht="15.75" customHeight="1" x14ac:dyDescent="0.2">
      <c r="A229" s="24" t="s">
        <v>109</v>
      </c>
      <c r="B229" s="24" t="s">
        <v>531</v>
      </c>
      <c r="C229" s="24" t="s">
        <v>222</v>
      </c>
      <c r="D229" s="24">
        <v>16.2</v>
      </c>
      <c r="E229" s="12" t="str">
        <f t="shared" si="0"/>
        <v>KUP16.2</v>
      </c>
      <c r="F229" s="25">
        <v>42974</v>
      </c>
      <c r="G229" s="26">
        <v>0.76527777777777783</v>
      </c>
      <c r="H229" s="24">
        <v>2017</v>
      </c>
      <c r="I229" s="12" t="str">
        <f t="shared" si="1"/>
        <v>Late2017</v>
      </c>
      <c r="J229" s="24">
        <v>68.719660000000005</v>
      </c>
      <c r="K229" s="24">
        <v>-149.45633000000001</v>
      </c>
      <c r="L229" s="24">
        <v>180.90379999999999</v>
      </c>
      <c r="M229" s="24">
        <v>4.0999999999999996</v>
      </c>
      <c r="N229" s="24">
        <v>69.3</v>
      </c>
      <c r="O229" s="24">
        <v>7.27</v>
      </c>
      <c r="P229" s="24">
        <v>100.9</v>
      </c>
      <c r="Q229" s="24">
        <v>1.04</v>
      </c>
      <c r="R229" s="24">
        <v>384.70193549999999</v>
      </c>
      <c r="S229" s="24">
        <v>11.701104559999999</v>
      </c>
      <c r="T229" s="24">
        <v>2.9145623860000001</v>
      </c>
      <c r="U229" s="24">
        <v>0.24603002400000001</v>
      </c>
      <c r="V229" s="24">
        <f t="shared" si="19"/>
        <v>8.5405121499999996</v>
      </c>
      <c r="W229" s="24">
        <v>3.0336029E-2</v>
      </c>
      <c r="X229" s="24">
        <v>0</v>
      </c>
      <c r="Y229" s="24">
        <v>0.138751027</v>
      </c>
      <c r="Z229" s="24">
        <v>3.3769649359999998</v>
      </c>
      <c r="AA229" s="24">
        <v>1.1873899999999999</v>
      </c>
      <c r="AB229" s="24">
        <v>15.603400000000001</v>
      </c>
      <c r="AC229" s="24" t="s">
        <v>67</v>
      </c>
      <c r="AD229" s="24">
        <v>0.12759999999999999</v>
      </c>
      <c r="AE229" s="24" t="s">
        <v>67</v>
      </c>
      <c r="AF229" s="24">
        <v>153.0626</v>
      </c>
      <c r="AG229" s="24">
        <v>0.11219999999999999</v>
      </c>
      <c r="AH229" s="24">
        <v>4.3E-3</v>
      </c>
      <c r="AI229" s="24">
        <v>7.4000000000000003E-3</v>
      </c>
      <c r="AJ229" s="24">
        <v>7.1999999999999998E-3</v>
      </c>
      <c r="AK229" s="24">
        <v>3.5400000000000001E-2</v>
      </c>
      <c r="AL229" s="24" t="s">
        <v>67</v>
      </c>
      <c r="AM229" s="24">
        <v>9.0980000000000008</v>
      </c>
      <c r="AN229" s="24">
        <v>6.7895522389999998</v>
      </c>
      <c r="AO229" s="24">
        <v>257.00564969999999</v>
      </c>
      <c r="AP229" s="24">
        <v>1.1000000000000001E-3</v>
      </c>
      <c r="AQ229" s="24">
        <v>14.4518</v>
      </c>
      <c r="AR229" s="24">
        <v>2.5999999999999999E-3</v>
      </c>
      <c r="AS229" s="24">
        <v>-5.0000000000000001E-4</v>
      </c>
      <c r="AT229" s="24">
        <v>1.6999999999999999E-3</v>
      </c>
      <c r="AU229" s="24">
        <v>1.671</v>
      </c>
      <c r="AV229" s="24">
        <v>5.5500000000000001E-2</v>
      </c>
      <c r="AW229" s="24">
        <v>0.1777</v>
      </c>
      <c r="AX229" s="24">
        <v>2.173</v>
      </c>
      <c r="AY229" s="24">
        <v>1.3899999999999999E-2</v>
      </c>
      <c r="AZ229" s="24">
        <v>2.9999999999999997E-4</v>
      </c>
      <c r="BA229" s="24">
        <v>1.34</v>
      </c>
      <c r="BB229" s="24">
        <v>1.2999999999999999E-3</v>
      </c>
      <c r="BC229" s="24">
        <v>0.3039</v>
      </c>
      <c r="BD229" s="24">
        <v>0.01</v>
      </c>
      <c r="BE229" s="24">
        <v>-2.3999999999999998E-3</v>
      </c>
      <c r="BF229" s="24">
        <v>4.6289999999999996</v>
      </c>
      <c r="BG229" s="24">
        <v>8.8999999999999999E-3</v>
      </c>
      <c r="BH229" s="24">
        <v>1.569</v>
      </c>
      <c r="BI229" s="24">
        <v>3.4299999999999997E-2</v>
      </c>
      <c r="BJ229" s="24">
        <v>2.9999999999999997E-4</v>
      </c>
      <c r="BK229" s="24">
        <v>5.8999999999999999E-3</v>
      </c>
      <c r="BL229" s="24">
        <v>1E-4</v>
      </c>
    </row>
    <row r="230" spans="1:64" ht="15.75" customHeight="1" x14ac:dyDescent="0.2">
      <c r="A230" s="24" t="s">
        <v>109</v>
      </c>
      <c r="B230" s="24" t="s">
        <v>532</v>
      </c>
      <c r="C230" s="24" t="s">
        <v>222</v>
      </c>
      <c r="D230" s="24">
        <v>16.3</v>
      </c>
      <c r="E230" s="12" t="str">
        <f t="shared" si="0"/>
        <v>KUP16.3</v>
      </c>
      <c r="F230" s="25">
        <v>42974</v>
      </c>
      <c r="G230" s="26">
        <v>0.75902777777777775</v>
      </c>
      <c r="H230" s="24">
        <v>2017</v>
      </c>
      <c r="I230" s="12" t="str">
        <f t="shared" si="1"/>
        <v>Late2017</v>
      </c>
      <c r="J230" s="24">
        <v>68.719989999999996</v>
      </c>
      <c r="K230" s="24">
        <v>-149.45652999999999</v>
      </c>
      <c r="L230" s="24">
        <v>19.189399999999999</v>
      </c>
      <c r="M230" s="24">
        <v>3.5</v>
      </c>
      <c r="N230" s="24">
        <v>48.1</v>
      </c>
      <c r="O230" s="24">
        <v>6.74</v>
      </c>
      <c r="P230" s="24">
        <v>96.2</v>
      </c>
      <c r="Q230" s="24">
        <v>2.11</v>
      </c>
      <c r="R230" s="24">
        <v>864.88553349999995</v>
      </c>
      <c r="S230" s="24">
        <v>19.34241527</v>
      </c>
      <c r="T230" s="24">
        <v>1.8201952400000001</v>
      </c>
      <c r="U230" s="24">
        <v>0.42417167</v>
      </c>
      <c r="V230" s="24">
        <f t="shared" si="19"/>
        <v>17.09804836</v>
      </c>
      <c r="W230" s="24">
        <v>0.13246801599999999</v>
      </c>
      <c r="X230" s="24">
        <v>0</v>
      </c>
      <c r="Y230" s="24">
        <v>0.15908075399999999</v>
      </c>
      <c r="Z230" s="24">
        <v>4.0078531220000002</v>
      </c>
      <c r="AA230" s="24">
        <v>1.02217</v>
      </c>
      <c r="AB230" s="24">
        <v>41.633099999999999</v>
      </c>
      <c r="AC230" s="24">
        <v>4.87E-2</v>
      </c>
      <c r="AD230" s="24">
        <v>9.01E-2</v>
      </c>
      <c r="AE230" s="24">
        <v>2.7799999999999998E-2</v>
      </c>
      <c r="AF230" s="24">
        <v>105.172</v>
      </c>
      <c r="AG230" s="24">
        <v>4.9700000000000001E-2</v>
      </c>
      <c r="AH230" s="24">
        <v>7.2400000000000006E-2</v>
      </c>
      <c r="AI230" s="24">
        <v>-6.6E-3</v>
      </c>
      <c r="AJ230" s="24">
        <v>-3.7000000000000002E-3</v>
      </c>
      <c r="AK230" s="24">
        <v>1.6799999999999999E-2</v>
      </c>
      <c r="AL230" s="24">
        <v>2.1100000000000001E-2</v>
      </c>
      <c r="AM230" s="24">
        <v>5.7690000000000001</v>
      </c>
      <c r="AN230" s="24">
        <v>8.7369377559999997</v>
      </c>
      <c r="AO230" s="24">
        <v>343.39285710000001</v>
      </c>
      <c r="AP230" s="24">
        <v>5.0000000000000001E-4</v>
      </c>
      <c r="AQ230" s="24">
        <v>37.446899999999999</v>
      </c>
      <c r="AR230" s="24">
        <v>0</v>
      </c>
      <c r="AS230" s="24">
        <v>5.9999999999999995E-4</v>
      </c>
      <c r="AT230" s="24">
        <v>-8.8000000000000005E-3</v>
      </c>
      <c r="AU230" s="24">
        <v>1.1612</v>
      </c>
      <c r="AV230" s="24">
        <v>0.1263</v>
      </c>
      <c r="AW230" s="24">
        <v>-1.1299999999999999E-2</v>
      </c>
      <c r="AX230" s="24">
        <v>2.0590000000000002</v>
      </c>
      <c r="AY230" s="24">
        <v>4.0000000000000002E-4</v>
      </c>
      <c r="AZ230" s="24">
        <v>-5.0000000000000001E-4</v>
      </c>
      <c r="BA230" s="24">
        <v>0.6603</v>
      </c>
      <c r="BB230" s="24">
        <v>0</v>
      </c>
      <c r="BC230" s="24">
        <v>0.31590000000000001</v>
      </c>
      <c r="BD230" s="24">
        <v>1.6299999999999999E-2</v>
      </c>
      <c r="BE230" s="24">
        <v>-8.2000000000000007E-3</v>
      </c>
      <c r="BF230" s="24">
        <v>3.44</v>
      </c>
      <c r="BG230" s="24">
        <v>-7.0000000000000001E-3</v>
      </c>
      <c r="BH230" s="24">
        <v>1.403</v>
      </c>
      <c r="BI230" s="24">
        <v>1.2500000000000001E-2</v>
      </c>
      <c r="BJ230" s="24">
        <v>1.6000000000000001E-3</v>
      </c>
      <c r="BK230" s="24">
        <v>6.1999999999999998E-3</v>
      </c>
      <c r="BL230" s="24">
        <v>-5.4999999999999997E-3</v>
      </c>
    </row>
    <row r="231" spans="1:64" ht="15.75" customHeight="1" x14ac:dyDescent="0.2">
      <c r="A231" s="24" t="s">
        <v>109</v>
      </c>
      <c r="B231" s="24" t="s">
        <v>533</v>
      </c>
      <c r="C231" s="24" t="s">
        <v>222</v>
      </c>
      <c r="D231" s="24">
        <v>17.100000000000001</v>
      </c>
      <c r="E231" s="12" t="str">
        <f t="shared" si="0"/>
        <v>KUP17.1</v>
      </c>
      <c r="F231" s="25">
        <v>42974</v>
      </c>
      <c r="G231" s="26">
        <v>0.80138888888888893</v>
      </c>
      <c r="H231" s="24">
        <v>2017</v>
      </c>
      <c r="I231" s="12" t="str">
        <f t="shared" si="1"/>
        <v>Late2017</v>
      </c>
      <c r="J231" s="24">
        <v>68.753460000000004</v>
      </c>
      <c r="K231" s="24">
        <v>-149.54062999999999</v>
      </c>
      <c r="L231" s="24">
        <v>243.139375</v>
      </c>
      <c r="M231" s="24">
        <v>3.9</v>
      </c>
      <c r="N231" s="24">
        <v>75.3</v>
      </c>
      <c r="O231" s="24">
        <v>7.37</v>
      </c>
      <c r="P231" s="24">
        <v>99.7</v>
      </c>
      <c r="Q231" s="24">
        <v>1.38</v>
      </c>
      <c r="R231" s="24">
        <v>427.80116770000001</v>
      </c>
      <c r="S231" s="24">
        <v>14.624082789999999</v>
      </c>
      <c r="T231" s="24">
        <v>4.7451420039999999</v>
      </c>
      <c r="U231" s="24">
        <v>0.20435408199999999</v>
      </c>
      <c r="V231" s="24">
        <f t="shared" si="19"/>
        <v>9.6745867039999993</v>
      </c>
      <c r="W231" s="24">
        <v>4.0723646000000002E-2</v>
      </c>
      <c r="X231" s="24">
        <v>0</v>
      </c>
      <c r="Y231" s="24">
        <v>8.9385325000000002E-2</v>
      </c>
      <c r="Z231" s="24">
        <v>3.4597776379999998</v>
      </c>
      <c r="AB231" s="24">
        <v>17.777000000000001</v>
      </c>
      <c r="AC231" s="24">
        <v>2.9899999999999999E-2</v>
      </c>
      <c r="AD231" s="24">
        <v>3.6999999999999998E-2</v>
      </c>
      <c r="AE231" s="24">
        <v>2.75E-2</v>
      </c>
      <c r="AF231" s="24">
        <v>161.1371</v>
      </c>
      <c r="AG231" s="24">
        <v>5.9299999999999999E-2</v>
      </c>
      <c r="AH231" s="24">
        <v>3.8699999999999998E-2</v>
      </c>
      <c r="AI231" s="24">
        <v>-8.3999999999999995E-3</v>
      </c>
      <c r="AJ231" s="24">
        <v>-5.0000000000000001E-4</v>
      </c>
      <c r="AK231" s="24">
        <v>3.0099999999999998E-2</v>
      </c>
      <c r="AL231" s="24">
        <v>9.4000000000000004E-3</v>
      </c>
      <c r="AM231" s="24">
        <v>9.9079999999999995</v>
      </c>
      <c r="AN231" s="24">
        <v>8.6760070050000007</v>
      </c>
      <c r="AO231" s="24">
        <v>329.16943520000001</v>
      </c>
      <c r="AP231" s="24">
        <v>2.9999999999999997E-4</v>
      </c>
      <c r="AQ231" s="24">
        <v>13.1785</v>
      </c>
      <c r="AR231" s="24">
        <v>1.6999999999999999E-3</v>
      </c>
      <c r="AS231" s="24">
        <v>1.6000000000000001E-3</v>
      </c>
      <c r="AT231" s="24">
        <v>-8.8999999999999999E-3</v>
      </c>
      <c r="AU231" s="24">
        <v>2.0350000000000001</v>
      </c>
      <c r="AV231" s="24">
        <v>8.1100000000000005E-2</v>
      </c>
      <c r="AW231" s="24">
        <v>0.11169999999999999</v>
      </c>
      <c r="AX231" s="24">
        <v>2.5219999999999998</v>
      </c>
      <c r="AY231" s="24">
        <v>6.2300000000000001E-2</v>
      </c>
      <c r="AZ231" s="24">
        <v>8.3000000000000001E-3</v>
      </c>
      <c r="BA231" s="24">
        <v>1.1419999999999999</v>
      </c>
      <c r="BB231" s="24">
        <v>-5.0000000000000001E-4</v>
      </c>
      <c r="BC231" s="24">
        <v>0.31780000000000003</v>
      </c>
      <c r="BD231" s="24">
        <v>8.3000000000000001E-3</v>
      </c>
      <c r="BE231" s="24">
        <v>-4.0000000000000001E-3</v>
      </c>
      <c r="BF231" s="24">
        <v>5.2430000000000003</v>
      </c>
      <c r="BG231" s="24">
        <v>-2.3999999999999998E-3</v>
      </c>
      <c r="BH231" s="24">
        <v>1.3620000000000001</v>
      </c>
      <c r="BI231" s="24">
        <v>2.9600000000000001E-2</v>
      </c>
      <c r="BJ231" s="24">
        <v>2.9999999999999997E-4</v>
      </c>
      <c r="BK231" s="24">
        <v>6.8999999999999999E-3</v>
      </c>
      <c r="BL231" s="24">
        <v>-7.0000000000000001E-3</v>
      </c>
    </row>
    <row r="232" spans="1:64" ht="15.75" customHeight="1" x14ac:dyDescent="0.2">
      <c r="A232" s="24" t="s">
        <v>109</v>
      </c>
      <c r="B232" s="24" t="s">
        <v>534</v>
      </c>
      <c r="C232" s="24" t="s">
        <v>222</v>
      </c>
      <c r="D232" s="24">
        <v>17.2</v>
      </c>
      <c r="E232" s="12" t="str">
        <f t="shared" si="0"/>
        <v>KUP17.2</v>
      </c>
      <c r="F232" s="25">
        <v>42974</v>
      </c>
      <c r="G232" s="26">
        <v>0.78680555555555554</v>
      </c>
      <c r="H232" s="24">
        <v>2017</v>
      </c>
      <c r="I232" s="12" t="str">
        <f t="shared" si="1"/>
        <v>Late2017</v>
      </c>
      <c r="J232" s="24">
        <v>68.751800000000003</v>
      </c>
      <c r="K232" s="24">
        <v>-149.53855999999999</v>
      </c>
      <c r="L232" s="24">
        <v>224.05607499999999</v>
      </c>
      <c r="M232" s="24">
        <v>4</v>
      </c>
      <c r="N232" s="24">
        <v>72.400000000000006</v>
      </c>
      <c r="O232" s="24">
        <v>7.3</v>
      </c>
      <c r="P232" s="24">
        <v>100.5</v>
      </c>
      <c r="Q232" s="24">
        <v>1.1100000000000001</v>
      </c>
      <c r="R232" s="24">
        <v>433.9525496</v>
      </c>
      <c r="S232" s="24">
        <v>13.69618829</v>
      </c>
      <c r="T232" s="24">
        <v>3.3301500869999998</v>
      </c>
      <c r="U232" s="24">
        <v>0.274690451</v>
      </c>
      <c r="V232" s="24">
        <f t="shared" si="19"/>
        <v>10.091347752000001</v>
      </c>
      <c r="W232" s="24">
        <v>5.5402932000000002E-2</v>
      </c>
      <c r="X232" s="24">
        <v>0</v>
      </c>
      <c r="Y232" s="24">
        <v>0.13444953700000001</v>
      </c>
      <c r="Z232" s="24">
        <v>3.5126132889999999</v>
      </c>
      <c r="AA232" s="24">
        <v>0.85087000000000002</v>
      </c>
      <c r="AB232" s="24">
        <v>18.308</v>
      </c>
      <c r="AC232" s="24">
        <v>4.8099999999999997E-2</v>
      </c>
      <c r="AD232" s="24">
        <v>4.1500000000000002E-2</v>
      </c>
      <c r="AE232" s="24">
        <v>2.8000000000000001E-2</v>
      </c>
      <c r="AF232" s="24">
        <v>179.87690000000001</v>
      </c>
      <c r="AG232" s="24">
        <v>6.7199999999999996E-2</v>
      </c>
      <c r="AH232" s="24">
        <v>5.6500000000000002E-2</v>
      </c>
      <c r="AI232" s="24">
        <v>-5.7999999999999996E-3</v>
      </c>
      <c r="AJ232" s="24">
        <v>-1.5E-3</v>
      </c>
      <c r="AK232" s="24">
        <v>3.3300000000000003E-2</v>
      </c>
      <c r="AL232" s="24">
        <v>9.1000000000000004E-3</v>
      </c>
      <c r="AM232" s="24">
        <v>8.8610000000000007</v>
      </c>
      <c r="AN232" s="24">
        <v>6.999210111</v>
      </c>
      <c r="AO232" s="24">
        <v>266.09609610000001</v>
      </c>
      <c r="AP232" s="24">
        <v>6.9999999999999999E-4</v>
      </c>
      <c r="AQ232" s="24">
        <v>15.379899999999999</v>
      </c>
      <c r="AR232" s="24">
        <v>1.9E-3</v>
      </c>
      <c r="AS232" s="24">
        <v>8.0000000000000004E-4</v>
      </c>
      <c r="AT232" s="24">
        <v>-8.5000000000000006E-3</v>
      </c>
      <c r="AU232" s="24">
        <v>2.0632999999999999</v>
      </c>
      <c r="AV232" s="24">
        <v>0.1002</v>
      </c>
      <c r="AW232" s="24">
        <v>0.14349999999999999</v>
      </c>
      <c r="AX232" s="24">
        <v>2.6080000000000001</v>
      </c>
      <c r="AY232" s="24">
        <v>7.0999999999999994E-2</v>
      </c>
      <c r="AZ232" s="24">
        <v>1.41E-2</v>
      </c>
      <c r="BA232" s="24">
        <v>1.266</v>
      </c>
      <c r="BB232" s="24">
        <v>1.5E-3</v>
      </c>
      <c r="BC232" s="24">
        <v>0.31990000000000002</v>
      </c>
      <c r="BD232" s="24">
        <v>1.09E-2</v>
      </c>
      <c r="BE232" s="24">
        <v>-1.6000000000000001E-3</v>
      </c>
      <c r="BF232" s="24">
        <v>5.835</v>
      </c>
      <c r="BG232" s="24">
        <v>6.9999999999999999E-4</v>
      </c>
      <c r="BH232" s="24">
        <v>1.4139999999999999</v>
      </c>
      <c r="BI232" s="24">
        <v>3.0599999999999999E-2</v>
      </c>
      <c r="BJ232" s="24">
        <v>8.9999999999999998E-4</v>
      </c>
      <c r="BK232" s="24">
        <v>7.7000000000000002E-3</v>
      </c>
      <c r="BL232" s="24">
        <v>-7.0000000000000001E-3</v>
      </c>
    </row>
    <row r="233" spans="1:64" ht="15.75" customHeight="1" x14ac:dyDescent="0.2">
      <c r="A233" s="24" t="s">
        <v>109</v>
      </c>
      <c r="B233" s="24" t="s">
        <v>535</v>
      </c>
      <c r="C233" s="24" t="s">
        <v>222</v>
      </c>
      <c r="D233" s="24">
        <v>17.3</v>
      </c>
      <c r="E233" s="12" t="str">
        <f t="shared" si="0"/>
        <v>KUP17.3</v>
      </c>
      <c r="F233" s="25">
        <v>42974</v>
      </c>
      <c r="G233" s="26">
        <v>0.78472222222222221</v>
      </c>
      <c r="H233" s="24">
        <v>2017</v>
      </c>
      <c r="I233" s="12" t="str">
        <f t="shared" si="1"/>
        <v>Late2017</v>
      </c>
      <c r="J233" s="24">
        <v>68.751710000000003</v>
      </c>
      <c r="K233" s="24">
        <v>-149.53909999999999</v>
      </c>
      <c r="L233" s="24">
        <v>17.502524999999999</v>
      </c>
      <c r="M233" s="24">
        <v>3.5</v>
      </c>
      <c r="N233" s="24">
        <v>95.5</v>
      </c>
      <c r="O233" s="24">
        <v>7.27</v>
      </c>
      <c r="P233" s="24">
        <v>97.8</v>
      </c>
      <c r="Q233" s="24">
        <v>0.56000000000000005</v>
      </c>
      <c r="R233" s="24">
        <v>405.47026679999999</v>
      </c>
      <c r="S233" s="24">
        <v>22.411321310000002</v>
      </c>
      <c r="T233" s="24">
        <v>12.94935102</v>
      </c>
      <c r="U233" s="24">
        <v>6.1314885999999999E-2</v>
      </c>
      <c r="V233" s="24">
        <f t="shared" si="19"/>
        <v>9.4006554040000019</v>
      </c>
      <c r="W233" s="24">
        <v>2.1854107000000001E-2</v>
      </c>
      <c r="X233" s="24">
        <v>0</v>
      </c>
      <c r="Y233" s="24">
        <v>8.1491327000000002E-2</v>
      </c>
      <c r="Z233" s="24">
        <v>2.9187789149999999</v>
      </c>
      <c r="AA233" s="24">
        <v>1.12395</v>
      </c>
      <c r="AB233" s="24">
        <v>14.214399999999999</v>
      </c>
      <c r="AC233" s="24">
        <v>2.4299999999999999E-2</v>
      </c>
      <c r="AD233" s="24">
        <v>2.4799999999999999E-2</v>
      </c>
      <c r="AE233" s="24">
        <v>3.3599999999999998E-2</v>
      </c>
      <c r="AF233" s="24">
        <v>61.733899999999998</v>
      </c>
      <c r="AG233" s="24">
        <v>8.5000000000000006E-2</v>
      </c>
      <c r="AH233" s="24">
        <v>2.5999999999999999E-3</v>
      </c>
      <c r="AI233" s="24">
        <v>8.3000000000000001E-3</v>
      </c>
      <c r="AJ233" s="24">
        <v>-1.1000000000000001E-3</v>
      </c>
      <c r="AK233" s="24">
        <v>2.7799999999999998E-2</v>
      </c>
      <c r="AL233" s="24">
        <v>3.3E-3</v>
      </c>
      <c r="AM233" s="24">
        <v>17.02</v>
      </c>
      <c r="AN233" s="24">
        <v>30.41458184</v>
      </c>
      <c r="AO233" s="24">
        <v>612.2302158</v>
      </c>
      <c r="AP233" s="24">
        <v>2.0000000000000001E-4</v>
      </c>
      <c r="AQ233" s="24">
        <v>1.7141</v>
      </c>
      <c r="AR233" s="24">
        <v>-5.9999999999999995E-4</v>
      </c>
      <c r="AS233" s="24">
        <v>-1E-4</v>
      </c>
      <c r="AT233" s="24">
        <v>1.4E-3</v>
      </c>
      <c r="AU233" s="24">
        <v>1.9091</v>
      </c>
      <c r="AV233" s="24">
        <v>1.7999999999999999E-2</v>
      </c>
      <c r="AW233" s="24">
        <v>7.5999999999999998E-2</v>
      </c>
      <c r="AX233" s="24">
        <v>2.347</v>
      </c>
      <c r="AY233" s="24">
        <v>2.2000000000000001E-3</v>
      </c>
      <c r="AZ233" s="24">
        <v>-4.1999999999999997E-3</v>
      </c>
      <c r="BA233" s="24">
        <v>0.55959999999999999</v>
      </c>
      <c r="BB233" s="24">
        <v>5.9999999999999995E-4</v>
      </c>
      <c r="BC233" s="24">
        <v>0.2964</v>
      </c>
      <c r="BD233" s="24">
        <v>4.4000000000000003E-3</v>
      </c>
      <c r="BE233" s="24">
        <v>4.4000000000000003E-3</v>
      </c>
      <c r="BF233" s="24">
        <v>1.9079999999999999</v>
      </c>
      <c r="BG233" s="24">
        <v>4.4000000000000003E-3</v>
      </c>
      <c r="BH233" s="24">
        <v>1.177</v>
      </c>
      <c r="BI233" s="24">
        <v>2.4500000000000001E-2</v>
      </c>
      <c r="BJ233" s="24">
        <v>-8.0000000000000004E-4</v>
      </c>
      <c r="BK233" s="24">
        <v>4.7000000000000002E-3</v>
      </c>
      <c r="BL233" s="24">
        <v>-1E-4</v>
      </c>
    </row>
    <row r="234" spans="1:64" ht="15.75" customHeight="1" x14ac:dyDescent="0.2">
      <c r="A234" s="24" t="s">
        <v>109</v>
      </c>
      <c r="B234" s="24" t="s">
        <v>536</v>
      </c>
      <c r="C234" s="24" t="s">
        <v>222</v>
      </c>
      <c r="D234" s="24">
        <v>17.399999999999999</v>
      </c>
      <c r="E234" s="12" t="str">
        <f t="shared" si="0"/>
        <v>KUP17.4</v>
      </c>
      <c r="F234" s="25">
        <v>42974</v>
      </c>
      <c r="G234" s="26">
        <v>0.79583333333333339</v>
      </c>
      <c r="H234" s="24">
        <v>2017</v>
      </c>
      <c r="I234" s="12" t="str">
        <f t="shared" si="1"/>
        <v>Late2017</v>
      </c>
      <c r="J234" s="24">
        <v>68.752189999999999</v>
      </c>
      <c r="K234" s="24">
        <v>-149.53978000000001</v>
      </c>
      <c r="L234" s="24">
        <v>1.1786749999999999</v>
      </c>
      <c r="M234" s="24">
        <v>3.7</v>
      </c>
      <c r="N234" s="24">
        <v>89.5</v>
      </c>
      <c r="O234" s="24">
        <v>7.46</v>
      </c>
      <c r="P234" s="24">
        <v>97.4</v>
      </c>
      <c r="Q234" s="24">
        <v>0.59</v>
      </c>
      <c r="R234" s="24">
        <v>640.98314319999997</v>
      </c>
      <c r="S234" s="24">
        <v>17.382707979999999</v>
      </c>
      <c r="T234" s="24">
        <v>4.3573279600000001</v>
      </c>
      <c r="U234" s="24">
        <v>0.62729258799999998</v>
      </c>
      <c r="V234" s="24">
        <f t="shared" si="19"/>
        <v>12.398087431999999</v>
      </c>
      <c r="W234" s="24">
        <v>1.7720558000000001E-2</v>
      </c>
      <c r="X234" s="24">
        <v>0</v>
      </c>
      <c r="Y234" s="24">
        <v>0.100404704</v>
      </c>
      <c r="Z234" s="24">
        <v>3.3879289049999999</v>
      </c>
      <c r="AA234" s="24">
        <v>1.0153799999999999</v>
      </c>
      <c r="AB234" s="24">
        <v>26.0825</v>
      </c>
      <c r="AC234" s="24">
        <v>0.12330000000000001</v>
      </c>
      <c r="AD234" s="24">
        <v>0.105</v>
      </c>
      <c r="AE234" s="24">
        <v>3.7600000000000001E-2</v>
      </c>
      <c r="AF234" s="24">
        <v>18.9466</v>
      </c>
      <c r="AG234" s="24">
        <v>8.14E-2</v>
      </c>
      <c r="AH234" s="24">
        <v>-8.9999999999999998E-4</v>
      </c>
      <c r="AI234" s="24">
        <v>-4.4999999999999997E-3</v>
      </c>
      <c r="AJ234" s="24">
        <v>-2.7000000000000001E-3</v>
      </c>
      <c r="AK234" s="24">
        <v>1.7899999999999999E-2</v>
      </c>
      <c r="AL234" s="24">
        <v>3.8999999999999998E-3</v>
      </c>
      <c r="AM234" s="24">
        <v>17.27</v>
      </c>
      <c r="AN234" s="24">
        <v>32.597206489999998</v>
      </c>
      <c r="AO234" s="24">
        <v>964.80446930000005</v>
      </c>
      <c r="AP234" s="24">
        <v>6.9999999999999999E-4</v>
      </c>
      <c r="AQ234" s="24">
        <v>2.3508</v>
      </c>
      <c r="AR234" s="24">
        <v>-2.0000000000000001E-4</v>
      </c>
      <c r="AS234" s="24">
        <v>1.5E-3</v>
      </c>
      <c r="AT234" s="24">
        <v>2.8999999999999998E-3</v>
      </c>
      <c r="AU234" s="24">
        <v>1.3364</v>
      </c>
      <c r="AV234" s="24">
        <v>6.1600000000000002E-2</v>
      </c>
      <c r="AW234" s="24">
        <v>3.1199999999999999E-2</v>
      </c>
      <c r="AX234" s="24">
        <v>2.1429999999999998</v>
      </c>
      <c r="AY234" s="24">
        <v>1.44E-2</v>
      </c>
      <c r="AZ234" s="24">
        <v>-5.9999999999999995E-4</v>
      </c>
      <c r="BA234" s="24">
        <v>0.52980000000000005</v>
      </c>
      <c r="BB234" s="24">
        <v>2.0999999999999999E-3</v>
      </c>
      <c r="BC234" s="24">
        <v>0.3029</v>
      </c>
      <c r="BD234" s="24">
        <v>7.1000000000000004E-3</v>
      </c>
      <c r="BE234" s="24">
        <v>-2E-3</v>
      </c>
      <c r="BF234" s="24">
        <v>0.6946</v>
      </c>
      <c r="BG234" s="24">
        <v>8.6999999999999994E-3</v>
      </c>
      <c r="BH234" s="24">
        <v>1.0609999999999999</v>
      </c>
      <c r="BI234" s="24">
        <v>2.3800000000000002E-2</v>
      </c>
      <c r="BJ234" s="24">
        <v>-4.0000000000000002E-4</v>
      </c>
      <c r="BK234" s="24">
        <v>5.7000000000000002E-3</v>
      </c>
      <c r="BL234" s="24">
        <v>5.9999999999999995E-4</v>
      </c>
    </row>
    <row r="235" spans="1:64" ht="15.75" customHeight="1" x14ac:dyDescent="0.2">
      <c r="A235" s="24" t="s">
        <v>109</v>
      </c>
      <c r="B235" s="24" t="s">
        <v>537</v>
      </c>
      <c r="C235" s="24" t="s">
        <v>222</v>
      </c>
      <c r="D235" s="24">
        <v>18.100000000000001</v>
      </c>
      <c r="E235" s="12" t="str">
        <f t="shared" si="0"/>
        <v>KUP18.1</v>
      </c>
      <c r="F235" s="25">
        <v>42974</v>
      </c>
      <c r="G235" s="26">
        <v>0.83819444444444446</v>
      </c>
      <c r="H235" s="24">
        <v>2017</v>
      </c>
      <c r="I235" s="12" t="str">
        <f t="shared" si="1"/>
        <v>Late2017</v>
      </c>
      <c r="J235" s="24">
        <v>68.811749000000006</v>
      </c>
      <c r="K235" s="24">
        <v>-149.59366299999999</v>
      </c>
      <c r="L235" s="24">
        <v>429.670075</v>
      </c>
      <c r="M235" s="24">
        <v>4.0999999999999996</v>
      </c>
      <c r="N235" s="24">
        <v>52.8</v>
      </c>
      <c r="O235" s="24">
        <v>6.85</v>
      </c>
      <c r="P235" s="24">
        <v>93.8</v>
      </c>
      <c r="Q235" s="24">
        <v>1.67</v>
      </c>
      <c r="R235" s="24">
        <v>510.1624357</v>
      </c>
      <c r="S235" s="24">
        <v>16.322888849999998</v>
      </c>
      <c r="T235" s="24">
        <v>4.0170248199999996</v>
      </c>
      <c r="U235" s="24">
        <v>0.20987581599999999</v>
      </c>
      <c r="V235" s="24">
        <f t="shared" si="19"/>
        <v>12.095988213999998</v>
      </c>
      <c r="W235" s="24">
        <v>7.1668863999999999E-2</v>
      </c>
      <c r="X235" s="24">
        <v>0</v>
      </c>
      <c r="Y235" s="24">
        <v>8.0920931000000001E-2</v>
      </c>
      <c r="Z235" s="24">
        <v>3.4196841660000001</v>
      </c>
      <c r="AA235" s="24">
        <v>0.99426999999999999</v>
      </c>
      <c r="AB235" s="24">
        <v>20.953800000000001</v>
      </c>
      <c r="AC235" s="24">
        <v>6.59E-2</v>
      </c>
      <c r="AD235" s="24">
        <v>4.7500000000000001E-2</v>
      </c>
      <c r="AE235" s="24">
        <v>4.2099999999999999E-2</v>
      </c>
      <c r="AF235" s="24">
        <v>63.733400000000003</v>
      </c>
      <c r="AG235" s="24">
        <v>4.3299999999999998E-2</v>
      </c>
      <c r="AH235" s="24">
        <v>1.9E-2</v>
      </c>
      <c r="AI235" s="24">
        <v>2.5999999999999999E-3</v>
      </c>
      <c r="AJ235" s="24">
        <v>-1.1999999999999999E-3</v>
      </c>
      <c r="AK235" s="24">
        <v>2.9100000000000001E-2</v>
      </c>
      <c r="AL235" s="24" t="s">
        <v>67</v>
      </c>
      <c r="AM235" s="24">
        <v>8.0139999999999993</v>
      </c>
      <c r="AN235" s="24">
        <v>14.01293933</v>
      </c>
      <c r="AO235" s="24">
        <v>275.39518900000002</v>
      </c>
      <c r="AP235" s="24">
        <v>2.9999999999999997E-4</v>
      </c>
      <c r="AQ235" s="24">
        <v>7.5456000000000003</v>
      </c>
      <c r="AR235" s="24">
        <v>6.9999999999999999E-4</v>
      </c>
      <c r="AS235" s="24">
        <v>-1.4E-3</v>
      </c>
      <c r="AT235" s="24">
        <v>3.0000000000000001E-3</v>
      </c>
      <c r="AU235" s="24">
        <v>1.5879000000000001</v>
      </c>
      <c r="AV235" s="24">
        <v>0.12559999999999999</v>
      </c>
      <c r="AW235" s="24">
        <v>8.6699999999999999E-2</v>
      </c>
      <c r="AX235" s="24">
        <v>1.702</v>
      </c>
      <c r="AY235" s="24">
        <v>2.2499999999999999E-2</v>
      </c>
      <c r="AZ235" s="24">
        <v>-1E-4</v>
      </c>
      <c r="BA235" s="24">
        <v>0.57189999999999996</v>
      </c>
      <c r="BB235" s="24">
        <v>2.0999999999999999E-3</v>
      </c>
      <c r="BC235" s="24">
        <v>0.315</v>
      </c>
      <c r="BD235" s="24">
        <v>1.2800000000000001E-2</v>
      </c>
      <c r="BE235" s="24">
        <v>8.2000000000000007E-3</v>
      </c>
      <c r="BF235" s="24">
        <v>1.9870000000000001</v>
      </c>
      <c r="BG235" s="24">
        <v>7.1000000000000004E-3</v>
      </c>
      <c r="BH235" s="24">
        <v>1.389</v>
      </c>
      <c r="BI235" s="24">
        <v>1.6799999999999999E-2</v>
      </c>
      <c r="BJ235" s="24">
        <v>8.0000000000000004E-4</v>
      </c>
      <c r="BK235" s="24">
        <v>3.0000000000000001E-3</v>
      </c>
      <c r="BL235" s="24">
        <v>1.1000000000000001E-3</v>
      </c>
    </row>
    <row r="236" spans="1:64" ht="15.75" customHeight="1" x14ac:dyDescent="0.2">
      <c r="A236" s="24" t="s">
        <v>109</v>
      </c>
      <c r="B236" s="24" t="s">
        <v>538</v>
      </c>
      <c r="C236" s="24" t="s">
        <v>222</v>
      </c>
      <c r="D236" s="24">
        <v>18.2</v>
      </c>
      <c r="E236" s="12" t="str">
        <f t="shared" si="0"/>
        <v>KUP18.2</v>
      </c>
      <c r="F236" s="25">
        <v>42974</v>
      </c>
      <c r="G236" s="26">
        <v>0.8125</v>
      </c>
      <c r="H236" s="24">
        <v>2017</v>
      </c>
      <c r="I236" s="12" t="str">
        <f t="shared" si="1"/>
        <v>Late2017</v>
      </c>
      <c r="J236" s="24">
        <v>68.790620000000004</v>
      </c>
      <c r="K236" s="24">
        <v>-149.60199</v>
      </c>
      <c r="L236" s="24">
        <v>251.76085</v>
      </c>
      <c r="M236" s="24">
        <v>4</v>
      </c>
      <c r="N236" s="24">
        <v>73.8</v>
      </c>
      <c r="O236" s="24">
        <v>7.39</v>
      </c>
      <c r="P236" s="24">
        <v>99.9</v>
      </c>
      <c r="Q236" s="24">
        <v>1.19</v>
      </c>
      <c r="R236" s="24">
        <v>419.77074629999998</v>
      </c>
      <c r="S236" s="24">
        <v>13.710191460000001</v>
      </c>
      <c r="T236" s="24">
        <v>4.8873056229999996</v>
      </c>
      <c r="U236" s="24">
        <v>0.22236545099999999</v>
      </c>
      <c r="V236" s="24">
        <f t="shared" si="19"/>
        <v>8.6005203860000012</v>
      </c>
      <c r="W236" s="24" t="s">
        <v>67</v>
      </c>
      <c r="X236" s="24">
        <v>0</v>
      </c>
      <c r="Y236" s="24">
        <v>7.6265757000000003E-2</v>
      </c>
      <c r="Z236" s="24">
        <v>3.5022627590000002</v>
      </c>
      <c r="AA236" s="24">
        <v>1.2460800000000001</v>
      </c>
      <c r="AB236" s="24">
        <v>17.657499999999999</v>
      </c>
      <c r="AC236" s="24">
        <v>0.26700000000000002</v>
      </c>
      <c r="AD236" s="24">
        <v>0.1159</v>
      </c>
      <c r="AE236" s="24">
        <v>7.2900000000000006E-2</v>
      </c>
      <c r="AF236" s="24">
        <v>171.9333</v>
      </c>
      <c r="AG236" s="24">
        <v>5.9700000000000003E-2</v>
      </c>
      <c r="AH236" s="24">
        <v>2.1700000000000001E-2</v>
      </c>
      <c r="AI236" s="24">
        <v>1.09E-2</v>
      </c>
      <c r="AJ236" s="24">
        <v>4.0000000000000002E-4</v>
      </c>
      <c r="AK236" s="24">
        <v>3.4799999999999998E-2</v>
      </c>
      <c r="AL236" s="24">
        <v>9.4000000000000004E-3</v>
      </c>
      <c r="AM236" s="24">
        <v>9.5980000000000008</v>
      </c>
      <c r="AN236" s="24">
        <v>8.0587741390000005</v>
      </c>
      <c r="AO236" s="24">
        <v>275.80459769999999</v>
      </c>
      <c r="AP236" s="24">
        <v>8.0000000000000004E-4</v>
      </c>
      <c r="AQ236" s="24">
        <v>13.6225</v>
      </c>
      <c r="AR236" s="24">
        <v>1E-4</v>
      </c>
      <c r="AS236" s="24">
        <v>1.2999999999999999E-3</v>
      </c>
      <c r="AT236" s="24">
        <v>1.9E-3</v>
      </c>
      <c r="AU236" s="24">
        <v>2.0874999999999999</v>
      </c>
      <c r="AV236" s="24">
        <v>6.3700000000000007E-2</v>
      </c>
      <c r="AW236" s="24">
        <v>0.15920000000000001</v>
      </c>
      <c r="AX236" s="24">
        <v>2.6120000000000001</v>
      </c>
      <c r="AY236" s="24">
        <v>5.5E-2</v>
      </c>
      <c r="AZ236" s="24">
        <v>-1.2999999999999999E-3</v>
      </c>
      <c r="BA236" s="24">
        <v>1.1910000000000001</v>
      </c>
      <c r="BB236" s="24">
        <v>6.9999999999999999E-4</v>
      </c>
      <c r="BC236" s="24">
        <v>0.3211</v>
      </c>
      <c r="BD236" s="24">
        <v>6.4000000000000003E-3</v>
      </c>
      <c r="BE236" s="24">
        <v>5.1999999999999998E-3</v>
      </c>
      <c r="BF236" s="24">
        <v>5.359</v>
      </c>
      <c r="BG236" s="24">
        <v>-6.8999999999999999E-3</v>
      </c>
      <c r="BH236" s="24">
        <v>1.4810000000000001</v>
      </c>
      <c r="BI236" s="24">
        <v>2.9399999999999999E-2</v>
      </c>
      <c r="BJ236" s="24">
        <v>-5.9999999999999995E-4</v>
      </c>
      <c r="BK236" s="24">
        <v>4.1000000000000003E-3</v>
      </c>
      <c r="BL236" s="24">
        <v>5.0000000000000001E-4</v>
      </c>
    </row>
    <row r="237" spans="1:64" ht="15.75" customHeight="1" x14ac:dyDescent="0.2">
      <c r="A237" s="24" t="s">
        <v>109</v>
      </c>
      <c r="B237" s="24" t="s">
        <v>539</v>
      </c>
      <c r="C237" s="24" t="s">
        <v>222</v>
      </c>
      <c r="D237" s="24">
        <v>18.3</v>
      </c>
      <c r="E237" s="12" t="str">
        <f t="shared" si="0"/>
        <v>KUP18.3</v>
      </c>
      <c r="F237" s="25">
        <v>42974</v>
      </c>
      <c r="G237" s="26">
        <v>0.82777777777777783</v>
      </c>
      <c r="H237" s="24">
        <v>2017</v>
      </c>
      <c r="I237" s="12" t="str">
        <f t="shared" si="1"/>
        <v>Late2017</v>
      </c>
      <c r="J237" s="24">
        <v>68.811189999999996</v>
      </c>
      <c r="K237" s="24">
        <v>-149.592547</v>
      </c>
      <c r="L237" s="24">
        <v>429.66199999999998</v>
      </c>
      <c r="M237" s="24">
        <v>4</v>
      </c>
      <c r="N237" s="24">
        <v>19.7</v>
      </c>
      <c r="O237" s="24">
        <v>6.21</v>
      </c>
      <c r="P237" s="24">
        <v>87.2</v>
      </c>
      <c r="Q237" s="24">
        <v>2.75</v>
      </c>
      <c r="R237" s="24">
        <v>610.32513040000003</v>
      </c>
      <c r="S237" s="24">
        <v>18.968014629999999</v>
      </c>
      <c r="T237" s="24" t="s">
        <v>67</v>
      </c>
      <c r="U237" s="24">
        <v>0.33779597900000002</v>
      </c>
      <c r="W237" s="24">
        <v>0.132888704</v>
      </c>
      <c r="X237" s="24">
        <v>0</v>
      </c>
      <c r="Y237" s="24">
        <v>0.15179031600000001</v>
      </c>
      <c r="Z237" s="24">
        <v>3.502822187</v>
      </c>
      <c r="AA237" s="24">
        <v>1.11903</v>
      </c>
      <c r="AB237" s="24">
        <v>25.677199999999999</v>
      </c>
      <c r="AC237" s="24">
        <v>0.1439</v>
      </c>
      <c r="AD237" s="24">
        <v>0.22550000000000001</v>
      </c>
      <c r="AE237" s="24">
        <v>5.62E-2</v>
      </c>
      <c r="AF237" s="24">
        <v>19.255299999999998</v>
      </c>
      <c r="AG237" s="24">
        <v>2.64E-2</v>
      </c>
      <c r="AH237" s="24">
        <v>2.69E-2</v>
      </c>
      <c r="AI237" s="24">
        <v>-5.0000000000000001E-4</v>
      </c>
      <c r="AJ237" s="24">
        <v>4.0000000000000001E-3</v>
      </c>
      <c r="AK237" s="24">
        <v>1.9900000000000001E-2</v>
      </c>
      <c r="AL237" s="24" t="s">
        <v>67</v>
      </c>
      <c r="AM237" s="24">
        <v>2.7149999999999999</v>
      </c>
      <c r="AN237" s="24">
        <v>11.6874731</v>
      </c>
      <c r="AO237" s="24">
        <v>136.43216079999999</v>
      </c>
      <c r="AP237" s="24">
        <v>6.9999999999999999E-4</v>
      </c>
      <c r="AQ237" s="24">
        <v>1.5031000000000001</v>
      </c>
      <c r="AR237" s="24">
        <v>5.0000000000000001E-4</v>
      </c>
      <c r="AS237" s="24">
        <v>2.9999999999999997E-4</v>
      </c>
      <c r="AT237" s="24">
        <v>2.2000000000000001E-3</v>
      </c>
      <c r="AU237" s="24">
        <v>1.2573000000000001</v>
      </c>
      <c r="AV237" s="24">
        <v>0.2248</v>
      </c>
      <c r="AW237" s="24">
        <v>1.0500000000000001E-2</v>
      </c>
      <c r="AX237" s="24">
        <v>0.84319999999999995</v>
      </c>
      <c r="AY237" s="24">
        <v>1.55E-2</v>
      </c>
      <c r="AZ237" s="24">
        <v>1.6999999999999999E-3</v>
      </c>
      <c r="BA237" s="24">
        <v>0.23230000000000001</v>
      </c>
      <c r="BB237" s="24">
        <v>3.8E-3</v>
      </c>
      <c r="BC237" s="24">
        <v>0.31130000000000002</v>
      </c>
      <c r="BD237" s="24">
        <v>1.14E-2</v>
      </c>
      <c r="BE237" s="24">
        <v>3.7000000000000002E-3</v>
      </c>
      <c r="BF237" s="24">
        <v>0.63500000000000001</v>
      </c>
      <c r="BG237" s="24">
        <v>2.5999999999999999E-3</v>
      </c>
      <c r="BH237" s="24">
        <v>1.4179999999999999</v>
      </c>
      <c r="BI237" s="24">
        <v>5.4000000000000003E-3</v>
      </c>
      <c r="BJ237" s="24">
        <v>-4.0000000000000002E-4</v>
      </c>
      <c r="BK237" s="24">
        <v>2.9999999999999997E-4</v>
      </c>
      <c r="BL237" s="24">
        <v>3.3E-3</v>
      </c>
    </row>
    <row r="238" spans="1:64" ht="15.75" customHeight="1" x14ac:dyDescent="0.2">
      <c r="A238" s="24" t="s">
        <v>109</v>
      </c>
      <c r="B238" s="24" t="s">
        <v>540</v>
      </c>
      <c r="C238" s="24" t="s">
        <v>222</v>
      </c>
      <c r="D238" s="24">
        <v>2.4</v>
      </c>
      <c r="E238" s="12" t="str">
        <f t="shared" si="0"/>
        <v>KUP2.4</v>
      </c>
      <c r="F238" s="25">
        <v>42974</v>
      </c>
      <c r="G238" s="26">
        <v>0.63124999999999998</v>
      </c>
      <c r="H238" s="24">
        <v>2017</v>
      </c>
      <c r="I238" s="12" t="str">
        <f t="shared" si="1"/>
        <v>Late2017</v>
      </c>
      <c r="J238" s="24">
        <v>68.521150000000006</v>
      </c>
      <c r="K238" s="24">
        <v>-149.33548060000001</v>
      </c>
      <c r="L238" s="24">
        <v>16</v>
      </c>
      <c r="M238" s="24">
        <v>3.9</v>
      </c>
      <c r="N238" s="24">
        <v>82.6</v>
      </c>
      <c r="O238" s="24">
        <v>6.03</v>
      </c>
      <c r="P238" s="24">
        <v>77.099999999999994</v>
      </c>
      <c r="Q238" s="24">
        <v>13.26</v>
      </c>
      <c r="R238" s="24">
        <v>480.63184660000002</v>
      </c>
      <c r="S238" s="24">
        <v>12.606888789999999</v>
      </c>
      <c r="T238" s="24" t="s">
        <v>67</v>
      </c>
      <c r="U238" s="24">
        <v>0.34134566500000002</v>
      </c>
      <c r="W238" s="24">
        <v>0.27047003400000003</v>
      </c>
      <c r="X238" s="24">
        <v>0</v>
      </c>
      <c r="Y238" s="24">
        <v>0.90812586900000003</v>
      </c>
      <c r="Z238" s="24">
        <v>4.0757701649999998</v>
      </c>
      <c r="AA238" s="24">
        <v>0.99278</v>
      </c>
      <c r="AB238" s="24">
        <v>23.528300000000002</v>
      </c>
      <c r="AC238" s="24">
        <v>4.3799999999999999E-2</v>
      </c>
      <c r="AD238" s="24">
        <v>3.2500000000000001E-2</v>
      </c>
      <c r="AE238" s="24">
        <v>2.0299999999999999E-2</v>
      </c>
      <c r="AF238" s="24">
        <v>285.18169999999998</v>
      </c>
      <c r="AG238" s="24">
        <v>0.2203</v>
      </c>
      <c r="AH238" s="24">
        <v>7.1099999999999997E-2</v>
      </c>
      <c r="AI238" s="24">
        <v>5.5999999999999999E-3</v>
      </c>
      <c r="AJ238" s="24">
        <v>-4.0000000000000002E-4</v>
      </c>
      <c r="AK238" s="24">
        <v>8.3400000000000002E-2</v>
      </c>
      <c r="AL238" s="24">
        <v>6.0000000000000001E-3</v>
      </c>
      <c r="AM238" s="24">
        <v>9.0879999999999992</v>
      </c>
      <c r="AN238" s="24">
        <v>6.2762430939999998</v>
      </c>
      <c r="AO238" s="24">
        <v>108.9688249</v>
      </c>
      <c r="AP238" s="24">
        <v>5.0000000000000001E-4</v>
      </c>
      <c r="AQ238" s="24">
        <v>1.5818000000000001</v>
      </c>
      <c r="AR238" s="24">
        <v>1.6000000000000001E-3</v>
      </c>
      <c r="AS238" s="24">
        <v>-2.0000000000000001E-4</v>
      </c>
      <c r="AT238" s="24">
        <v>2.5000000000000001E-3</v>
      </c>
      <c r="AU238" s="24">
        <v>1.3818999999999999</v>
      </c>
      <c r="AV238" s="24">
        <v>1.35E-2</v>
      </c>
      <c r="AW238" s="24">
        <v>0.19170000000000001</v>
      </c>
      <c r="AX238" s="24">
        <v>2.9820000000000002</v>
      </c>
      <c r="AY238" s="24">
        <v>3.7000000000000002E-3</v>
      </c>
      <c r="AZ238" s="24">
        <v>-5.0000000000000001E-4</v>
      </c>
      <c r="BA238" s="24">
        <v>1.448</v>
      </c>
      <c r="BB238" s="24">
        <v>2.5000000000000001E-3</v>
      </c>
      <c r="BC238" s="24">
        <v>0.30449999999999999</v>
      </c>
      <c r="BD238" s="24">
        <v>2.7099999999999999E-2</v>
      </c>
      <c r="BE238" s="24">
        <v>8.6999999999999994E-3</v>
      </c>
      <c r="BF238" s="24">
        <v>8.8559999999999999</v>
      </c>
      <c r="BG238" s="24">
        <v>1.2500000000000001E-2</v>
      </c>
      <c r="BH238" s="24">
        <v>2.2229999999999999</v>
      </c>
      <c r="BI238" s="24">
        <v>3.4200000000000001E-2</v>
      </c>
      <c r="BJ238" s="24">
        <v>-2.9999999999999997E-4</v>
      </c>
      <c r="BK238" s="24">
        <v>5.4000000000000003E-3</v>
      </c>
      <c r="BL238" s="24">
        <v>4.0000000000000001E-3</v>
      </c>
    </row>
    <row r="239" spans="1:64" ht="15.75" customHeight="1" x14ac:dyDescent="0.2">
      <c r="E239" s="12" t="str">
        <f t="shared" si="0"/>
        <v/>
      </c>
      <c r="F239" s="25"/>
      <c r="I239" s="12" t="str">
        <f t="shared" si="1"/>
        <v/>
      </c>
    </row>
    <row r="240" spans="1:64" ht="15.75" customHeight="1" x14ac:dyDescent="0.2">
      <c r="E240" s="12" t="str">
        <f t="shared" si="0"/>
        <v/>
      </c>
      <c r="F240" s="25"/>
      <c r="I240" s="12" t="str">
        <f t="shared" si="1"/>
        <v/>
      </c>
    </row>
    <row r="241" spans="5:9" ht="15.75" customHeight="1" x14ac:dyDescent="0.2">
      <c r="E241" s="12" t="str">
        <f t="shared" si="0"/>
        <v/>
      </c>
      <c r="F241" s="25"/>
      <c r="I241" s="12" t="str">
        <f t="shared" si="1"/>
        <v/>
      </c>
    </row>
    <row r="242" spans="5:9" ht="15.75" customHeight="1" x14ac:dyDescent="0.2">
      <c r="E242" s="12" t="str">
        <f t="shared" si="0"/>
        <v/>
      </c>
      <c r="F242" s="25"/>
      <c r="I242" s="12" t="str">
        <f t="shared" si="1"/>
        <v/>
      </c>
    </row>
    <row r="243" spans="5:9" ht="15.75" customHeight="1" x14ac:dyDescent="0.2">
      <c r="E243" s="12" t="str">
        <f t="shared" si="0"/>
        <v/>
      </c>
      <c r="F243" s="25"/>
      <c r="I243" s="12" t="str">
        <f t="shared" si="1"/>
        <v/>
      </c>
    </row>
    <row r="244" spans="5:9" ht="15.75" customHeight="1" x14ac:dyDescent="0.2">
      <c r="E244" s="12" t="str">
        <f t="shared" si="0"/>
        <v/>
      </c>
      <c r="F244" s="25"/>
      <c r="I244" s="12" t="str">
        <f t="shared" si="1"/>
        <v/>
      </c>
    </row>
    <row r="245" spans="5:9" ht="15.75" customHeight="1" x14ac:dyDescent="0.2">
      <c r="E245" s="12" t="str">
        <f t="shared" si="0"/>
        <v/>
      </c>
      <c r="F245" s="25"/>
      <c r="I245" s="12" t="str">
        <f t="shared" si="1"/>
        <v/>
      </c>
    </row>
    <row r="246" spans="5:9" ht="15.75" customHeight="1" x14ac:dyDescent="0.2">
      <c r="E246" s="14"/>
      <c r="F246" s="25"/>
      <c r="I246" s="11"/>
    </row>
    <row r="247" spans="5:9" ht="15.75" customHeight="1" x14ac:dyDescent="0.2">
      <c r="E247" s="14"/>
      <c r="F247" s="25"/>
      <c r="I247" s="11"/>
    </row>
    <row r="248" spans="5:9" ht="15.75" customHeight="1" x14ac:dyDescent="0.2">
      <c r="E248" s="14"/>
      <c r="F248" s="25"/>
      <c r="I248" s="11"/>
    </row>
    <row r="249" spans="5:9" ht="15.75" customHeight="1" x14ac:dyDescent="0.2">
      <c r="E249" s="14"/>
      <c r="F249" s="25"/>
      <c r="I249" s="11"/>
    </row>
    <row r="250" spans="5:9" ht="15.75" customHeight="1" x14ac:dyDescent="0.2">
      <c r="E250" s="14"/>
      <c r="F250" s="25"/>
      <c r="I250" s="11"/>
    </row>
    <row r="251" spans="5:9" ht="15.75" customHeight="1" x14ac:dyDescent="0.2">
      <c r="E251" s="14"/>
      <c r="F251" s="25"/>
      <c r="I251" s="11"/>
    </row>
    <row r="252" spans="5:9" ht="15.75" customHeight="1" x14ac:dyDescent="0.2">
      <c r="E252" s="14"/>
      <c r="F252" s="25"/>
      <c r="I252" s="11"/>
    </row>
    <row r="253" spans="5:9" ht="15.75" customHeight="1" x14ac:dyDescent="0.2">
      <c r="E253" s="14"/>
      <c r="F253" s="25"/>
      <c r="I253" s="11"/>
    </row>
    <row r="254" spans="5:9" ht="15.75" customHeight="1" x14ac:dyDescent="0.2">
      <c r="E254" s="14"/>
      <c r="F254" s="25"/>
      <c r="I254" s="11"/>
    </row>
    <row r="255" spans="5:9" ht="15.75" customHeight="1" x14ac:dyDescent="0.2">
      <c r="E255" s="14"/>
      <c r="F255" s="25"/>
      <c r="I255" s="11"/>
    </row>
    <row r="256" spans="5:9" ht="15.75" customHeight="1" x14ac:dyDescent="0.2">
      <c r="E256" s="14"/>
      <c r="F256" s="25"/>
      <c r="I256" s="11"/>
    </row>
    <row r="257" spans="5:9" ht="15.75" customHeight="1" x14ac:dyDescent="0.2">
      <c r="E257" s="14"/>
      <c r="F257" s="25"/>
      <c r="I257" s="11"/>
    </row>
    <row r="258" spans="5:9" ht="15.75" customHeight="1" x14ac:dyDescent="0.2">
      <c r="E258" s="14"/>
      <c r="F258" s="25"/>
      <c r="I258" s="11"/>
    </row>
    <row r="259" spans="5:9" ht="15.75" customHeight="1" x14ac:dyDescent="0.2">
      <c r="E259" s="14"/>
      <c r="F259" s="25"/>
      <c r="I259" s="11"/>
    </row>
    <row r="260" spans="5:9" ht="15.75" customHeight="1" x14ac:dyDescent="0.2">
      <c r="E260" s="14"/>
      <c r="F260" s="25"/>
      <c r="I260" s="11"/>
    </row>
    <row r="261" spans="5:9" ht="15.75" customHeight="1" x14ac:dyDescent="0.2">
      <c r="E261" s="14"/>
      <c r="F261" s="25"/>
      <c r="I261" s="11"/>
    </row>
    <row r="262" spans="5:9" ht="15.75" customHeight="1" x14ac:dyDescent="0.2">
      <c r="E262" s="14"/>
      <c r="F262" s="25"/>
      <c r="I262" s="11"/>
    </row>
    <row r="263" spans="5:9" ht="15.75" customHeight="1" x14ac:dyDescent="0.2">
      <c r="E263" s="14"/>
      <c r="F263" s="25"/>
      <c r="I263" s="11"/>
    </row>
    <row r="264" spans="5:9" ht="15.75" customHeight="1" x14ac:dyDescent="0.2">
      <c r="E264" s="14"/>
      <c r="F264" s="25"/>
      <c r="I264" s="11"/>
    </row>
    <row r="265" spans="5:9" ht="15.75" customHeight="1" x14ac:dyDescent="0.2">
      <c r="E265" s="14"/>
      <c r="F265" s="25"/>
      <c r="I265" s="11"/>
    </row>
    <row r="266" spans="5:9" ht="15.75" customHeight="1" x14ac:dyDescent="0.2">
      <c r="E266" s="14"/>
      <c r="F266" s="25"/>
      <c r="I266" s="11"/>
    </row>
    <row r="267" spans="5:9" ht="15.75" customHeight="1" x14ac:dyDescent="0.2">
      <c r="E267" s="14"/>
      <c r="F267" s="25"/>
      <c r="I267" s="11"/>
    </row>
    <row r="268" spans="5:9" ht="15.75" customHeight="1" x14ac:dyDescent="0.2">
      <c r="E268" s="14"/>
      <c r="F268" s="25"/>
      <c r="I268" s="11"/>
    </row>
    <row r="269" spans="5:9" ht="15.75" customHeight="1" x14ac:dyDescent="0.2">
      <c r="E269" s="14"/>
      <c r="F269" s="25"/>
      <c r="I269" s="11"/>
    </row>
    <row r="270" spans="5:9" ht="15.75" customHeight="1" x14ac:dyDescent="0.2">
      <c r="E270" s="14"/>
      <c r="F270" s="25"/>
      <c r="I270" s="11"/>
    </row>
    <row r="271" spans="5:9" ht="15.75" customHeight="1" x14ac:dyDescent="0.2">
      <c r="E271" s="14"/>
      <c r="F271" s="25"/>
      <c r="I271" s="11"/>
    </row>
    <row r="272" spans="5:9" ht="15.75" customHeight="1" x14ac:dyDescent="0.2">
      <c r="E272" s="14"/>
      <c r="F272" s="25"/>
      <c r="I272" s="11"/>
    </row>
    <row r="273" spans="5:9" ht="15.75" customHeight="1" x14ac:dyDescent="0.2">
      <c r="E273" s="14"/>
      <c r="F273" s="25"/>
      <c r="I273" s="11"/>
    </row>
    <row r="274" spans="5:9" ht="15.75" customHeight="1" x14ac:dyDescent="0.2">
      <c r="E274" s="14"/>
      <c r="F274" s="25"/>
      <c r="I274" s="11"/>
    </row>
    <row r="275" spans="5:9" ht="15.75" customHeight="1" x14ac:dyDescent="0.2">
      <c r="E275" s="14"/>
      <c r="F275" s="25"/>
      <c r="I275" s="11"/>
    </row>
    <row r="276" spans="5:9" ht="15.75" customHeight="1" x14ac:dyDescent="0.2">
      <c r="E276" s="14"/>
      <c r="F276" s="25"/>
      <c r="I276" s="11"/>
    </row>
    <row r="277" spans="5:9" ht="15.75" customHeight="1" x14ac:dyDescent="0.2">
      <c r="E277" s="14"/>
      <c r="F277" s="25"/>
      <c r="I277" s="11"/>
    </row>
    <row r="278" spans="5:9" ht="15.75" customHeight="1" x14ac:dyDescent="0.2">
      <c r="E278" s="14"/>
      <c r="F278" s="25"/>
      <c r="I278" s="11"/>
    </row>
    <row r="279" spans="5:9" ht="15.75" customHeight="1" x14ac:dyDescent="0.2">
      <c r="E279" s="14"/>
      <c r="F279" s="25"/>
      <c r="I279" s="11"/>
    </row>
    <row r="280" spans="5:9" ht="15.75" customHeight="1" x14ac:dyDescent="0.2">
      <c r="E280" s="14"/>
      <c r="F280" s="25"/>
      <c r="I280" s="11"/>
    </row>
    <row r="281" spans="5:9" ht="15.75" customHeight="1" x14ac:dyDescent="0.2">
      <c r="E281" s="14"/>
      <c r="F281" s="25"/>
      <c r="I281" s="11"/>
    </row>
    <row r="282" spans="5:9" ht="15.75" customHeight="1" x14ac:dyDescent="0.2">
      <c r="E282" s="14"/>
      <c r="F282" s="25"/>
      <c r="I282" s="11"/>
    </row>
    <row r="283" spans="5:9" ht="15.75" customHeight="1" x14ac:dyDescent="0.2">
      <c r="E283" s="14"/>
      <c r="F283" s="25"/>
      <c r="I283" s="11"/>
    </row>
    <row r="284" spans="5:9" ht="15.75" customHeight="1" x14ac:dyDescent="0.2">
      <c r="E284" s="14"/>
      <c r="F284" s="25"/>
      <c r="I284" s="11"/>
    </row>
    <row r="285" spans="5:9" ht="15.75" customHeight="1" x14ac:dyDescent="0.2">
      <c r="E285" s="14"/>
      <c r="F285" s="25"/>
      <c r="I285" s="11"/>
    </row>
    <row r="286" spans="5:9" ht="15.75" customHeight="1" x14ac:dyDescent="0.2">
      <c r="E286" s="14"/>
      <c r="F286" s="25"/>
      <c r="I286" s="11"/>
    </row>
    <row r="287" spans="5:9" ht="15.75" customHeight="1" x14ac:dyDescent="0.2">
      <c r="E287" s="14"/>
      <c r="F287" s="25"/>
      <c r="I287" s="11"/>
    </row>
    <row r="288" spans="5:9" ht="15.75" customHeight="1" x14ac:dyDescent="0.2">
      <c r="E288" s="14"/>
      <c r="F288" s="25"/>
      <c r="I288" s="11"/>
    </row>
    <row r="289" spans="5:9" ht="15.75" customHeight="1" x14ac:dyDescent="0.2">
      <c r="E289" s="14"/>
      <c r="F289" s="25"/>
      <c r="I289" s="11"/>
    </row>
    <row r="290" spans="5:9" ht="15.75" customHeight="1" x14ac:dyDescent="0.2">
      <c r="E290" s="14"/>
      <c r="F290" s="25"/>
      <c r="I290" s="11"/>
    </row>
    <row r="291" spans="5:9" ht="15.75" customHeight="1" x14ac:dyDescent="0.2">
      <c r="E291" s="14"/>
      <c r="F291" s="25"/>
      <c r="I291" s="11"/>
    </row>
    <row r="292" spans="5:9" ht="15.75" customHeight="1" x14ac:dyDescent="0.2">
      <c r="E292" s="14"/>
      <c r="F292" s="25"/>
      <c r="I292" s="11"/>
    </row>
    <row r="293" spans="5:9" ht="15.75" customHeight="1" x14ac:dyDescent="0.2">
      <c r="E293" s="14"/>
      <c r="F293" s="25"/>
      <c r="I293" s="11"/>
    </row>
    <row r="294" spans="5:9" ht="15.75" customHeight="1" x14ac:dyDescent="0.2">
      <c r="E294" s="14"/>
      <c r="F294" s="25"/>
      <c r="I294" s="11"/>
    </row>
    <row r="295" spans="5:9" ht="15.75" customHeight="1" x14ac:dyDescent="0.2">
      <c r="E295" s="14"/>
      <c r="F295" s="25"/>
      <c r="I295" s="11"/>
    </row>
    <row r="296" spans="5:9" ht="15.75" customHeight="1" x14ac:dyDescent="0.2">
      <c r="E296" s="14"/>
      <c r="F296" s="25"/>
      <c r="I296" s="11"/>
    </row>
    <row r="297" spans="5:9" ht="15.75" customHeight="1" x14ac:dyDescent="0.2">
      <c r="E297" s="14"/>
      <c r="F297" s="25"/>
      <c r="I297" s="11"/>
    </row>
    <row r="298" spans="5:9" ht="15.75" customHeight="1" x14ac:dyDescent="0.2">
      <c r="E298" s="14"/>
      <c r="F298" s="25"/>
      <c r="I298" s="11"/>
    </row>
    <row r="299" spans="5:9" ht="15.75" customHeight="1" x14ac:dyDescent="0.2">
      <c r="E299" s="14"/>
      <c r="F299" s="25"/>
      <c r="I299" s="11"/>
    </row>
    <row r="300" spans="5:9" ht="15.75" customHeight="1" x14ac:dyDescent="0.2">
      <c r="E300" s="14"/>
      <c r="F300" s="25"/>
      <c r="I300" s="11"/>
    </row>
    <row r="301" spans="5:9" ht="15.75" customHeight="1" x14ac:dyDescent="0.2">
      <c r="E301" s="14"/>
      <c r="F301" s="25"/>
      <c r="I301" s="11"/>
    </row>
    <row r="302" spans="5:9" ht="15.75" customHeight="1" x14ac:dyDescent="0.2">
      <c r="E302" s="14"/>
      <c r="F302" s="25"/>
      <c r="I302" s="11"/>
    </row>
    <row r="303" spans="5:9" ht="15.75" customHeight="1" x14ac:dyDescent="0.2">
      <c r="E303" s="14"/>
      <c r="F303" s="25"/>
      <c r="I303" s="11"/>
    </row>
    <row r="304" spans="5:9" ht="15.75" customHeight="1" x14ac:dyDescent="0.2">
      <c r="E304" s="14"/>
      <c r="F304" s="25"/>
      <c r="I304" s="11"/>
    </row>
    <row r="305" spans="5:9" ht="15.75" customHeight="1" x14ac:dyDescent="0.2">
      <c r="E305" s="14"/>
      <c r="F305" s="25"/>
      <c r="I305" s="11"/>
    </row>
    <row r="306" spans="5:9" ht="15.75" customHeight="1" x14ac:dyDescent="0.2">
      <c r="E306" s="14"/>
      <c r="F306" s="25"/>
      <c r="I306" s="11"/>
    </row>
    <row r="307" spans="5:9" ht="15.75" customHeight="1" x14ac:dyDescent="0.2">
      <c r="E307" s="14"/>
      <c r="F307" s="25"/>
      <c r="I307" s="11"/>
    </row>
    <row r="308" spans="5:9" ht="15.75" customHeight="1" x14ac:dyDescent="0.2">
      <c r="E308" s="14"/>
      <c r="F308" s="25"/>
      <c r="I308" s="11"/>
    </row>
    <row r="309" spans="5:9" ht="15.75" customHeight="1" x14ac:dyDescent="0.2">
      <c r="E309" s="14"/>
      <c r="F309" s="25"/>
      <c r="I309" s="11"/>
    </row>
    <row r="310" spans="5:9" ht="15.75" customHeight="1" x14ac:dyDescent="0.2">
      <c r="E310" s="14"/>
      <c r="F310" s="25"/>
      <c r="I310" s="11"/>
    </row>
    <row r="311" spans="5:9" ht="15.75" customHeight="1" x14ac:dyDescent="0.2">
      <c r="E311" s="14"/>
      <c r="F311" s="25"/>
      <c r="I311" s="11"/>
    </row>
    <row r="312" spans="5:9" ht="15.75" customHeight="1" x14ac:dyDescent="0.2">
      <c r="E312" s="14"/>
      <c r="F312" s="25"/>
      <c r="I312" s="11"/>
    </row>
    <row r="313" spans="5:9" ht="15.75" customHeight="1" x14ac:dyDescent="0.2">
      <c r="E313" s="14"/>
      <c r="F313" s="25"/>
      <c r="I313" s="11"/>
    </row>
    <row r="314" spans="5:9" ht="15.75" customHeight="1" x14ac:dyDescent="0.2">
      <c r="E314" s="14"/>
      <c r="F314" s="25"/>
      <c r="I314" s="11"/>
    </row>
    <row r="315" spans="5:9" ht="15.75" customHeight="1" x14ac:dyDescent="0.2">
      <c r="E315" s="14"/>
      <c r="F315" s="25"/>
      <c r="I315" s="11"/>
    </row>
    <row r="316" spans="5:9" ht="15.75" customHeight="1" x14ac:dyDescent="0.2">
      <c r="E316" s="14"/>
      <c r="F316" s="25"/>
      <c r="I316" s="11"/>
    </row>
    <row r="317" spans="5:9" ht="15.75" customHeight="1" x14ac:dyDescent="0.2">
      <c r="E317" s="14"/>
      <c r="F317" s="25"/>
      <c r="I317" s="11"/>
    </row>
    <row r="318" spans="5:9" ht="15.75" customHeight="1" x14ac:dyDescent="0.2">
      <c r="E318" s="14"/>
      <c r="F318" s="25"/>
      <c r="I318" s="11"/>
    </row>
    <row r="319" spans="5:9" ht="15.75" customHeight="1" x14ac:dyDescent="0.2">
      <c r="E319" s="14"/>
      <c r="F319" s="25"/>
      <c r="I319" s="11"/>
    </row>
    <row r="320" spans="5:9" ht="15.75" customHeight="1" x14ac:dyDescent="0.2">
      <c r="E320" s="14"/>
      <c r="F320" s="25"/>
      <c r="I320" s="11"/>
    </row>
    <row r="321" spans="5:9" ht="15.75" customHeight="1" x14ac:dyDescent="0.2">
      <c r="E321" s="14"/>
      <c r="F321" s="25"/>
      <c r="I321" s="11"/>
    </row>
    <row r="322" spans="5:9" ht="15.75" customHeight="1" x14ac:dyDescent="0.2">
      <c r="E322" s="14"/>
      <c r="F322" s="25"/>
      <c r="I322" s="11"/>
    </row>
    <row r="323" spans="5:9" ht="15.75" customHeight="1" x14ac:dyDescent="0.2">
      <c r="E323" s="14"/>
      <c r="F323" s="25"/>
      <c r="I323" s="11"/>
    </row>
    <row r="324" spans="5:9" ht="15.75" customHeight="1" x14ac:dyDescent="0.2">
      <c r="E324" s="14"/>
      <c r="F324" s="25"/>
      <c r="I324" s="11"/>
    </row>
    <row r="325" spans="5:9" ht="15.75" customHeight="1" x14ac:dyDescent="0.2">
      <c r="E325" s="14"/>
      <c r="F325" s="25"/>
      <c r="I325" s="11"/>
    </row>
    <row r="326" spans="5:9" ht="15.75" customHeight="1" x14ac:dyDescent="0.2">
      <c r="E326" s="14"/>
      <c r="F326" s="25"/>
      <c r="I326" s="11"/>
    </row>
    <row r="327" spans="5:9" ht="15.75" customHeight="1" x14ac:dyDescent="0.2">
      <c r="E327" s="14"/>
      <c r="F327" s="25"/>
      <c r="I327" s="11"/>
    </row>
    <row r="328" spans="5:9" ht="15.75" customHeight="1" x14ac:dyDescent="0.2">
      <c r="E328" s="14"/>
      <c r="F328" s="25"/>
      <c r="I328" s="11"/>
    </row>
    <row r="329" spans="5:9" ht="15.75" customHeight="1" x14ac:dyDescent="0.2">
      <c r="E329" s="14"/>
      <c r="F329" s="25"/>
      <c r="I329" s="11"/>
    </row>
    <row r="330" spans="5:9" ht="15.75" customHeight="1" x14ac:dyDescent="0.2">
      <c r="E330" s="14"/>
      <c r="F330" s="25"/>
      <c r="I330" s="11"/>
    </row>
    <row r="331" spans="5:9" ht="15.75" customHeight="1" x14ac:dyDescent="0.2">
      <c r="E331" s="14"/>
      <c r="F331" s="25"/>
      <c r="I331" s="11"/>
    </row>
    <row r="332" spans="5:9" ht="15.75" customHeight="1" x14ac:dyDescent="0.2">
      <c r="E332" s="14"/>
      <c r="F332" s="25"/>
      <c r="I332" s="11"/>
    </row>
    <row r="333" spans="5:9" ht="15.75" customHeight="1" x14ac:dyDescent="0.2">
      <c r="E333" s="14"/>
      <c r="F333" s="25"/>
      <c r="I333" s="11"/>
    </row>
    <row r="334" spans="5:9" ht="15.75" customHeight="1" x14ac:dyDescent="0.2">
      <c r="E334" s="14"/>
      <c r="F334" s="25"/>
      <c r="I334" s="11"/>
    </row>
    <row r="335" spans="5:9" ht="15.75" customHeight="1" x14ac:dyDescent="0.2">
      <c r="E335" s="14"/>
      <c r="F335" s="25"/>
      <c r="I335" s="11"/>
    </row>
    <row r="336" spans="5:9" ht="15.75" customHeight="1" x14ac:dyDescent="0.2">
      <c r="E336" s="14"/>
      <c r="F336" s="25"/>
      <c r="I336" s="11"/>
    </row>
    <row r="337" spans="5:9" ht="15.75" customHeight="1" x14ac:dyDescent="0.2">
      <c r="E337" s="14"/>
      <c r="F337" s="25"/>
      <c r="I337" s="11"/>
    </row>
    <row r="338" spans="5:9" ht="15.75" customHeight="1" x14ac:dyDescent="0.2">
      <c r="E338" s="14"/>
      <c r="F338" s="25"/>
      <c r="I338" s="11"/>
    </row>
    <row r="339" spans="5:9" ht="15.75" customHeight="1" x14ac:dyDescent="0.2">
      <c r="E339" s="14"/>
      <c r="F339" s="25"/>
      <c r="I339" s="11"/>
    </row>
    <row r="340" spans="5:9" ht="15.75" customHeight="1" x14ac:dyDescent="0.2">
      <c r="E340" s="14"/>
      <c r="F340" s="25"/>
      <c r="I340" s="11"/>
    </row>
    <row r="341" spans="5:9" ht="15.75" customHeight="1" x14ac:dyDescent="0.2">
      <c r="E341" s="14"/>
      <c r="F341" s="25"/>
      <c r="I341" s="11"/>
    </row>
    <row r="342" spans="5:9" ht="15.75" customHeight="1" x14ac:dyDescent="0.2">
      <c r="E342" s="14"/>
      <c r="F342" s="25"/>
      <c r="I342" s="11"/>
    </row>
    <row r="343" spans="5:9" ht="15.75" customHeight="1" x14ac:dyDescent="0.2">
      <c r="E343" s="14"/>
      <c r="F343" s="25"/>
      <c r="I343" s="11"/>
    </row>
    <row r="344" spans="5:9" ht="15.75" customHeight="1" x14ac:dyDescent="0.2">
      <c r="E344" s="14"/>
      <c r="F344" s="25"/>
      <c r="I344" s="11"/>
    </row>
    <row r="345" spans="5:9" ht="15.75" customHeight="1" x14ac:dyDescent="0.2">
      <c r="E345" s="14"/>
      <c r="F345" s="25"/>
      <c r="I345" s="11"/>
    </row>
    <row r="346" spans="5:9" ht="15.75" customHeight="1" x14ac:dyDescent="0.2">
      <c r="E346" s="14"/>
      <c r="F346" s="25"/>
      <c r="I346" s="11"/>
    </row>
    <row r="347" spans="5:9" ht="15.75" customHeight="1" x14ac:dyDescent="0.2">
      <c r="E347" s="14"/>
      <c r="F347" s="25"/>
      <c r="I347" s="11"/>
    </row>
    <row r="348" spans="5:9" ht="15.75" customHeight="1" x14ac:dyDescent="0.2">
      <c r="E348" s="14"/>
      <c r="F348" s="25"/>
      <c r="I348" s="11"/>
    </row>
    <row r="349" spans="5:9" ht="15.75" customHeight="1" x14ac:dyDescent="0.2">
      <c r="E349" s="14"/>
      <c r="F349" s="25"/>
      <c r="I349" s="11"/>
    </row>
    <row r="350" spans="5:9" ht="15.75" customHeight="1" x14ac:dyDescent="0.2">
      <c r="E350" s="14"/>
      <c r="F350" s="25"/>
      <c r="I350" s="11"/>
    </row>
    <row r="351" spans="5:9" ht="15.75" customHeight="1" x14ac:dyDescent="0.2">
      <c r="E351" s="14"/>
      <c r="F351" s="25"/>
      <c r="I351" s="11"/>
    </row>
    <row r="352" spans="5:9" ht="15.75" customHeight="1" x14ac:dyDescent="0.2">
      <c r="E352" s="14"/>
      <c r="F352" s="25"/>
      <c r="I352" s="11"/>
    </row>
    <row r="353" spans="5:9" ht="15.75" customHeight="1" x14ac:dyDescent="0.2">
      <c r="E353" s="14"/>
      <c r="F353" s="25"/>
      <c r="I353" s="11"/>
    </row>
    <row r="354" spans="5:9" ht="15.75" customHeight="1" x14ac:dyDescent="0.2">
      <c r="E354" s="14"/>
      <c r="F354" s="25"/>
      <c r="I354" s="11"/>
    </row>
    <row r="355" spans="5:9" ht="15.75" customHeight="1" x14ac:dyDescent="0.2">
      <c r="E355" s="14"/>
      <c r="F355" s="25"/>
      <c r="I355" s="11"/>
    </row>
    <row r="356" spans="5:9" ht="15.75" customHeight="1" x14ac:dyDescent="0.2">
      <c r="E356" s="14"/>
      <c r="F356" s="25"/>
      <c r="I356" s="11"/>
    </row>
    <row r="357" spans="5:9" ht="15.75" customHeight="1" x14ac:dyDescent="0.2">
      <c r="E357" s="14"/>
      <c r="F357" s="25"/>
      <c r="I357" s="11"/>
    </row>
    <row r="358" spans="5:9" ht="15.75" customHeight="1" x14ac:dyDescent="0.2">
      <c r="E358" s="14"/>
      <c r="F358" s="25"/>
      <c r="I358" s="11"/>
    </row>
    <row r="359" spans="5:9" ht="15.75" customHeight="1" x14ac:dyDescent="0.2">
      <c r="E359" s="14"/>
      <c r="F359" s="25"/>
      <c r="I359" s="11"/>
    </row>
    <row r="360" spans="5:9" ht="15.75" customHeight="1" x14ac:dyDescent="0.2">
      <c r="E360" s="14"/>
      <c r="F360" s="25"/>
      <c r="I360" s="11"/>
    </row>
    <row r="361" spans="5:9" ht="15.75" customHeight="1" x14ac:dyDescent="0.2">
      <c r="E361" s="14"/>
      <c r="F361" s="25"/>
      <c r="I361" s="11"/>
    </row>
    <row r="362" spans="5:9" ht="15.75" customHeight="1" x14ac:dyDescent="0.2">
      <c r="E362" s="14"/>
      <c r="F362" s="25"/>
      <c r="I362" s="11"/>
    </row>
    <row r="363" spans="5:9" ht="15.75" customHeight="1" x14ac:dyDescent="0.2">
      <c r="E363" s="14"/>
      <c r="F363" s="25"/>
      <c r="I363" s="11"/>
    </row>
    <row r="364" spans="5:9" ht="15.75" customHeight="1" x14ac:dyDescent="0.2">
      <c r="E364" s="14"/>
      <c r="F364" s="25"/>
      <c r="I364" s="11"/>
    </row>
    <row r="365" spans="5:9" ht="15.75" customHeight="1" x14ac:dyDescent="0.2">
      <c r="E365" s="14"/>
      <c r="F365" s="25"/>
      <c r="I365" s="11"/>
    </row>
    <row r="366" spans="5:9" ht="15.75" customHeight="1" x14ac:dyDescent="0.2">
      <c r="E366" s="14"/>
      <c r="F366" s="25"/>
      <c r="I366" s="11"/>
    </row>
    <row r="367" spans="5:9" ht="15.75" customHeight="1" x14ac:dyDescent="0.2">
      <c r="E367" s="14"/>
      <c r="F367" s="25"/>
      <c r="I367" s="11"/>
    </row>
    <row r="368" spans="5:9" ht="15.75" customHeight="1" x14ac:dyDescent="0.2">
      <c r="E368" s="14"/>
      <c r="F368" s="25"/>
      <c r="I368" s="11"/>
    </row>
    <row r="369" spans="5:9" ht="15.75" customHeight="1" x14ac:dyDescent="0.2">
      <c r="E369" s="14"/>
      <c r="F369" s="25"/>
      <c r="I369" s="11"/>
    </row>
    <row r="370" spans="5:9" ht="15.75" customHeight="1" x14ac:dyDescent="0.2">
      <c r="E370" s="14"/>
      <c r="F370" s="25"/>
      <c r="I370" s="11"/>
    </row>
    <row r="371" spans="5:9" ht="15.75" customHeight="1" x14ac:dyDescent="0.2">
      <c r="E371" s="14"/>
      <c r="F371" s="25"/>
      <c r="I371" s="11"/>
    </row>
    <row r="372" spans="5:9" ht="15.75" customHeight="1" x14ac:dyDescent="0.2">
      <c r="E372" s="14"/>
      <c r="F372" s="25"/>
      <c r="I372" s="11"/>
    </row>
    <row r="373" spans="5:9" ht="15.75" customHeight="1" x14ac:dyDescent="0.2">
      <c r="E373" s="14"/>
      <c r="F373" s="25"/>
      <c r="I373" s="11"/>
    </row>
    <row r="374" spans="5:9" ht="15.75" customHeight="1" x14ac:dyDescent="0.2">
      <c r="E374" s="14"/>
      <c r="F374" s="25"/>
      <c r="I374" s="11"/>
    </row>
    <row r="375" spans="5:9" ht="15.75" customHeight="1" x14ac:dyDescent="0.2">
      <c r="E375" s="14"/>
      <c r="F375" s="25"/>
      <c r="I375" s="11"/>
    </row>
    <row r="376" spans="5:9" ht="15.75" customHeight="1" x14ac:dyDescent="0.2">
      <c r="E376" s="14"/>
      <c r="F376" s="25"/>
      <c r="I376" s="11"/>
    </row>
    <row r="377" spans="5:9" ht="15.75" customHeight="1" x14ac:dyDescent="0.2">
      <c r="E377" s="14"/>
      <c r="F377" s="25"/>
      <c r="I377" s="11"/>
    </row>
    <row r="378" spans="5:9" ht="15.75" customHeight="1" x14ac:dyDescent="0.2">
      <c r="E378" s="14"/>
      <c r="F378" s="25"/>
      <c r="I378" s="11"/>
    </row>
    <row r="379" spans="5:9" ht="15.75" customHeight="1" x14ac:dyDescent="0.2">
      <c r="E379" s="14"/>
      <c r="F379" s="25"/>
      <c r="I379" s="11"/>
    </row>
    <row r="380" spans="5:9" ht="15.75" customHeight="1" x14ac:dyDescent="0.2">
      <c r="E380" s="14"/>
      <c r="F380" s="25"/>
      <c r="I380" s="11"/>
    </row>
    <row r="381" spans="5:9" ht="15.75" customHeight="1" x14ac:dyDescent="0.2">
      <c r="E381" s="14"/>
      <c r="F381" s="25"/>
      <c r="I381" s="11"/>
    </row>
    <row r="382" spans="5:9" ht="15.75" customHeight="1" x14ac:dyDescent="0.2">
      <c r="E382" s="14"/>
      <c r="F382" s="25"/>
      <c r="I382" s="11"/>
    </row>
    <row r="383" spans="5:9" ht="15.75" customHeight="1" x14ac:dyDescent="0.2">
      <c r="E383" s="14"/>
      <c r="F383" s="25"/>
      <c r="I383" s="11"/>
    </row>
    <row r="384" spans="5:9" ht="15.75" customHeight="1" x14ac:dyDescent="0.2">
      <c r="E384" s="14"/>
      <c r="F384" s="25"/>
      <c r="I384" s="11"/>
    </row>
    <row r="385" spans="5:9" ht="15.75" customHeight="1" x14ac:dyDescent="0.2">
      <c r="E385" s="14"/>
      <c r="F385" s="25"/>
      <c r="I385" s="11"/>
    </row>
    <row r="386" spans="5:9" ht="15.75" customHeight="1" x14ac:dyDescent="0.2">
      <c r="E386" s="14"/>
      <c r="F386" s="25"/>
      <c r="I386" s="11"/>
    </row>
    <row r="387" spans="5:9" ht="15.75" customHeight="1" x14ac:dyDescent="0.2">
      <c r="E387" s="14"/>
      <c r="F387" s="25"/>
      <c r="I387" s="11"/>
    </row>
    <row r="388" spans="5:9" ht="15.75" customHeight="1" x14ac:dyDescent="0.2">
      <c r="E388" s="14"/>
      <c r="F388" s="25"/>
      <c r="I388" s="11"/>
    </row>
    <row r="389" spans="5:9" ht="15.75" customHeight="1" x14ac:dyDescent="0.2">
      <c r="E389" s="14"/>
      <c r="F389" s="25"/>
      <c r="I389" s="11"/>
    </row>
    <row r="390" spans="5:9" ht="15.75" customHeight="1" x14ac:dyDescent="0.2">
      <c r="E390" s="14"/>
      <c r="F390" s="25"/>
      <c r="I390" s="11"/>
    </row>
    <row r="391" spans="5:9" ht="15.75" customHeight="1" x14ac:dyDescent="0.2">
      <c r="E391" s="14"/>
      <c r="F391" s="25"/>
      <c r="I391" s="11"/>
    </row>
    <row r="392" spans="5:9" ht="15.75" customHeight="1" x14ac:dyDescent="0.2">
      <c r="E392" s="14"/>
      <c r="F392" s="25"/>
      <c r="I392" s="11"/>
    </row>
    <row r="393" spans="5:9" ht="15.75" customHeight="1" x14ac:dyDescent="0.2">
      <c r="E393" s="14"/>
      <c r="F393" s="25"/>
      <c r="I393" s="11"/>
    </row>
    <row r="394" spans="5:9" ht="15.75" customHeight="1" x14ac:dyDescent="0.2">
      <c r="E394" s="14"/>
      <c r="F394" s="25"/>
      <c r="I394" s="11"/>
    </row>
    <row r="395" spans="5:9" ht="15.75" customHeight="1" x14ac:dyDescent="0.2">
      <c r="E395" s="14"/>
      <c r="F395" s="25"/>
      <c r="I395" s="11"/>
    </row>
    <row r="396" spans="5:9" ht="15.75" customHeight="1" x14ac:dyDescent="0.2">
      <c r="E396" s="14"/>
      <c r="F396" s="25"/>
      <c r="I396" s="11"/>
    </row>
    <row r="397" spans="5:9" ht="15.75" customHeight="1" x14ac:dyDescent="0.2">
      <c r="E397" s="14"/>
      <c r="F397" s="25"/>
      <c r="I397" s="11"/>
    </row>
    <row r="398" spans="5:9" ht="15.75" customHeight="1" x14ac:dyDescent="0.2">
      <c r="E398" s="14"/>
      <c r="F398" s="25"/>
      <c r="I398" s="11"/>
    </row>
    <row r="399" spans="5:9" ht="15.75" customHeight="1" x14ac:dyDescent="0.2">
      <c r="E399" s="14"/>
      <c r="F399" s="25"/>
      <c r="I399" s="11"/>
    </row>
    <row r="400" spans="5:9" ht="15.75" customHeight="1" x14ac:dyDescent="0.2">
      <c r="E400" s="14"/>
      <c r="F400" s="25"/>
      <c r="I400" s="11"/>
    </row>
    <row r="401" spans="5:9" ht="15.75" customHeight="1" x14ac:dyDescent="0.2">
      <c r="E401" s="14"/>
      <c r="F401" s="25"/>
      <c r="I401" s="11"/>
    </row>
    <row r="402" spans="5:9" ht="15.75" customHeight="1" x14ac:dyDescent="0.2">
      <c r="E402" s="14"/>
      <c r="F402" s="25"/>
      <c r="I402" s="11"/>
    </row>
    <row r="403" spans="5:9" ht="15.75" customHeight="1" x14ac:dyDescent="0.2">
      <c r="E403" s="14"/>
      <c r="F403" s="25"/>
      <c r="I403" s="11"/>
    </row>
    <row r="404" spans="5:9" ht="15.75" customHeight="1" x14ac:dyDescent="0.2">
      <c r="E404" s="14"/>
      <c r="F404" s="25"/>
      <c r="I404" s="11"/>
    </row>
    <row r="405" spans="5:9" ht="15.75" customHeight="1" x14ac:dyDescent="0.2">
      <c r="E405" s="14"/>
      <c r="F405" s="25"/>
      <c r="I405" s="11"/>
    </row>
    <row r="406" spans="5:9" ht="15.75" customHeight="1" x14ac:dyDescent="0.2">
      <c r="E406" s="14"/>
      <c r="F406" s="25"/>
      <c r="I406" s="11"/>
    </row>
    <row r="407" spans="5:9" ht="15.75" customHeight="1" x14ac:dyDescent="0.2">
      <c r="E407" s="14"/>
      <c r="F407" s="25"/>
      <c r="I407" s="11"/>
    </row>
    <row r="408" spans="5:9" ht="15.75" customHeight="1" x14ac:dyDescent="0.2">
      <c r="E408" s="14"/>
      <c r="F408" s="25"/>
      <c r="I408" s="11"/>
    </row>
    <row r="409" spans="5:9" ht="15.75" customHeight="1" x14ac:dyDescent="0.2">
      <c r="E409" s="14"/>
      <c r="F409" s="25"/>
      <c r="I409" s="11"/>
    </row>
    <row r="410" spans="5:9" ht="15.75" customHeight="1" x14ac:dyDescent="0.2">
      <c r="E410" s="14"/>
      <c r="F410" s="25"/>
      <c r="I410" s="11"/>
    </row>
    <row r="411" spans="5:9" ht="15.75" customHeight="1" x14ac:dyDescent="0.2">
      <c r="E411" s="14"/>
      <c r="F411" s="25"/>
      <c r="I411" s="11"/>
    </row>
    <row r="412" spans="5:9" ht="15.75" customHeight="1" x14ac:dyDescent="0.2">
      <c r="E412" s="14"/>
      <c r="F412" s="25"/>
      <c r="I412" s="11"/>
    </row>
    <row r="413" spans="5:9" ht="15.75" customHeight="1" x14ac:dyDescent="0.2">
      <c r="E413" s="14"/>
      <c r="F413" s="25"/>
      <c r="I413" s="11"/>
    </row>
    <row r="414" spans="5:9" ht="15.75" customHeight="1" x14ac:dyDescent="0.2">
      <c r="E414" s="14"/>
      <c r="F414" s="25"/>
      <c r="I414" s="11"/>
    </row>
    <row r="415" spans="5:9" ht="15.75" customHeight="1" x14ac:dyDescent="0.2">
      <c r="E415" s="14"/>
      <c r="F415" s="25"/>
      <c r="I415" s="11"/>
    </row>
    <row r="416" spans="5:9" ht="15.75" customHeight="1" x14ac:dyDescent="0.2">
      <c r="E416" s="14"/>
      <c r="F416" s="25"/>
      <c r="I416" s="11"/>
    </row>
    <row r="417" spans="5:9" ht="15.75" customHeight="1" x14ac:dyDescent="0.2">
      <c r="E417" s="14"/>
      <c r="F417" s="25"/>
      <c r="I417" s="11"/>
    </row>
    <row r="418" spans="5:9" ht="15.75" customHeight="1" x14ac:dyDescent="0.2">
      <c r="E418" s="14"/>
      <c r="F418" s="25"/>
      <c r="I418" s="11"/>
    </row>
    <row r="419" spans="5:9" ht="15.75" customHeight="1" x14ac:dyDescent="0.2">
      <c r="E419" s="14"/>
      <c r="F419" s="25"/>
      <c r="I419" s="11"/>
    </row>
    <row r="420" spans="5:9" ht="15.75" customHeight="1" x14ac:dyDescent="0.2">
      <c r="E420" s="14"/>
      <c r="F420" s="25"/>
      <c r="I420" s="11"/>
    </row>
    <row r="421" spans="5:9" ht="15.75" customHeight="1" x14ac:dyDescent="0.2">
      <c r="E421" s="14"/>
      <c r="F421" s="25"/>
      <c r="I421" s="11"/>
    </row>
    <row r="422" spans="5:9" ht="15.75" customHeight="1" x14ac:dyDescent="0.2">
      <c r="E422" s="14"/>
      <c r="F422" s="25"/>
      <c r="I422" s="11"/>
    </row>
    <row r="423" spans="5:9" ht="15.75" customHeight="1" x14ac:dyDescent="0.2">
      <c r="E423" s="14"/>
      <c r="F423" s="25"/>
      <c r="I423" s="11"/>
    </row>
    <row r="424" spans="5:9" ht="15.75" customHeight="1" x14ac:dyDescent="0.2">
      <c r="E424" s="14"/>
      <c r="F424" s="25"/>
      <c r="I424" s="11"/>
    </row>
    <row r="425" spans="5:9" ht="15.75" customHeight="1" x14ac:dyDescent="0.2">
      <c r="E425" s="14"/>
      <c r="F425" s="25"/>
      <c r="I425" s="11"/>
    </row>
    <row r="426" spans="5:9" ht="15.75" customHeight="1" x14ac:dyDescent="0.2">
      <c r="E426" s="14"/>
      <c r="F426" s="25"/>
      <c r="I426" s="11"/>
    </row>
    <row r="427" spans="5:9" ht="15.75" customHeight="1" x14ac:dyDescent="0.2">
      <c r="E427" s="14"/>
      <c r="F427" s="25"/>
      <c r="I427" s="11"/>
    </row>
    <row r="428" spans="5:9" ht="15.75" customHeight="1" x14ac:dyDescent="0.2">
      <c r="E428" s="14"/>
      <c r="F428" s="25"/>
      <c r="I428" s="11"/>
    </row>
    <row r="429" spans="5:9" ht="15.75" customHeight="1" x14ac:dyDescent="0.2">
      <c r="E429" s="14"/>
      <c r="F429" s="25"/>
      <c r="I429" s="11"/>
    </row>
    <row r="430" spans="5:9" ht="15.75" customHeight="1" x14ac:dyDescent="0.2">
      <c r="E430" s="14"/>
      <c r="F430" s="25"/>
      <c r="I430" s="11"/>
    </row>
    <row r="431" spans="5:9" ht="15.75" customHeight="1" x14ac:dyDescent="0.2">
      <c r="E431" s="14"/>
      <c r="F431" s="25"/>
      <c r="I431" s="11"/>
    </row>
    <row r="432" spans="5:9" ht="15.75" customHeight="1" x14ac:dyDescent="0.2">
      <c r="E432" s="14"/>
      <c r="F432" s="25"/>
      <c r="I432" s="11"/>
    </row>
    <row r="433" spans="5:9" ht="15.75" customHeight="1" x14ac:dyDescent="0.2">
      <c r="E433" s="14"/>
      <c r="F433" s="25"/>
      <c r="I433" s="11"/>
    </row>
    <row r="434" spans="5:9" ht="15.75" customHeight="1" x14ac:dyDescent="0.2">
      <c r="E434" s="14"/>
      <c r="F434" s="25"/>
      <c r="I434" s="11"/>
    </row>
    <row r="435" spans="5:9" ht="15.75" customHeight="1" x14ac:dyDescent="0.2">
      <c r="E435" s="14"/>
      <c r="F435" s="25"/>
      <c r="I435" s="11"/>
    </row>
    <row r="436" spans="5:9" ht="15.75" customHeight="1" x14ac:dyDescent="0.2">
      <c r="E436" s="14"/>
      <c r="F436" s="25"/>
      <c r="I436" s="11"/>
    </row>
    <row r="437" spans="5:9" ht="15.75" customHeight="1" x14ac:dyDescent="0.2">
      <c r="E437" s="14"/>
      <c r="F437" s="25"/>
      <c r="I437" s="11"/>
    </row>
    <row r="438" spans="5:9" ht="15.75" customHeight="1" x14ac:dyDescent="0.2">
      <c r="E438" s="14"/>
      <c r="F438" s="25"/>
      <c r="I438" s="11"/>
    </row>
    <row r="439" spans="5:9" ht="15.75" customHeight="1" x14ac:dyDescent="0.2">
      <c r="E439" s="14"/>
      <c r="F439" s="25"/>
      <c r="I439" s="11"/>
    </row>
    <row r="440" spans="5:9" ht="15.75" customHeight="1" x14ac:dyDescent="0.2">
      <c r="E440" s="14"/>
      <c r="F440" s="25"/>
      <c r="I440" s="11"/>
    </row>
    <row r="441" spans="5:9" ht="15.75" customHeight="1" x14ac:dyDescent="0.2">
      <c r="E441" s="14"/>
      <c r="F441" s="25"/>
      <c r="I441" s="11"/>
    </row>
    <row r="442" spans="5:9" ht="15.75" customHeight="1" x14ac:dyDescent="0.2">
      <c r="E442" s="14"/>
      <c r="F442" s="25"/>
      <c r="I442" s="11"/>
    </row>
    <row r="443" spans="5:9" ht="15.75" customHeight="1" x14ac:dyDescent="0.2">
      <c r="E443" s="14"/>
      <c r="F443" s="25"/>
      <c r="I443" s="11"/>
    </row>
    <row r="444" spans="5:9" ht="15.75" customHeight="1" x14ac:dyDescent="0.2">
      <c r="E444" s="14"/>
      <c r="F444" s="25"/>
      <c r="I444" s="11"/>
    </row>
    <row r="445" spans="5:9" ht="15.75" customHeight="1" x14ac:dyDescent="0.2">
      <c r="E445" s="14"/>
      <c r="F445" s="25"/>
      <c r="I445" s="11"/>
    </row>
    <row r="446" spans="5:9" ht="15.75" customHeight="1" x14ac:dyDescent="0.2">
      <c r="E446" s="14"/>
      <c r="F446" s="25"/>
      <c r="I446" s="11"/>
    </row>
    <row r="447" spans="5:9" ht="15.75" customHeight="1" x14ac:dyDescent="0.2">
      <c r="E447" s="14"/>
      <c r="F447" s="25"/>
      <c r="I447" s="11"/>
    </row>
    <row r="448" spans="5:9" ht="15.75" customHeight="1" x14ac:dyDescent="0.2">
      <c r="E448" s="14"/>
      <c r="F448" s="25"/>
      <c r="I448" s="11"/>
    </row>
    <row r="449" spans="5:9" ht="15.75" customHeight="1" x14ac:dyDescent="0.2">
      <c r="E449" s="14"/>
      <c r="F449" s="25"/>
      <c r="I449" s="11"/>
    </row>
    <row r="450" spans="5:9" ht="15.75" customHeight="1" x14ac:dyDescent="0.2">
      <c r="E450" s="14"/>
      <c r="F450" s="25"/>
      <c r="I450" s="11"/>
    </row>
    <row r="451" spans="5:9" ht="15.75" customHeight="1" x14ac:dyDescent="0.2">
      <c r="E451" s="14"/>
      <c r="F451" s="25"/>
      <c r="I451" s="11"/>
    </row>
    <row r="452" spans="5:9" ht="15.75" customHeight="1" x14ac:dyDescent="0.2">
      <c r="E452" s="14"/>
      <c r="F452" s="25"/>
      <c r="I452" s="11"/>
    </row>
    <row r="453" spans="5:9" ht="15.75" customHeight="1" x14ac:dyDescent="0.2">
      <c r="E453" s="14"/>
      <c r="F453" s="25"/>
      <c r="I453" s="11"/>
    </row>
    <row r="454" spans="5:9" ht="15.75" customHeight="1" x14ac:dyDescent="0.2">
      <c r="E454" s="14"/>
      <c r="F454" s="25"/>
      <c r="I454" s="11"/>
    </row>
    <row r="455" spans="5:9" ht="15.75" customHeight="1" x14ac:dyDescent="0.2">
      <c r="E455" s="14"/>
      <c r="F455" s="25"/>
      <c r="I455" s="11"/>
    </row>
    <row r="456" spans="5:9" ht="15.75" customHeight="1" x14ac:dyDescent="0.2">
      <c r="E456" s="14"/>
      <c r="F456" s="25"/>
      <c r="I456" s="11"/>
    </row>
    <row r="457" spans="5:9" ht="15.75" customHeight="1" x14ac:dyDescent="0.2">
      <c r="E457" s="14"/>
      <c r="F457" s="25"/>
      <c r="I457" s="11"/>
    </row>
    <row r="458" spans="5:9" ht="15.75" customHeight="1" x14ac:dyDescent="0.2">
      <c r="E458" s="14"/>
      <c r="F458" s="25"/>
      <c r="I458" s="11"/>
    </row>
    <row r="459" spans="5:9" ht="15.75" customHeight="1" x14ac:dyDescent="0.2">
      <c r="E459" s="14"/>
      <c r="F459" s="25"/>
      <c r="I459" s="11"/>
    </row>
    <row r="460" spans="5:9" ht="15.75" customHeight="1" x14ac:dyDescent="0.2">
      <c r="E460" s="14"/>
      <c r="F460" s="25"/>
      <c r="I460" s="11"/>
    </row>
    <row r="461" spans="5:9" ht="15.75" customHeight="1" x14ac:dyDescent="0.2">
      <c r="E461" s="14"/>
      <c r="F461" s="25"/>
      <c r="I461" s="11"/>
    </row>
    <row r="462" spans="5:9" ht="15.75" customHeight="1" x14ac:dyDescent="0.2">
      <c r="E462" s="14"/>
      <c r="F462" s="25"/>
      <c r="I462" s="11"/>
    </row>
    <row r="463" spans="5:9" ht="15.75" customHeight="1" x14ac:dyDescent="0.2">
      <c r="E463" s="14"/>
      <c r="F463" s="25"/>
      <c r="I463" s="11"/>
    </row>
    <row r="464" spans="5:9" ht="15.75" customHeight="1" x14ac:dyDescent="0.2">
      <c r="E464" s="14"/>
      <c r="F464" s="25"/>
      <c r="I464" s="11"/>
    </row>
    <row r="465" spans="5:9" ht="15.75" customHeight="1" x14ac:dyDescent="0.2">
      <c r="E465" s="14"/>
      <c r="F465" s="25"/>
      <c r="I465" s="11"/>
    </row>
    <row r="466" spans="5:9" ht="15.75" customHeight="1" x14ac:dyDescent="0.2">
      <c r="E466" s="14"/>
      <c r="F466" s="25"/>
      <c r="I466" s="11"/>
    </row>
    <row r="467" spans="5:9" ht="15.75" customHeight="1" x14ac:dyDescent="0.2">
      <c r="E467" s="14"/>
      <c r="F467" s="25"/>
      <c r="I467" s="11"/>
    </row>
    <row r="468" spans="5:9" ht="15.75" customHeight="1" x14ac:dyDescent="0.2">
      <c r="E468" s="14"/>
      <c r="F468" s="25"/>
      <c r="I468" s="11"/>
    </row>
    <row r="469" spans="5:9" ht="15.75" customHeight="1" x14ac:dyDescent="0.2">
      <c r="E469" s="14"/>
      <c r="F469" s="25"/>
      <c r="I469" s="11"/>
    </row>
    <row r="470" spans="5:9" ht="15.75" customHeight="1" x14ac:dyDescent="0.2">
      <c r="E470" s="14"/>
      <c r="F470" s="25"/>
      <c r="I470" s="11"/>
    </row>
    <row r="471" spans="5:9" ht="15.75" customHeight="1" x14ac:dyDescent="0.2">
      <c r="E471" s="14"/>
      <c r="F471" s="25"/>
      <c r="I471" s="11"/>
    </row>
    <row r="472" spans="5:9" ht="15.75" customHeight="1" x14ac:dyDescent="0.2">
      <c r="E472" s="14"/>
      <c r="F472" s="25"/>
      <c r="I472" s="11"/>
    </row>
    <row r="473" spans="5:9" ht="15.75" customHeight="1" x14ac:dyDescent="0.2">
      <c r="E473" s="14"/>
      <c r="F473" s="25"/>
      <c r="I473" s="11"/>
    </row>
    <row r="474" spans="5:9" ht="15.75" customHeight="1" x14ac:dyDescent="0.2">
      <c r="E474" s="14"/>
      <c r="F474" s="25"/>
      <c r="I474" s="11"/>
    </row>
    <row r="475" spans="5:9" ht="15.75" customHeight="1" x14ac:dyDescent="0.2">
      <c r="E475" s="14"/>
      <c r="F475" s="25"/>
      <c r="I475" s="11"/>
    </row>
    <row r="476" spans="5:9" ht="15.75" customHeight="1" x14ac:dyDescent="0.2">
      <c r="E476" s="14"/>
      <c r="F476" s="25"/>
      <c r="I476" s="11"/>
    </row>
    <row r="477" spans="5:9" ht="15.75" customHeight="1" x14ac:dyDescent="0.2">
      <c r="E477" s="14"/>
      <c r="F477" s="25"/>
      <c r="I477" s="11"/>
    </row>
    <row r="478" spans="5:9" ht="15.75" customHeight="1" x14ac:dyDescent="0.2">
      <c r="E478" s="14"/>
      <c r="F478" s="25"/>
      <c r="I478" s="11"/>
    </row>
    <row r="479" spans="5:9" ht="15.75" customHeight="1" x14ac:dyDescent="0.2">
      <c r="E479" s="14"/>
      <c r="F479" s="25"/>
      <c r="I479" s="11"/>
    </row>
    <row r="480" spans="5:9" ht="15.75" customHeight="1" x14ac:dyDescent="0.2">
      <c r="E480" s="14"/>
      <c r="F480" s="25"/>
      <c r="I480" s="11"/>
    </row>
    <row r="481" spans="5:9" ht="15.75" customHeight="1" x14ac:dyDescent="0.2">
      <c r="E481" s="14"/>
      <c r="F481" s="25"/>
      <c r="I481" s="11"/>
    </row>
    <row r="482" spans="5:9" ht="15.75" customHeight="1" x14ac:dyDescent="0.2">
      <c r="E482" s="14"/>
      <c r="F482" s="25"/>
      <c r="I482" s="11"/>
    </row>
    <row r="483" spans="5:9" ht="15.75" customHeight="1" x14ac:dyDescent="0.2">
      <c r="E483" s="14"/>
      <c r="F483" s="25"/>
      <c r="I483" s="11"/>
    </row>
    <row r="484" spans="5:9" ht="15.75" customHeight="1" x14ac:dyDescent="0.2">
      <c r="E484" s="14"/>
      <c r="F484" s="25"/>
      <c r="I484" s="11"/>
    </row>
    <row r="485" spans="5:9" ht="15.75" customHeight="1" x14ac:dyDescent="0.2">
      <c r="E485" s="14"/>
      <c r="F485" s="25"/>
      <c r="I485" s="11"/>
    </row>
    <row r="486" spans="5:9" ht="15.75" customHeight="1" x14ac:dyDescent="0.2">
      <c r="E486" s="14"/>
      <c r="F486" s="25"/>
      <c r="I486" s="11"/>
    </row>
    <row r="487" spans="5:9" ht="15.75" customHeight="1" x14ac:dyDescent="0.2">
      <c r="E487" s="14"/>
      <c r="F487" s="25"/>
      <c r="I487" s="11"/>
    </row>
    <row r="488" spans="5:9" ht="15.75" customHeight="1" x14ac:dyDescent="0.2">
      <c r="E488" s="14"/>
      <c r="F488" s="25"/>
      <c r="I488" s="11"/>
    </row>
    <row r="489" spans="5:9" ht="15.75" customHeight="1" x14ac:dyDescent="0.2">
      <c r="E489" s="14"/>
      <c r="F489" s="25"/>
      <c r="I489" s="11"/>
    </row>
    <row r="490" spans="5:9" ht="15.75" customHeight="1" x14ac:dyDescent="0.2">
      <c r="E490" s="14"/>
      <c r="F490" s="25"/>
      <c r="I490" s="11"/>
    </row>
    <row r="491" spans="5:9" ht="15.75" customHeight="1" x14ac:dyDescent="0.2">
      <c r="E491" s="14"/>
      <c r="F491" s="25"/>
      <c r="I491" s="11"/>
    </row>
    <row r="492" spans="5:9" ht="15.75" customHeight="1" x14ac:dyDescent="0.2">
      <c r="E492" s="14"/>
      <c r="F492" s="25"/>
      <c r="I492" s="11"/>
    </row>
    <row r="493" spans="5:9" ht="15.75" customHeight="1" x14ac:dyDescent="0.2">
      <c r="E493" s="14"/>
      <c r="F493" s="25"/>
      <c r="I493" s="11"/>
    </row>
    <row r="494" spans="5:9" ht="15.75" customHeight="1" x14ac:dyDescent="0.2">
      <c r="E494" s="14"/>
      <c r="F494" s="25"/>
      <c r="I494" s="11"/>
    </row>
    <row r="495" spans="5:9" ht="15.75" customHeight="1" x14ac:dyDescent="0.2">
      <c r="E495" s="14"/>
      <c r="F495" s="25"/>
      <c r="I495" s="11"/>
    </row>
    <row r="496" spans="5:9" ht="15.75" customHeight="1" x14ac:dyDescent="0.2">
      <c r="E496" s="14"/>
      <c r="F496" s="25"/>
      <c r="I496" s="11"/>
    </row>
    <row r="497" spans="5:9" ht="15.75" customHeight="1" x14ac:dyDescent="0.2">
      <c r="E497" s="14"/>
      <c r="F497" s="25"/>
      <c r="I497" s="11"/>
    </row>
    <row r="498" spans="5:9" ht="15.75" customHeight="1" x14ac:dyDescent="0.2">
      <c r="E498" s="14"/>
      <c r="F498" s="25"/>
      <c r="I498" s="11"/>
    </row>
    <row r="499" spans="5:9" ht="15.75" customHeight="1" x14ac:dyDescent="0.2">
      <c r="E499" s="14"/>
      <c r="F499" s="25"/>
      <c r="I499" s="11"/>
    </row>
    <row r="500" spans="5:9" ht="15.75" customHeight="1" x14ac:dyDescent="0.2">
      <c r="E500" s="14"/>
      <c r="F500" s="25"/>
      <c r="I500" s="11"/>
    </row>
    <row r="501" spans="5:9" ht="15.75" customHeight="1" x14ac:dyDescent="0.2">
      <c r="E501" s="14"/>
      <c r="F501" s="25"/>
      <c r="I501" s="11"/>
    </row>
    <row r="502" spans="5:9" ht="15.75" customHeight="1" x14ac:dyDescent="0.2">
      <c r="E502" s="14"/>
      <c r="F502" s="25"/>
      <c r="I502" s="11"/>
    </row>
    <row r="503" spans="5:9" ht="15.75" customHeight="1" x14ac:dyDescent="0.2">
      <c r="E503" s="14"/>
      <c r="F503" s="25"/>
      <c r="I503" s="11"/>
    </row>
    <row r="504" spans="5:9" ht="15.75" customHeight="1" x14ac:dyDescent="0.2">
      <c r="E504" s="14"/>
      <c r="F504" s="25"/>
      <c r="I504" s="11"/>
    </row>
    <row r="505" spans="5:9" ht="15.75" customHeight="1" x14ac:dyDescent="0.2">
      <c r="E505" s="14"/>
      <c r="F505" s="25"/>
      <c r="I505" s="11"/>
    </row>
    <row r="506" spans="5:9" ht="15.75" customHeight="1" x14ac:dyDescent="0.2">
      <c r="E506" s="14"/>
      <c r="F506" s="25"/>
      <c r="I506" s="11"/>
    </row>
    <row r="507" spans="5:9" ht="15.75" customHeight="1" x14ac:dyDescent="0.2">
      <c r="E507" s="14"/>
      <c r="F507" s="25"/>
      <c r="I507" s="11"/>
    </row>
    <row r="508" spans="5:9" ht="15.75" customHeight="1" x14ac:dyDescent="0.2">
      <c r="E508" s="14"/>
      <c r="F508" s="25"/>
      <c r="I508" s="11"/>
    </row>
    <row r="509" spans="5:9" ht="15.75" customHeight="1" x14ac:dyDescent="0.2">
      <c r="E509" s="14"/>
      <c r="F509" s="25"/>
      <c r="I509" s="11"/>
    </row>
    <row r="510" spans="5:9" ht="15.75" customHeight="1" x14ac:dyDescent="0.2">
      <c r="E510" s="14"/>
      <c r="F510" s="25"/>
      <c r="I510" s="11"/>
    </row>
    <row r="511" spans="5:9" ht="15.75" customHeight="1" x14ac:dyDescent="0.2">
      <c r="E511" s="14"/>
      <c r="F511" s="25"/>
      <c r="I511" s="11"/>
    </row>
    <row r="512" spans="5:9" ht="15.75" customHeight="1" x14ac:dyDescent="0.2">
      <c r="E512" s="14"/>
      <c r="F512" s="25"/>
      <c r="I512" s="11"/>
    </row>
    <row r="513" spans="5:9" ht="15.75" customHeight="1" x14ac:dyDescent="0.2">
      <c r="E513" s="14"/>
      <c r="F513" s="25"/>
      <c r="I513" s="11"/>
    </row>
    <row r="514" spans="5:9" ht="15.75" customHeight="1" x14ac:dyDescent="0.2">
      <c r="E514" s="14"/>
      <c r="F514" s="25"/>
      <c r="I514" s="11"/>
    </row>
    <row r="515" spans="5:9" ht="15.75" customHeight="1" x14ac:dyDescent="0.2">
      <c r="E515" s="14"/>
      <c r="F515" s="25"/>
      <c r="I515" s="11"/>
    </row>
    <row r="516" spans="5:9" ht="15.75" customHeight="1" x14ac:dyDescent="0.2">
      <c r="E516" s="14"/>
      <c r="F516" s="25"/>
      <c r="I516" s="11"/>
    </row>
    <row r="517" spans="5:9" ht="15.75" customHeight="1" x14ac:dyDescent="0.2">
      <c r="E517" s="14"/>
      <c r="F517" s="25"/>
      <c r="I517" s="11"/>
    </row>
    <row r="518" spans="5:9" ht="15.75" customHeight="1" x14ac:dyDescent="0.2">
      <c r="E518" s="14"/>
      <c r="F518" s="25"/>
      <c r="I518" s="11"/>
    </row>
    <row r="519" spans="5:9" ht="15.75" customHeight="1" x14ac:dyDescent="0.2">
      <c r="E519" s="14"/>
      <c r="F519" s="25"/>
      <c r="I519" s="11"/>
    </row>
    <row r="520" spans="5:9" ht="15.75" customHeight="1" x14ac:dyDescent="0.2">
      <c r="E520" s="14"/>
      <c r="F520" s="25"/>
      <c r="I520" s="11"/>
    </row>
    <row r="521" spans="5:9" ht="15.75" customHeight="1" x14ac:dyDescent="0.2">
      <c r="E521" s="14"/>
      <c r="F521" s="25"/>
      <c r="I521" s="11"/>
    </row>
    <row r="522" spans="5:9" ht="15.75" customHeight="1" x14ac:dyDescent="0.2">
      <c r="E522" s="14"/>
      <c r="F522" s="25"/>
      <c r="I522" s="11"/>
    </row>
    <row r="523" spans="5:9" ht="15.75" customHeight="1" x14ac:dyDescent="0.2">
      <c r="E523" s="14"/>
      <c r="F523" s="25"/>
      <c r="I523" s="11"/>
    </row>
    <row r="524" spans="5:9" ht="15.75" customHeight="1" x14ac:dyDescent="0.2">
      <c r="E524" s="14"/>
      <c r="F524" s="25"/>
      <c r="I524" s="11"/>
    </row>
    <row r="525" spans="5:9" ht="15.75" customHeight="1" x14ac:dyDescent="0.2">
      <c r="E525" s="14"/>
      <c r="F525" s="25"/>
      <c r="I525" s="11"/>
    </row>
    <row r="526" spans="5:9" ht="15.75" customHeight="1" x14ac:dyDescent="0.2">
      <c r="E526" s="14"/>
      <c r="F526" s="25"/>
      <c r="I526" s="11"/>
    </row>
    <row r="527" spans="5:9" ht="15.75" customHeight="1" x14ac:dyDescent="0.2">
      <c r="E527" s="14"/>
      <c r="F527" s="25"/>
      <c r="I527" s="11"/>
    </row>
    <row r="528" spans="5:9" ht="15.75" customHeight="1" x14ac:dyDescent="0.2">
      <c r="E528" s="14"/>
      <c r="F528" s="25"/>
      <c r="I528" s="11"/>
    </row>
    <row r="529" spans="5:9" ht="15.75" customHeight="1" x14ac:dyDescent="0.2">
      <c r="E529" s="14"/>
      <c r="F529" s="25"/>
      <c r="I529" s="11"/>
    </row>
    <row r="530" spans="5:9" ht="15.75" customHeight="1" x14ac:dyDescent="0.2">
      <c r="E530" s="14"/>
      <c r="F530" s="25"/>
      <c r="I530" s="11"/>
    </row>
    <row r="531" spans="5:9" ht="15.75" customHeight="1" x14ac:dyDescent="0.2">
      <c r="E531" s="14"/>
      <c r="F531" s="25"/>
      <c r="I531" s="11"/>
    </row>
    <row r="532" spans="5:9" ht="15.75" customHeight="1" x14ac:dyDescent="0.2">
      <c r="E532" s="14"/>
      <c r="F532" s="25"/>
      <c r="I532" s="11"/>
    </row>
    <row r="533" spans="5:9" ht="15.75" customHeight="1" x14ac:dyDescent="0.2">
      <c r="E533" s="14"/>
      <c r="F533" s="25"/>
      <c r="I533" s="11"/>
    </row>
    <row r="534" spans="5:9" ht="15.75" customHeight="1" x14ac:dyDescent="0.2">
      <c r="E534" s="14"/>
      <c r="F534" s="25"/>
      <c r="I534" s="11"/>
    </row>
    <row r="535" spans="5:9" ht="15.75" customHeight="1" x14ac:dyDescent="0.2">
      <c r="E535" s="14"/>
      <c r="F535" s="25"/>
      <c r="I535" s="11"/>
    </row>
    <row r="536" spans="5:9" ht="15.75" customHeight="1" x14ac:dyDescent="0.2">
      <c r="E536" s="14"/>
      <c r="F536" s="25"/>
      <c r="I536" s="11"/>
    </row>
    <row r="537" spans="5:9" ht="15.75" customHeight="1" x14ac:dyDescent="0.2">
      <c r="E537" s="14"/>
      <c r="F537" s="25"/>
      <c r="I537" s="11"/>
    </row>
    <row r="538" spans="5:9" ht="15.75" customHeight="1" x14ac:dyDescent="0.2">
      <c r="E538" s="14"/>
      <c r="F538" s="25"/>
      <c r="I538" s="11"/>
    </row>
    <row r="539" spans="5:9" ht="15.75" customHeight="1" x14ac:dyDescent="0.2">
      <c r="E539" s="14"/>
      <c r="F539" s="25"/>
      <c r="I539" s="11"/>
    </row>
    <row r="540" spans="5:9" ht="15.75" customHeight="1" x14ac:dyDescent="0.2">
      <c r="E540" s="14"/>
      <c r="F540" s="25"/>
      <c r="I540" s="11"/>
    </row>
    <row r="541" spans="5:9" ht="15.75" customHeight="1" x14ac:dyDescent="0.2">
      <c r="E541" s="14"/>
      <c r="F541" s="25"/>
      <c r="I541" s="11"/>
    </row>
    <row r="542" spans="5:9" ht="15.75" customHeight="1" x14ac:dyDescent="0.2">
      <c r="E542" s="14"/>
      <c r="F542" s="25"/>
      <c r="I542" s="11"/>
    </row>
    <row r="543" spans="5:9" ht="15.75" customHeight="1" x14ac:dyDescent="0.2">
      <c r="E543" s="14"/>
      <c r="F543" s="25"/>
      <c r="I543" s="11"/>
    </row>
    <row r="544" spans="5:9" ht="15.75" customHeight="1" x14ac:dyDescent="0.2">
      <c r="E544" s="14"/>
      <c r="F544" s="25"/>
      <c r="I544" s="11"/>
    </row>
    <row r="545" spans="5:9" ht="15.75" customHeight="1" x14ac:dyDescent="0.2">
      <c r="E545" s="14"/>
      <c r="F545" s="25"/>
      <c r="I545" s="11"/>
    </row>
    <row r="546" spans="5:9" ht="15.75" customHeight="1" x14ac:dyDescent="0.2">
      <c r="E546" s="14"/>
      <c r="F546" s="25"/>
      <c r="I546" s="11"/>
    </row>
    <row r="547" spans="5:9" ht="15.75" customHeight="1" x14ac:dyDescent="0.2">
      <c r="E547" s="14"/>
      <c r="F547" s="25"/>
      <c r="I547" s="11"/>
    </row>
    <row r="548" spans="5:9" ht="15.75" customHeight="1" x14ac:dyDescent="0.2">
      <c r="E548" s="14"/>
      <c r="F548" s="25"/>
      <c r="I548" s="11"/>
    </row>
    <row r="549" spans="5:9" ht="15.75" customHeight="1" x14ac:dyDescent="0.2">
      <c r="E549" s="14"/>
      <c r="F549" s="25"/>
      <c r="I549" s="11"/>
    </row>
    <row r="550" spans="5:9" ht="15.75" customHeight="1" x14ac:dyDescent="0.2">
      <c r="E550" s="14"/>
      <c r="F550" s="25"/>
      <c r="I550" s="11"/>
    </row>
    <row r="551" spans="5:9" ht="15.75" customHeight="1" x14ac:dyDescent="0.2">
      <c r="E551" s="14"/>
      <c r="F551" s="25"/>
      <c r="I551" s="11"/>
    </row>
    <row r="552" spans="5:9" ht="15.75" customHeight="1" x14ac:dyDescent="0.2">
      <c r="E552" s="14"/>
      <c r="F552" s="25"/>
      <c r="I552" s="11"/>
    </row>
    <row r="553" spans="5:9" ht="15.75" customHeight="1" x14ac:dyDescent="0.2">
      <c r="E553" s="14"/>
      <c r="F553" s="25"/>
      <c r="I553" s="11"/>
    </row>
    <row r="554" spans="5:9" ht="15.75" customHeight="1" x14ac:dyDescent="0.2">
      <c r="E554" s="14"/>
      <c r="F554" s="25"/>
      <c r="I554" s="11"/>
    </row>
    <row r="555" spans="5:9" ht="15.75" customHeight="1" x14ac:dyDescent="0.2">
      <c r="E555" s="14"/>
      <c r="F555" s="25"/>
      <c r="I555" s="11"/>
    </row>
    <row r="556" spans="5:9" ht="15.75" customHeight="1" x14ac:dyDescent="0.2">
      <c r="E556" s="14"/>
      <c r="F556" s="25"/>
      <c r="I556" s="11"/>
    </row>
    <row r="557" spans="5:9" ht="15.75" customHeight="1" x14ac:dyDescent="0.2">
      <c r="E557" s="14"/>
      <c r="F557" s="25"/>
      <c r="I557" s="11"/>
    </row>
    <row r="558" spans="5:9" ht="15.75" customHeight="1" x14ac:dyDescent="0.2">
      <c r="E558" s="14"/>
      <c r="F558" s="25"/>
      <c r="I558" s="11"/>
    </row>
    <row r="559" spans="5:9" ht="15.75" customHeight="1" x14ac:dyDescent="0.2">
      <c r="E559" s="14"/>
      <c r="F559" s="25"/>
      <c r="I559" s="11"/>
    </row>
    <row r="560" spans="5:9" ht="15.75" customHeight="1" x14ac:dyDescent="0.2">
      <c r="E560" s="14"/>
      <c r="F560" s="25"/>
      <c r="I560" s="11"/>
    </row>
    <row r="561" spans="5:9" ht="15.75" customHeight="1" x14ac:dyDescent="0.2">
      <c r="E561" s="14"/>
      <c r="F561" s="25"/>
      <c r="I561" s="11"/>
    </row>
    <row r="562" spans="5:9" ht="15.75" customHeight="1" x14ac:dyDescent="0.2">
      <c r="E562" s="14"/>
      <c r="F562" s="25"/>
      <c r="I562" s="11"/>
    </row>
    <row r="563" spans="5:9" ht="15.75" customHeight="1" x14ac:dyDescent="0.2">
      <c r="E563" s="14"/>
      <c r="F563" s="25"/>
      <c r="I563" s="11"/>
    </row>
    <row r="564" spans="5:9" ht="15.75" customHeight="1" x14ac:dyDescent="0.2">
      <c r="E564" s="14"/>
      <c r="F564" s="25"/>
      <c r="I564" s="11"/>
    </row>
    <row r="565" spans="5:9" ht="15.75" customHeight="1" x14ac:dyDescent="0.2">
      <c r="E565" s="14"/>
      <c r="F565" s="25"/>
      <c r="I565" s="11"/>
    </row>
    <row r="566" spans="5:9" ht="15.75" customHeight="1" x14ac:dyDescent="0.2">
      <c r="E566" s="14"/>
      <c r="F566" s="25"/>
      <c r="I566" s="11"/>
    </row>
    <row r="567" spans="5:9" ht="15.75" customHeight="1" x14ac:dyDescent="0.2">
      <c r="E567" s="14"/>
      <c r="F567" s="25"/>
      <c r="I567" s="11"/>
    </row>
    <row r="568" spans="5:9" ht="15.75" customHeight="1" x14ac:dyDescent="0.2">
      <c r="E568" s="14"/>
      <c r="F568" s="25"/>
      <c r="I568" s="11"/>
    </row>
    <row r="569" spans="5:9" ht="15.75" customHeight="1" x14ac:dyDescent="0.2">
      <c r="E569" s="14"/>
      <c r="F569" s="25"/>
      <c r="I569" s="11"/>
    </row>
    <row r="570" spans="5:9" ht="15.75" customHeight="1" x14ac:dyDescent="0.2">
      <c r="E570" s="14"/>
      <c r="F570" s="25"/>
      <c r="I570" s="11"/>
    </row>
    <row r="571" spans="5:9" ht="15.75" customHeight="1" x14ac:dyDescent="0.2">
      <c r="E571" s="14"/>
      <c r="F571" s="25"/>
      <c r="I571" s="11"/>
    </row>
    <row r="572" spans="5:9" ht="15.75" customHeight="1" x14ac:dyDescent="0.2">
      <c r="E572" s="14"/>
      <c r="F572" s="25"/>
      <c r="I572" s="11"/>
    </row>
    <row r="573" spans="5:9" ht="15.75" customHeight="1" x14ac:dyDescent="0.2">
      <c r="E573" s="14"/>
      <c r="F573" s="25"/>
      <c r="I573" s="11"/>
    </row>
    <row r="574" spans="5:9" ht="15.75" customHeight="1" x14ac:dyDescent="0.2">
      <c r="E574" s="14"/>
      <c r="F574" s="25"/>
      <c r="I574" s="11"/>
    </row>
    <row r="575" spans="5:9" ht="15.75" customHeight="1" x14ac:dyDescent="0.2">
      <c r="E575" s="14"/>
      <c r="F575" s="25"/>
      <c r="I575" s="11"/>
    </row>
    <row r="576" spans="5:9" ht="15.75" customHeight="1" x14ac:dyDescent="0.2">
      <c r="E576" s="14"/>
      <c r="F576" s="25"/>
      <c r="I576" s="11"/>
    </row>
    <row r="577" spans="5:9" ht="15.75" customHeight="1" x14ac:dyDescent="0.2">
      <c r="E577" s="14"/>
      <c r="F577" s="25"/>
      <c r="I577" s="11"/>
    </row>
    <row r="578" spans="5:9" ht="15.75" customHeight="1" x14ac:dyDescent="0.2">
      <c r="E578" s="14"/>
      <c r="F578" s="25"/>
      <c r="I578" s="11"/>
    </row>
    <row r="579" spans="5:9" ht="15.75" customHeight="1" x14ac:dyDescent="0.2">
      <c r="E579" s="14"/>
      <c r="F579" s="25"/>
      <c r="I579" s="11"/>
    </row>
    <row r="580" spans="5:9" ht="15.75" customHeight="1" x14ac:dyDescent="0.2">
      <c r="E580" s="14"/>
      <c r="F580" s="25"/>
      <c r="I580" s="11"/>
    </row>
    <row r="581" spans="5:9" ht="15.75" customHeight="1" x14ac:dyDescent="0.2">
      <c r="E581" s="14"/>
      <c r="F581" s="25"/>
      <c r="I581" s="11"/>
    </row>
    <row r="582" spans="5:9" ht="15.75" customHeight="1" x14ac:dyDescent="0.2">
      <c r="E582" s="14"/>
      <c r="F582" s="25"/>
      <c r="I582" s="11"/>
    </row>
    <row r="583" spans="5:9" ht="15.75" customHeight="1" x14ac:dyDescent="0.2">
      <c r="E583" s="14"/>
      <c r="F583" s="25"/>
      <c r="I583" s="11"/>
    </row>
    <row r="584" spans="5:9" ht="15.75" customHeight="1" x14ac:dyDescent="0.2">
      <c r="E584" s="14"/>
      <c r="F584" s="25"/>
      <c r="I584" s="11"/>
    </row>
    <row r="585" spans="5:9" ht="15.75" customHeight="1" x14ac:dyDescent="0.2">
      <c r="E585" s="14"/>
      <c r="F585" s="25"/>
      <c r="I585" s="11"/>
    </row>
    <row r="586" spans="5:9" ht="15.75" customHeight="1" x14ac:dyDescent="0.2">
      <c r="E586" s="14"/>
      <c r="F586" s="25"/>
      <c r="I586" s="11"/>
    </row>
    <row r="587" spans="5:9" ht="15.75" customHeight="1" x14ac:dyDescent="0.2">
      <c r="E587" s="14"/>
      <c r="F587" s="25"/>
      <c r="I587" s="11"/>
    </row>
    <row r="588" spans="5:9" ht="15.75" customHeight="1" x14ac:dyDescent="0.2">
      <c r="E588" s="14"/>
      <c r="F588" s="25"/>
      <c r="I588" s="11"/>
    </row>
    <row r="589" spans="5:9" ht="15.75" customHeight="1" x14ac:dyDescent="0.2">
      <c r="E589" s="14"/>
      <c r="F589" s="25"/>
      <c r="I589" s="11"/>
    </row>
    <row r="590" spans="5:9" ht="15.75" customHeight="1" x14ac:dyDescent="0.2">
      <c r="E590" s="14"/>
      <c r="F590" s="25"/>
      <c r="I590" s="11"/>
    </row>
    <row r="591" spans="5:9" ht="15.75" customHeight="1" x14ac:dyDescent="0.2">
      <c r="E591" s="14"/>
      <c r="F591" s="25"/>
      <c r="I591" s="11"/>
    </row>
    <row r="592" spans="5:9" ht="15.75" customHeight="1" x14ac:dyDescent="0.2">
      <c r="E592" s="14"/>
      <c r="F592" s="25"/>
      <c r="I592" s="11"/>
    </row>
    <row r="593" spans="5:9" ht="15.75" customHeight="1" x14ac:dyDescent="0.2">
      <c r="E593" s="14"/>
      <c r="F593" s="25"/>
      <c r="I593" s="11"/>
    </row>
    <row r="594" spans="5:9" ht="15.75" customHeight="1" x14ac:dyDescent="0.2">
      <c r="E594" s="14"/>
      <c r="F594" s="25"/>
      <c r="I594" s="11"/>
    </row>
    <row r="595" spans="5:9" ht="15.75" customHeight="1" x14ac:dyDescent="0.2">
      <c r="E595" s="14"/>
      <c r="F595" s="25"/>
      <c r="I595" s="11"/>
    </row>
    <row r="596" spans="5:9" ht="15.75" customHeight="1" x14ac:dyDescent="0.2">
      <c r="E596" s="14"/>
      <c r="F596" s="25"/>
      <c r="I596" s="11"/>
    </row>
    <row r="597" spans="5:9" ht="15.75" customHeight="1" x14ac:dyDescent="0.2">
      <c r="E597" s="14"/>
      <c r="F597" s="25"/>
      <c r="I597" s="11"/>
    </row>
    <row r="598" spans="5:9" ht="15.75" customHeight="1" x14ac:dyDescent="0.2">
      <c r="E598" s="14"/>
      <c r="F598" s="25"/>
      <c r="I598" s="11"/>
    </row>
    <row r="599" spans="5:9" ht="15.75" customHeight="1" x14ac:dyDescent="0.2">
      <c r="E599" s="14"/>
      <c r="F599" s="25"/>
      <c r="I599" s="11"/>
    </row>
    <row r="600" spans="5:9" ht="15.75" customHeight="1" x14ac:dyDescent="0.2">
      <c r="E600" s="14"/>
      <c r="F600" s="25"/>
      <c r="I600" s="11"/>
    </row>
    <row r="601" spans="5:9" ht="15.75" customHeight="1" x14ac:dyDescent="0.2">
      <c r="E601" s="14"/>
      <c r="F601" s="25"/>
      <c r="I601" s="11"/>
    </row>
    <row r="602" spans="5:9" ht="15.75" customHeight="1" x14ac:dyDescent="0.2">
      <c r="E602" s="14"/>
      <c r="F602" s="25"/>
      <c r="I602" s="11"/>
    </row>
    <row r="603" spans="5:9" ht="15.75" customHeight="1" x14ac:dyDescent="0.2">
      <c r="E603" s="14"/>
      <c r="F603" s="25"/>
      <c r="I603" s="11"/>
    </row>
    <row r="604" spans="5:9" ht="15.75" customHeight="1" x14ac:dyDescent="0.2">
      <c r="E604" s="14"/>
      <c r="F604" s="25"/>
      <c r="I604" s="11"/>
    </row>
    <row r="605" spans="5:9" ht="15.75" customHeight="1" x14ac:dyDescent="0.2">
      <c r="E605" s="14"/>
      <c r="F605" s="25"/>
      <c r="I605" s="11"/>
    </row>
    <row r="606" spans="5:9" ht="15.75" customHeight="1" x14ac:dyDescent="0.2">
      <c r="E606" s="14"/>
      <c r="F606" s="25"/>
      <c r="I606" s="11"/>
    </row>
    <row r="607" spans="5:9" ht="15.75" customHeight="1" x14ac:dyDescent="0.2">
      <c r="E607" s="14"/>
      <c r="F607" s="25"/>
      <c r="I607" s="11"/>
    </row>
    <row r="608" spans="5:9" ht="15.75" customHeight="1" x14ac:dyDescent="0.2">
      <c r="E608" s="14"/>
      <c r="F608" s="25"/>
      <c r="I608" s="11"/>
    </row>
    <row r="609" spans="5:9" ht="15.75" customHeight="1" x14ac:dyDescent="0.2">
      <c r="E609" s="14"/>
      <c r="F609" s="25"/>
      <c r="I609" s="11"/>
    </row>
    <row r="610" spans="5:9" ht="15.75" customHeight="1" x14ac:dyDescent="0.2">
      <c r="E610" s="14"/>
      <c r="F610" s="25"/>
      <c r="I610" s="11"/>
    </row>
    <row r="611" spans="5:9" ht="15.75" customHeight="1" x14ac:dyDescent="0.2">
      <c r="E611" s="14"/>
      <c r="F611" s="25"/>
      <c r="I611" s="11"/>
    </row>
    <row r="612" spans="5:9" ht="15.75" customHeight="1" x14ac:dyDescent="0.2">
      <c r="E612" s="14"/>
      <c r="F612" s="25"/>
      <c r="I612" s="11"/>
    </row>
    <row r="613" spans="5:9" ht="15.75" customHeight="1" x14ac:dyDescent="0.2">
      <c r="E613" s="14"/>
      <c r="F613" s="25"/>
      <c r="I613" s="11"/>
    </row>
    <row r="614" spans="5:9" ht="15.75" customHeight="1" x14ac:dyDescent="0.2">
      <c r="E614" s="14"/>
      <c r="F614" s="25"/>
      <c r="I614" s="11"/>
    </row>
    <row r="615" spans="5:9" ht="15.75" customHeight="1" x14ac:dyDescent="0.2">
      <c r="E615" s="14"/>
      <c r="F615" s="25"/>
      <c r="I615" s="11"/>
    </row>
    <row r="616" spans="5:9" ht="15.75" customHeight="1" x14ac:dyDescent="0.2">
      <c r="E616" s="14"/>
      <c r="F616" s="25"/>
      <c r="I616" s="11"/>
    </row>
    <row r="617" spans="5:9" ht="15.75" customHeight="1" x14ac:dyDescent="0.2">
      <c r="E617" s="14"/>
      <c r="F617" s="25"/>
      <c r="I617" s="11"/>
    </row>
    <row r="618" spans="5:9" ht="15.75" customHeight="1" x14ac:dyDescent="0.2">
      <c r="E618" s="14"/>
      <c r="F618" s="25"/>
      <c r="I618" s="11"/>
    </row>
    <row r="619" spans="5:9" ht="15.75" customHeight="1" x14ac:dyDescent="0.2">
      <c r="E619" s="14"/>
      <c r="F619" s="25"/>
      <c r="I619" s="11"/>
    </row>
    <row r="620" spans="5:9" ht="15.75" customHeight="1" x14ac:dyDescent="0.2">
      <c r="E620" s="14"/>
      <c r="F620" s="25"/>
      <c r="I620" s="11"/>
    </row>
    <row r="621" spans="5:9" ht="15.75" customHeight="1" x14ac:dyDescent="0.2">
      <c r="E621" s="14"/>
      <c r="F621" s="25"/>
      <c r="I621" s="11"/>
    </row>
    <row r="622" spans="5:9" ht="15.75" customHeight="1" x14ac:dyDescent="0.2">
      <c r="E622" s="14"/>
      <c r="F622" s="25"/>
      <c r="I622" s="11"/>
    </row>
    <row r="623" spans="5:9" ht="15.75" customHeight="1" x14ac:dyDescent="0.2">
      <c r="E623" s="14"/>
      <c r="F623" s="25"/>
      <c r="I623" s="11"/>
    </row>
    <row r="624" spans="5:9" ht="15.75" customHeight="1" x14ac:dyDescent="0.2">
      <c r="E624" s="14"/>
      <c r="F624" s="25"/>
      <c r="I624" s="11"/>
    </row>
    <row r="625" spans="5:9" ht="15.75" customHeight="1" x14ac:dyDescent="0.2">
      <c r="E625" s="14"/>
      <c r="F625" s="25"/>
      <c r="I625" s="11"/>
    </row>
    <row r="626" spans="5:9" ht="15.75" customHeight="1" x14ac:dyDescent="0.2">
      <c r="E626" s="14"/>
      <c r="F626" s="25"/>
      <c r="I626" s="11"/>
    </row>
    <row r="627" spans="5:9" ht="15.75" customHeight="1" x14ac:dyDescent="0.2">
      <c r="E627" s="14"/>
      <c r="F627" s="25"/>
      <c r="I627" s="11"/>
    </row>
    <row r="628" spans="5:9" ht="15.75" customHeight="1" x14ac:dyDescent="0.2">
      <c r="E628" s="14"/>
      <c r="F628" s="25"/>
      <c r="I628" s="11"/>
    </row>
    <row r="629" spans="5:9" ht="15.75" customHeight="1" x14ac:dyDescent="0.2">
      <c r="E629" s="14"/>
      <c r="F629" s="25"/>
      <c r="I629" s="11"/>
    </row>
    <row r="630" spans="5:9" ht="15.75" customHeight="1" x14ac:dyDescent="0.2">
      <c r="E630" s="14"/>
      <c r="F630" s="25"/>
      <c r="I630" s="11"/>
    </row>
    <row r="631" spans="5:9" ht="15.75" customHeight="1" x14ac:dyDescent="0.2">
      <c r="E631" s="14"/>
      <c r="F631" s="25"/>
      <c r="I631" s="11"/>
    </row>
    <row r="632" spans="5:9" ht="15.75" customHeight="1" x14ac:dyDescent="0.2">
      <c r="E632" s="14"/>
      <c r="F632" s="25"/>
      <c r="I632" s="11"/>
    </row>
    <row r="633" spans="5:9" ht="15.75" customHeight="1" x14ac:dyDescent="0.2">
      <c r="E633" s="14"/>
      <c r="F633" s="25"/>
      <c r="I633" s="11"/>
    </row>
    <row r="634" spans="5:9" ht="15.75" customHeight="1" x14ac:dyDescent="0.2">
      <c r="E634" s="14"/>
      <c r="F634" s="25"/>
      <c r="I634" s="11"/>
    </row>
    <row r="635" spans="5:9" ht="15.75" customHeight="1" x14ac:dyDescent="0.2">
      <c r="E635" s="14"/>
      <c r="F635" s="25"/>
      <c r="I635" s="11"/>
    </row>
    <row r="636" spans="5:9" ht="15.75" customHeight="1" x14ac:dyDescent="0.2">
      <c r="E636" s="14"/>
      <c r="F636" s="25"/>
      <c r="I636" s="11"/>
    </row>
    <row r="637" spans="5:9" ht="15.75" customHeight="1" x14ac:dyDescent="0.2">
      <c r="E637" s="14"/>
      <c r="F637" s="25"/>
      <c r="I637" s="11"/>
    </row>
    <row r="638" spans="5:9" ht="15.75" customHeight="1" x14ac:dyDescent="0.2">
      <c r="E638" s="14"/>
      <c r="F638" s="25"/>
      <c r="I638" s="11"/>
    </row>
    <row r="639" spans="5:9" ht="15.75" customHeight="1" x14ac:dyDescent="0.2">
      <c r="E639" s="14"/>
      <c r="F639" s="25"/>
      <c r="I639" s="11"/>
    </row>
    <row r="640" spans="5:9" ht="15.75" customHeight="1" x14ac:dyDescent="0.2">
      <c r="E640" s="14"/>
      <c r="F640" s="25"/>
      <c r="I640" s="11"/>
    </row>
    <row r="641" spans="5:9" ht="15.75" customHeight="1" x14ac:dyDescent="0.2">
      <c r="E641" s="14"/>
      <c r="F641" s="25"/>
      <c r="I641" s="11"/>
    </row>
    <row r="642" spans="5:9" ht="15.75" customHeight="1" x14ac:dyDescent="0.2">
      <c r="E642" s="14"/>
      <c r="F642" s="25"/>
      <c r="I642" s="11"/>
    </row>
    <row r="643" spans="5:9" ht="15.75" customHeight="1" x14ac:dyDescent="0.2">
      <c r="E643" s="14"/>
      <c r="F643" s="25"/>
      <c r="I643" s="11"/>
    </row>
    <row r="644" spans="5:9" ht="15.75" customHeight="1" x14ac:dyDescent="0.2">
      <c r="E644" s="14"/>
      <c r="F644" s="25"/>
      <c r="I644" s="11"/>
    </row>
    <row r="645" spans="5:9" ht="15.75" customHeight="1" x14ac:dyDescent="0.2">
      <c r="E645" s="14"/>
      <c r="F645" s="25"/>
      <c r="I645" s="11"/>
    </row>
    <row r="646" spans="5:9" ht="15.75" customHeight="1" x14ac:dyDescent="0.2">
      <c r="E646" s="14"/>
      <c r="F646" s="25"/>
      <c r="I646" s="11"/>
    </row>
    <row r="647" spans="5:9" ht="15.75" customHeight="1" x14ac:dyDescent="0.2">
      <c r="E647" s="14"/>
      <c r="F647" s="25"/>
      <c r="I647" s="11"/>
    </row>
    <row r="648" spans="5:9" ht="15.75" customHeight="1" x14ac:dyDescent="0.2">
      <c r="E648" s="14"/>
      <c r="F648" s="25"/>
      <c r="I648" s="11"/>
    </row>
    <row r="649" spans="5:9" ht="15.75" customHeight="1" x14ac:dyDescent="0.2">
      <c r="E649" s="14"/>
      <c r="F649" s="25"/>
      <c r="I649" s="11"/>
    </row>
    <row r="650" spans="5:9" ht="15.75" customHeight="1" x14ac:dyDescent="0.2">
      <c r="E650" s="14"/>
      <c r="F650" s="25"/>
      <c r="I650" s="11"/>
    </row>
    <row r="651" spans="5:9" ht="15.75" customHeight="1" x14ac:dyDescent="0.2">
      <c r="E651" s="14"/>
      <c r="F651" s="25"/>
      <c r="I651" s="11"/>
    </row>
    <row r="652" spans="5:9" ht="15.75" customHeight="1" x14ac:dyDescent="0.2">
      <c r="E652" s="14"/>
      <c r="F652" s="25"/>
      <c r="I652" s="11"/>
    </row>
    <row r="653" spans="5:9" ht="15.75" customHeight="1" x14ac:dyDescent="0.2">
      <c r="E653" s="14"/>
      <c r="F653" s="25"/>
      <c r="I653" s="11"/>
    </row>
    <row r="654" spans="5:9" ht="15.75" customHeight="1" x14ac:dyDescent="0.2">
      <c r="E654" s="14"/>
      <c r="F654" s="25"/>
      <c r="I654" s="11"/>
    </row>
    <row r="655" spans="5:9" ht="15.75" customHeight="1" x14ac:dyDescent="0.2">
      <c r="E655" s="14"/>
      <c r="F655" s="25"/>
      <c r="I655" s="11"/>
    </row>
    <row r="656" spans="5:9" ht="15.75" customHeight="1" x14ac:dyDescent="0.2">
      <c r="E656" s="14"/>
      <c r="F656" s="25"/>
      <c r="I656" s="11"/>
    </row>
    <row r="657" spans="5:9" ht="15.75" customHeight="1" x14ac:dyDescent="0.2">
      <c r="E657" s="14"/>
      <c r="F657" s="25"/>
      <c r="I657" s="11"/>
    </row>
    <row r="658" spans="5:9" ht="15.75" customHeight="1" x14ac:dyDescent="0.2">
      <c r="E658" s="14"/>
      <c r="F658" s="25"/>
      <c r="I658" s="11"/>
    </row>
    <row r="659" spans="5:9" ht="15.75" customHeight="1" x14ac:dyDescent="0.2">
      <c r="E659" s="14"/>
      <c r="F659" s="25"/>
      <c r="I659" s="11"/>
    </row>
    <row r="660" spans="5:9" ht="15.75" customHeight="1" x14ac:dyDescent="0.2">
      <c r="E660" s="14"/>
      <c r="F660" s="25"/>
      <c r="I660" s="11"/>
    </row>
    <row r="661" spans="5:9" ht="15.75" customHeight="1" x14ac:dyDescent="0.2">
      <c r="E661" s="14"/>
      <c r="F661" s="25"/>
      <c r="I661" s="11"/>
    </row>
    <row r="662" spans="5:9" ht="15.75" customHeight="1" x14ac:dyDescent="0.2">
      <c r="E662" s="14"/>
      <c r="F662" s="25"/>
      <c r="I662" s="11"/>
    </row>
    <row r="663" spans="5:9" ht="15.75" customHeight="1" x14ac:dyDescent="0.2">
      <c r="E663" s="14"/>
      <c r="F663" s="25"/>
      <c r="I663" s="11"/>
    </row>
    <row r="664" spans="5:9" ht="15.75" customHeight="1" x14ac:dyDescent="0.2">
      <c r="E664" s="14"/>
      <c r="F664" s="25"/>
      <c r="I664" s="11"/>
    </row>
    <row r="665" spans="5:9" ht="15.75" customHeight="1" x14ac:dyDescent="0.2">
      <c r="E665" s="14"/>
      <c r="F665" s="25"/>
      <c r="I665" s="11"/>
    </row>
    <row r="666" spans="5:9" ht="15.75" customHeight="1" x14ac:dyDescent="0.2">
      <c r="E666" s="14"/>
      <c r="F666" s="25"/>
      <c r="I666" s="11"/>
    </row>
    <row r="667" spans="5:9" ht="15.75" customHeight="1" x14ac:dyDescent="0.2">
      <c r="E667" s="14"/>
      <c r="F667" s="25"/>
      <c r="I667" s="11"/>
    </row>
    <row r="668" spans="5:9" ht="15.75" customHeight="1" x14ac:dyDescent="0.2">
      <c r="E668" s="14"/>
      <c r="F668" s="25"/>
      <c r="I668" s="11"/>
    </row>
    <row r="669" spans="5:9" ht="15.75" customHeight="1" x14ac:dyDescent="0.2">
      <c r="E669" s="14"/>
      <c r="F669" s="25"/>
      <c r="I669" s="11"/>
    </row>
    <row r="670" spans="5:9" ht="15.75" customHeight="1" x14ac:dyDescent="0.2">
      <c r="E670" s="14"/>
      <c r="F670" s="25"/>
      <c r="I670" s="11"/>
    </row>
    <row r="671" spans="5:9" ht="15.75" customHeight="1" x14ac:dyDescent="0.2">
      <c r="E671" s="14"/>
      <c r="F671" s="25"/>
      <c r="I671" s="11"/>
    </row>
    <row r="672" spans="5:9" ht="15.75" customHeight="1" x14ac:dyDescent="0.2">
      <c r="E672" s="14"/>
      <c r="F672" s="25"/>
      <c r="I672" s="11"/>
    </row>
    <row r="673" spans="5:9" ht="15.75" customHeight="1" x14ac:dyDescent="0.2">
      <c r="E673" s="14"/>
      <c r="F673" s="25"/>
      <c r="I673" s="11"/>
    </row>
    <row r="674" spans="5:9" ht="15.75" customHeight="1" x14ac:dyDescent="0.2">
      <c r="E674" s="14"/>
      <c r="F674" s="25"/>
      <c r="I674" s="11"/>
    </row>
    <row r="675" spans="5:9" ht="15.75" customHeight="1" x14ac:dyDescent="0.2">
      <c r="E675" s="14"/>
      <c r="F675" s="25"/>
      <c r="I675" s="11"/>
    </row>
    <row r="676" spans="5:9" ht="15.75" customHeight="1" x14ac:dyDescent="0.2">
      <c r="E676" s="14"/>
      <c r="F676" s="25"/>
      <c r="I676" s="11"/>
    </row>
    <row r="677" spans="5:9" ht="15.75" customHeight="1" x14ac:dyDescent="0.2">
      <c r="E677" s="14"/>
      <c r="F677" s="25"/>
      <c r="I677" s="11"/>
    </row>
    <row r="678" spans="5:9" ht="15.75" customHeight="1" x14ac:dyDescent="0.2">
      <c r="E678" s="14"/>
      <c r="F678" s="25"/>
      <c r="I678" s="11"/>
    </row>
    <row r="679" spans="5:9" ht="15.75" customHeight="1" x14ac:dyDescent="0.2">
      <c r="E679" s="14"/>
      <c r="F679" s="25"/>
      <c r="I679" s="11"/>
    </row>
    <row r="680" spans="5:9" ht="15.75" customHeight="1" x14ac:dyDescent="0.2">
      <c r="E680" s="14"/>
      <c r="F680" s="25"/>
      <c r="I680" s="11"/>
    </row>
    <row r="681" spans="5:9" ht="15.75" customHeight="1" x14ac:dyDescent="0.2">
      <c r="E681" s="14"/>
      <c r="F681" s="25"/>
      <c r="I681" s="11"/>
    </row>
    <row r="682" spans="5:9" ht="15.75" customHeight="1" x14ac:dyDescent="0.2">
      <c r="E682" s="14"/>
      <c r="F682" s="25"/>
      <c r="I682" s="11"/>
    </row>
    <row r="683" spans="5:9" ht="15.75" customHeight="1" x14ac:dyDescent="0.2">
      <c r="E683" s="14"/>
      <c r="F683" s="25"/>
      <c r="I683" s="11"/>
    </row>
    <row r="684" spans="5:9" ht="15.75" customHeight="1" x14ac:dyDescent="0.2">
      <c r="E684" s="14"/>
      <c r="F684" s="25"/>
      <c r="I684" s="11"/>
    </row>
    <row r="685" spans="5:9" ht="15.75" customHeight="1" x14ac:dyDescent="0.2">
      <c r="E685" s="14"/>
      <c r="F685" s="25"/>
      <c r="I685" s="11"/>
    </row>
    <row r="686" spans="5:9" ht="15.75" customHeight="1" x14ac:dyDescent="0.2">
      <c r="E686" s="14"/>
      <c r="F686" s="25"/>
      <c r="I686" s="11"/>
    </row>
    <row r="687" spans="5:9" ht="15.75" customHeight="1" x14ac:dyDescent="0.2">
      <c r="E687" s="14"/>
      <c r="F687" s="25"/>
      <c r="I687" s="11"/>
    </row>
    <row r="688" spans="5:9" ht="15.75" customHeight="1" x14ac:dyDescent="0.2">
      <c r="E688" s="14"/>
      <c r="F688" s="25"/>
      <c r="I688" s="11"/>
    </row>
    <row r="689" spans="5:9" ht="15.75" customHeight="1" x14ac:dyDescent="0.2">
      <c r="E689" s="14"/>
      <c r="F689" s="25"/>
      <c r="I689" s="11"/>
    </row>
    <row r="690" spans="5:9" ht="15.75" customHeight="1" x14ac:dyDescent="0.2">
      <c r="E690" s="14"/>
      <c r="F690" s="25"/>
      <c r="I690" s="11"/>
    </row>
    <row r="691" spans="5:9" ht="15.75" customHeight="1" x14ac:dyDescent="0.2">
      <c r="E691" s="14"/>
      <c r="F691" s="25"/>
      <c r="I691" s="11"/>
    </row>
    <row r="692" spans="5:9" ht="15.75" customHeight="1" x14ac:dyDescent="0.2">
      <c r="E692" s="14"/>
      <c r="F692" s="25"/>
      <c r="I692" s="11"/>
    </row>
    <row r="693" spans="5:9" ht="15.75" customHeight="1" x14ac:dyDescent="0.2">
      <c r="E693" s="14"/>
      <c r="F693" s="25"/>
      <c r="I693" s="11"/>
    </row>
    <row r="694" spans="5:9" ht="15.75" customHeight="1" x14ac:dyDescent="0.2">
      <c r="E694" s="14"/>
      <c r="F694" s="25"/>
      <c r="I694" s="11"/>
    </row>
    <row r="695" spans="5:9" ht="15.75" customHeight="1" x14ac:dyDescent="0.2">
      <c r="E695" s="14"/>
      <c r="F695" s="25"/>
      <c r="I695" s="11"/>
    </row>
    <row r="696" spans="5:9" ht="15.75" customHeight="1" x14ac:dyDescent="0.2">
      <c r="E696" s="14"/>
      <c r="F696" s="25"/>
      <c r="I696" s="11"/>
    </row>
    <row r="697" spans="5:9" ht="15.75" customHeight="1" x14ac:dyDescent="0.2">
      <c r="E697" s="14"/>
      <c r="F697" s="25"/>
      <c r="I697" s="11"/>
    </row>
    <row r="698" spans="5:9" ht="15.75" customHeight="1" x14ac:dyDescent="0.2">
      <c r="E698" s="14"/>
      <c r="F698" s="25"/>
      <c r="I698" s="11"/>
    </row>
    <row r="699" spans="5:9" ht="15.75" customHeight="1" x14ac:dyDescent="0.2">
      <c r="E699" s="14"/>
      <c r="F699" s="25"/>
      <c r="I699" s="11"/>
    </row>
    <row r="700" spans="5:9" ht="15.75" customHeight="1" x14ac:dyDescent="0.2">
      <c r="E700" s="14"/>
      <c r="F700" s="25"/>
      <c r="I700" s="11"/>
    </row>
    <row r="701" spans="5:9" ht="15.75" customHeight="1" x14ac:dyDescent="0.2">
      <c r="E701" s="14"/>
      <c r="F701" s="25"/>
      <c r="I701" s="11"/>
    </row>
    <row r="702" spans="5:9" ht="15.75" customHeight="1" x14ac:dyDescent="0.2">
      <c r="E702" s="14"/>
      <c r="F702" s="25"/>
      <c r="I702" s="11"/>
    </row>
    <row r="703" spans="5:9" ht="15.75" customHeight="1" x14ac:dyDescent="0.2">
      <c r="E703" s="14"/>
      <c r="F703" s="25"/>
      <c r="I703" s="11"/>
    </row>
    <row r="704" spans="5:9" ht="15.75" customHeight="1" x14ac:dyDescent="0.2">
      <c r="E704" s="14"/>
      <c r="F704" s="25"/>
      <c r="I704" s="11"/>
    </row>
    <row r="705" spans="5:9" ht="15.75" customHeight="1" x14ac:dyDescent="0.2">
      <c r="E705" s="14"/>
      <c r="F705" s="25"/>
      <c r="I705" s="11"/>
    </row>
    <row r="706" spans="5:9" ht="15.75" customHeight="1" x14ac:dyDescent="0.2">
      <c r="E706" s="14"/>
      <c r="F706" s="25"/>
      <c r="I706" s="11"/>
    </row>
    <row r="707" spans="5:9" ht="15.75" customHeight="1" x14ac:dyDescent="0.2">
      <c r="E707" s="14"/>
      <c r="F707" s="25"/>
      <c r="I707" s="11"/>
    </row>
    <row r="708" spans="5:9" ht="15.75" customHeight="1" x14ac:dyDescent="0.2">
      <c r="E708" s="14"/>
      <c r="F708" s="25"/>
      <c r="I708" s="11"/>
    </row>
    <row r="709" spans="5:9" ht="15.75" customHeight="1" x14ac:dyDescent="0.2">
      <c r="E709" s="14"/>
      <c r="F709" s="25"/>
      <c r="I709" s="11"/>
    </row>
    <row r="710" spans="5:9" ht="15.75" customHeight="1" x14ac:dyDescent="0.2">
      <c r="E710" s="14"/>
      <c r="F710" s="25"/>
      <c r="I710" s="11"/>
    </row>
    <row r="711" spans="5:9" ht="15.75" customHeight="1" x14ac:dyDescent="0.2">
      <c r="E711" s="14"/>
      <c r="F711" s="25"/>
      <c r="I711" s="11"/>
    </row>
    <row r="712" spans="5:9" ht="15.75" customHeight="1" x14ac:dyDescent="0.2">
      <c r="E712" s="14"/>
      <c r="F712" s="25"/>
      <c r="I712" s="11"/>
    </row>
    <row r="713" spans="5:9" ht="15.75" customHeight="1" x14ac:dyDescent="0.2">
      <c r="E713" s="14"/>
      <c r="F713" s="25"/>
      <c r="I713" s="11"/>
    </row>
    <row r="714" spans="5:9" ht="15.75" customHeight="1" x14ac:dyDescent="0.2">
      <c r="E714" s="14"/>
      <c r="F714" s="25"/>
      <c r="I714" s="11"/>
    </row>
    <row r="715" spans="5:9" ht="15.75" customHeight="1" x14ac:dyDescent="0.2">
      <c r="E715" s="14"/>
      <c r="F715" s="25"/>
      <c r="I715" s="11"/>
    </row>
    <row r="716" spans="5:9" ht="15.75" customHeight="1" x14ac:dyDescent="0.2">
      <c r="E716" s="14"/>
      <c r="F716" s="25"/>
      <c r="I716" s="11"/>
    </row>
    <row r="717" spans="5:9" ht="15.75" customHeight="1" x14ac:dyDescent="0.2">
      <c r="E717" s="14"/>
      <c r="F717" s="25"/>
      <c r="I717" s="11"/>
    </row>
    <row r="718" spans="5:9" ht="15.75" customHeight="1" x14ac:dyDescent="0.2">
      <c r="E718" s="14"/>
      <c r="F718" s="25"/>
      <c r="I718" s="11"/>
    </row>
    <row r="719" spans="5:9" ht="15.75" customHeight="1" x14ac:dyDescent="0.2">
      <c r="E719" s="14"/>
      <c r="F719" s="25"/>
      <c r="I719" s="11"/>
    </row>
    <row r="720" spans="5:9" ht="15.75" customHeight="1" x14ac:dyDescent="0.2">
      <c r="E720" s="14"/>
      <c r="F720" s="25"/>
      <c r="I720" s="11"/>
    </row>
    <row r="721" spans="5:9" ht="15.75" customHeight="1" x14ac:dyDescent="0.2">
      <c r="E721" s="14"/>
      <c r="F721" s="25"/>
      <c r="I721" s="11"/>
    </row>
    <row r="722" spans="5:9" ht="15.75" customHeight="1" x14ac:dyDescent="0.2">
      <c r="E722" s="14"/>
      <c r="F722" s="25"/>
      <c r="I722" s="11"/>
    </row>
    <row r="723" spans="5:9" ht="15.75" customHeight="1" x14ac:dyDescent="0.2">
      <c r="E723" s="14"/>
      <c r="F723" s="25"/>
      <c r="I723" s="11"/>
    </row>
    <row r="724" spans="5:9" ht="15.75" customHeight="1" x14ac:dyDescent="0.2">
      <c r="E724" s="14"/>
      <c r="F724" s="25"/>
      <c r="I724" s="11"/>
    </row>
    <row r="725" spans="5:9" ht="15.75" customHeight="1" x14ac:dyDescent="0.2">
      <c r="E725" s="14"/>
      <c r="F725" s="25"/>
      <c r="I725" s="11"/>
    </row>
    <row r="726" spans="5:9" ht="15.75" customHeight="1" x14ac:dyDescent="0.2">
      <c r="E726" s="14"/>
      <c r="F726" s="25"/>
      <c r="I726" s="11"/>
    </row>
    <row r="727" spans="5:9" ht="15.75" customHeight="1" x14ac:dyDescent="0.2">
      <c r="E727" s="14"/>
      <c r="F727" s="25"/>
      <c r="I727" s="11"/>
    </row>
    <row r="728" spans="5:9" ht="15.75" customHeight="1" x14ac:dyDescent="0.2">
      <c r="E728" s="14"/>
      <c r="F728" s="25"/>
      <c r="I728" s="11"/>
    </row>
    <row r="729" spans="5:9" ht="15.75" customHeight="1" x14ac:dyDescent="0.2">
      <c r="E729" s="14"/>
      <c r="F729" s="25"/>
      <c r="I729" s="11"/>
    </row>
    <row r="730" spans="5:9" ht="15.75" customHeight="1" x14ac:dyDescent="0.2">
      <c r="E730" s="14"/>
      <c r="F730" s="25"/>
      <c r="I730" s="11"/>
    </row>
    <row r="731" spans="5:9" ht="15.75" customHeight="1" x14ac:dyDescent="0.2">
      <c r="E731" s="14"/>
      <c r="F731" s="25"/>
      <c r="I731" s="11"/>
    </row>
    <row r="732" spans="5:9" ht="15.75" customHeight="1" x14ac:dyDescent="0.2">
      <c r="E732" s="14"/>
      <c r="F732" s="25"/>
      <c r="I732" s="11"/>
    </row>
    <row r="733" spans="5:9" ht="15.75" customHeight="1" x14ac:dyDescent="0.2">
      <c r="E733" s="14"/>
      <c r="F733" s="25"/>
      <c r="I733" s="11"/>
    </row>
    <row r="734" spans="5:9" ht="15.75" customHeight="1" x14ac:dyDescent="0.2">
      <c r="E734" s="14"/>
      <c r="F734" s="25"/>
      <c r="I734" s="11"/>
    </row>
    <row r="735" spans="5:9" ht="15.75" customHeight="1" x14ac:dyDescent="0.2">
      <c r="E735" s="14"/>
      <c r="F735" s="25"/>
      <c r="I735" s="11"/>
    </row>
    <row r="736" spans="5:9" ht="15.75" customHeight="1" x14ac:dyDescent="0.2">
      <c r="E736" s="14"/>
      <c r="F736" s="25"/>
      <c r="I736" s="11"/>
    </row>
    <row r="737" spans="5:9" ht="15.75" customHeight="1" x14ac:dyDescent="0.2">
      <c r="E737" s="14"/>
      <c r="F737" s="25"/>
      <c r="I737" s="11"/>
    </row>
    <row r="738" spans="5:9" ht="15.75" customHeight="1" x14ac:dyDescent="0.2">
      <c r="E738" s="14"/>
      <c r="F738" s="25"/>
      <c r="I738" s="11"/>
    </row>
    <row r="739" spans="5:9" ht="15.75" customHeight="1" x14ac:dyDescent="0.2">
      <c r="E739" s="14"/>
      <c r="F739" s="25"/>
      <c r="I739" s="11"/>
    </row>
    <row r="740" spans="5:9" ht="15.75" customHeight="1" x14ac:dyDescent="0.2">
      <c r="E740" s="14"/>
      <c r="F740" s="25"/>
      <c r="I740" s="11"/>
    </row>
    <row r="741" spans="5:9" ht="15.75" customHeight="1" x14ac:dyDescent="0.2">
      <c r="E741" s="14"/>
      <c r="F741" s="25"/>
      <c r="I741" s="11"/>
    </row>
    <row r="742" spans="5:9" ht="15.75" customHeight="1" x14ac:dyDescent="0.2">
      <c r="E742" s="14"/>
      <c r="F742" s="25"/>
      <c r="I742" s="11"/>
    </row>
    <row r="743" spans="5:9" ht="15.75" customHeight="1" x14ac:dyDescent="0.2">
      <c r="E743" s="14"/>
      <c r="F743" s="25"/>
      <c r="I743" s="11"/>
    </row>
    <row r="744" spans="5:9" ht="15.75" customHeight="1" x14ac:dyDescent="0.2">
      <c r="E744" s="14"/>
      <c r="F744" s="25"/>
      <c r="I744" s="11"/>
    </row>
    <row r="745" spans="5:9" ht="15.75" customHeight="1" x14ac:dyDescent="0.2">
      <c r="E745" s="14"/>
      <c r="F745" s="25"/>
      <c r="I745" s="11"/>
    </row>
    <row r="746" spans="5:9" ht="15.75" customHeight="1" x14ac:dyDescent="0.2">
      <c r="E746" s="14"/>
      <c r="F746" s="25"/>
      <c r="I746" s="11"/>
    </row>
    <row r="747" spans="5:9" ht="15.75" customHeight="1" x14ac:dyDescent="0.2">
      <c r="E747" s="14"/>
      <c r="F747" s="25"/>
      <c r="I747" s="11"/>
    </row>
    <row r="748" spans="5:9" ht="15.75" customHeight="1" x14ac:dyDescent="0.2">
      <c r="E748" s="14"/>
      <c r="F748" s="25"/>
      <c r="I748" s="11"/>
    </row>
    <row r="749" spans="5:9" ht="15.75" customHeight="1" x14ac:dyDescent="0.2">
      <c r="E749" s="14"/>
      <c r="F749" s="25"/>
      <c r="I749" s="11"/>
    </row>
    <row r="750" spans="5:9" ht="15.75" customHeight="1" x14ac:dyDescent="0.2">
      <c r="E750" s="14"/>
      <c r="F750" s="25"/>
      <c r="I750" s="11"/>
    </row>
    <row r="751" spans="5:9" ht="15.75" customHeight="1" x14ac:dyDescent="0.2">
      <c r="E751" s="14"/>
      <c r="F751" s="25"/>
      <c r="I751" s="11"/>
    </row>
    <row r="752" spans="5:9" ht="15.75" customHeight="1" x14ac:dyDescent="0.2">
      <c r="E752" s="14"/>
      <c r="F752" s="25"/>
      <c r="I752" s="11"/>
    </row>
    <row r="753" spans="5:9" ht="15.75" customHeight="1" x14ac:dyDescent="0.2">
      <c r="E753" s="14"/>
      <c r="F753" s="25"/>
      <c r="I753" s="11"/>
    </row>
    <row r="754" spans="5:9" ht="15.75" customHeight="1" x14ac:dyDescent="0.2">
      <c r="E754" s="14"/>
      <c r="F754" s="25"/>
      <c r="I754" s="11"/>
    </row>
    <row r="755" spans="5:9" ht="15.75" customHeight="1" x14ac:dyDescent="0.2">
      <c r="E755" s="14"/>
      <c r="F755" s="25"/>
      <c r="I755" s="11"/>
    </row>
    <row r="756" spans="5:9" ht="15.75" customHeight="1" x14ac:dyDescent="0.2">
      <c r="E756" s="14"/>
      <c r="F756" s="25"/>
      <c r="I756" s="11"/>
    </row>
    <row r="757" spans="5:9" ht="15.75" customHeight="1" x14ac:dyDescent="0.2">
      <c r="E757" s="14"/>
      <c r="F757" s="25"/>
      <c r="I757" s="11"/>
    </row>
    <row r="758" spans="5:9" ht="15.75" customHeight="1" x14ac:dyDescent="0.2">
      <c r="E758" s="14"/>
      <c r="F758" s="25"/>
      <c r="I758" s="11"/>
    </row>
    <row r="759" spans="5:9" ht="15.75" customHeight="1" x14ac:dyDescent="0.2">
      <c r="E759" s="14"/>
      <c r="F759" s="25"/>
      <c r="I759" s="11"/>
    </row>
    <row r="760" spans="5:9" ht="15.75" customHeight="1" x14ac:dyDescent="0.2">
      <c r="E760" s="14"/>
      <c r="F760" s="25"/>
      <c r="I760" s="11"/>
    </row>
    <row r="761" spans="5:9" ht="15.75" customHeight="1" x14ac:dyDescent="0.2">
      <c r="E761" s="14"/>
      <c r="F761" s="25"/>
      <c r="I761" s="11"/>
    </row>
    <row r="762" spans="5:9" ht="15.75" customHeight="1" x14ac:dyDescent="0.2">
      <c r="E762" s="14"/>
      <c r="F762" s="25"/>
      <c r="I762" s="11"/>
    </row>
    <row r="763" spans="5:9" ht="15.75" customHeight="1" x14ac:dyDescent="0.2">
      <c r="E763" s="14"/>
      <c r="F763" s="25"/>
      <c r="I763" s="11"/>
    </row>
    <row r="764" spans="5:9" ht="15.75" customHeight="1" x14ac:dyDescent="0.2">
      <c r="E764" s="14"/>
      <c r="F764" s="25"/>
      <c r="I764" s="11"/>
    </row>
    <row r="765" spans="5:9" ht="15.75" customHeight="1" x14ac:dyDescent="0.2">
      <c r="E765" s="14"/>
      <c r="F765" s="25"/>
      <c r="I765" s="11"/>
    </row>
    <row r="766" spans="5:9" ht="15.75" customHeight="1" x14ac:dyDescent="0.2">
      <c r="E766" s="14"/>
      <c r="F766" s="25"/>
      <c r="I766" s="11"/>
    </row>
    <row r="767" spans="5:9" ht="15.75" customHeight="1" x14ac:dyDescent="0.2">
      <c r="E767" s="14"/>
      <c r="F767" s="25"/>
      <c r="I767" s="11"/>
    </row>
    <row r="768" spans="5:9" ht="15.75" customHeight="1" x14ac:dyDescent="0.2">
      <c r="E768" s="14"/>
      <c r="F768" s="25"/>
      <c r="I768" s="11"/>
    </row>
    <row r="769" spans="5:9" ht="15.75" customHeight="1" x14ac:dyDescent="0.2">
      <c r="E769" s="14"/>
      <c r="F769" s="25"/>
      <c r="I769" s="11"/>
    </row>
    <row r="770" spans="5:9" ht="15.75" customHeight="1" x14ac:dyDescent="0.2">
      <c r="E770" s="14"/>
      <c r="F770" s="25"/>
      <c r="I770" s="11"/>
    </row>
    <row r="771" spans="5:9" ht="15.75" customHeight="1" x14ac:dyDescent="0.2">
      <c r="E771" s="14"/>
      <c r="F771" s="25"/>
      <c r="I771" s="11"/>
    </row>
    <row r="772" spans="5:9" ht="15.75" customHeight="1" x14ac:dyDescent="0.2">
      <c r="E772" s="14"/>
      <c r="F772" s="25"/>
      <c r="I772" s="11"/>
    </row>
    <row r="773" spans="5:9" ht="15.75" customHeight="1" x14ac:dyDescent="0.2">
      <c r="E773" s="14"/>
      <c r="F773" s="25"/>
      <c r="I773" s="11"/>
    </row>
    <row r="774" spans="5:9" ht="15.75" customHeight="1" x14ac:dyDescent="0.2">
      <c r="E774" s="14"/>
      <c r="F774" s="25"/>
      <c r="I774" s="11"/>
    </row>
    <row r="775" spans="5:9" ht="15.75" customHeight="1" x14ac:dyDescent="0.2">
      <c r="E775" s="14"/>
      <c r="F775" s="25"/>
      <c r="I775" s="11"/>
    </row>
    <row r="776" spans="5:9" ht="15.75" customHeight="1" x14ac:dyDescent="0.2">
      <c r="E776" s="14"/>
      <c r="F776" s="25"/>
      <c r="I776" s="11"/>
    </row>
    <row r="777" spans="5:9" ht="15.75" customHeight="1" x14ac:dyDescent="0.2">
      <c r="E777" s="14"/>
      <c r="F777" s="25"/>
      <c r="I777" s="11"/>
    </row>
    <row r="778" spans="5:9" ht="15.75" customHeight="1" x14ac:dyDescent="0.2">
      <c r="E778" s="14"/>
      <c r="F778" s="25"/>
      <c r="I778" s="11"/>
    </row>
    <row r="779" spans="5:9" ht="15.75" customHeight="1" x14ac:dyDescent="0.2">
      <c r="E779" s="14"/>
      <c r="F779" s="25"/>
      <c r="I779" s="11"/>
    </row>
    <row r="780" spans="5:9" ht="15.75" customHeight="1" x14ac:dyDescent="0.2">
      <c r="E780" s="14"/>
      <c r="F780" s="25"/>
      <c r="I780" s="11"/>
    </row>
    <row r="781" spans="5:9" ht="15.75" customHeight="1" x14ac:dyDescent="0.2">
      <c r="E781" s="14"/>
      <c r="F781" s="25"/>
      <c r="I781" s="11"/>
    </row>
    <row r="782" spans="5:9" ht="15.75" customHeight="1" x14ac:dyDescent="0.2">
      <c r="E782" s="14"/>
      <c r="F782" s="25"/>
      <c r="I782" s="11"/>
    </row>
    <row r="783" spans="5:9" ht="15.75" customHeight="1" x14ac:dyDescent="0.2">
      <c r="E783" s="14"/>
      <c r="F783" s="25"/>
      <c r="I783" s="11"/>
    </row>
    <row r="784" spans="5:9" ht="15.75" customHeight="1" x14ac:dyDescent="0.2">
      <c r="E784" s="14"/>
      <c r="F784" s="25"/>
      <c r="I784" s="11"/>
    </row>
    <row r="785" spans="5:9" ht="15.75" customHeight="1" x14ac:dyDescent="0.2">
      <c r="E785" s="14"/>
      <c r="F785" s="25"/>
      <c r="I785" s="11"/>
    </row>
    <row r="786" spans="5:9" ht="15.75" customHeight="1" x14ac:dyDescent="0.2">
      <c r="E786" s="14"/>
      <c r="F786" s="25"/>
      <c r="I786" s="11"/>
    </row>
    <row r="787" spans="5:9" ht="15.75" customHeight="1" x14ac:dyDescent="0.2">
      <c r="E787" s="14"/>
      <c r="F787" s="25"/>
      <c r="I787" s="11"/>
    </row>
    <row r="788" spans="5:9" ht="15.75" customHeight="1" x14ac:dyDescent="0.2">
      <c r="E788" s="14"/>
      <c r="F788" s="25"/>
      <c r="I788" s="11"/>
    </row>
    <row r="789" spans="5:9" ht="15.75" customHeight="1" x14ac:dyDescent="0.2">
      <c r="E789" s="14"/>
      <c r="F789" s="25"/>
      <c r="I789" s="11"/>
    </row>
    <row r="790" spans="5:9" ht="15.75" customHeight="1" x14ac:dyDescent="0.2">
      <c r="E790" s="14"/>
      <c r="F790" s="25"/>
      <c r="I790" s="11"/>
    </row>
    <row r="791" spans="5:9" ht="15.75" customHeight="1" x14ac:dyDescent="0.2">
      <c r="E791" s="14"/>
      <c r="F791" s="25"/>
      <c r="I791" s="11"/>
    </row>
    <row r="792" spans="5:9" ht="15.75" customHeight="1" x14ac:dyDescent="0.2">
      <c r="E792" s="14"/>
      <c r="F792" s="25"/>
      <c r="I792" s="11"/>
    </row>
    <row r="793" spans="5:9" ht="15.75" customHeight="1" x14ac:dyDescent="0.2">
      <c r="E793" s="14"/>
      <c r="F793" s="25"/>
      <c r="I793" s="11"/>
    </row>
    <row r="794" spans="5:9" ht="15.75" customHeight="1" x14ac:dyDescent="0.2">
      <c r="E794" s="14"/>
      <c r="F794" s="25"/>
      <c r="I794" s="11"/>
    </row>
    <row r="795" spans="5:9" ht="15.75" customHeight="1" x14ac:dyDescent="0.2">
      <c r="E795" s="14"/>
      <c r="F795" s="25"/>
      <c r="I795" s="11"/>
    </row>
    <row r="796" spans="5:9" ht="15.75" customHeight="1" x14ac:dyDescent="0.2">
      <c r="E796" s="14"/>
      <c r="F796" s="25"/>
      <c r="I796" s="11"/>
    </row>
    <row r="797" spans="5:9" ht="15.75" customHeight="1" x14ac:dyDescent="0.2">
      <c r="E797" s="14"/>
      <c r="F797" s="25"/>
      <c r="I797" s="11"/>
    </row>
    <row r="798" spans="5:9" ht="15.75" customHeight="1" x14ac:dyDescent="0.2">
      <c r="E798" s="14"/>
      <c r="F798" s="25"/>
      <c r="I798" s="11"/>
    </row>
    <row r="799" spans="5:9" ht="15.75" customHeight="1" x14ac:dyDescent="0.2">
      <c r="E799" s="14"/>
      <c r="F799" s="25"/>
      <c r="I799" s="11"/>
    </row>
    <row r="800" spans="5:9" ht="15.75" customHeight="1" x14ac:dyDescent="0.2">
      <c r="E800" s="14"/>
      <c r="F800" s="25"/>
      <c r="I800" s="11"/>
    </row>
    <row r="801" spans="5:9" ht="15.75" customHeight="1" x14ac:dyDescent="0.2">
      <c r="E801" s="14"/>
      <c r="F801" s="25"/>
      <c r="I801" s="11"/>
    </row>
    <row r="802" spans="5:9" ht="15.75" customHeight="1" x14ac:dyDescent="0.2">
      <c r="E802" s="14"/>
      <c r="F802" s="25"/>
      <c r="I802" s="11"/>
    </row>
    <row r="803" spans="5:9" ht="15.75" customHeight="1" x14ac:dyDescent="0.2">
      <c r="E803" s="14"/>
      <c r="F803" s="25"/>
      <c r="I803" s="11"/>
    </row>
    <row r="804" spans="5:9" ht="15.75" customHeight="1" x14ac:dyDescent="0.2">
      <c r="E804" s="14"/>
      <c r="F804" s="25"/>
      <c r="I804" s="11"/>
    </row>
    <row r="805" spans="5:9" ht="15.75" customHeight="1" x14ac:dyDescent="0.2">
      <c r="E805" s="14"/>
      <c r="F805" s="25"/>
      <c r="I805" s="11"/>
    </row>
    <row r="806" spans="5:9" ht="15.75" customHeight="1" x14ac:dyDescent="0.2">
      <c r="E806" s="14"/>
      <c r="F806" s="25"/>
      <c r="I806" s="11"/>
    </row>
    <row r="807" spans="5:9" ht="15.75" customHeight="1" x14ac:dyDescent="0.2">
      <c r="E807" s="14"/>
      <c r="F807" s="25"/>
      <c r="I807" s="11"/>
    </row>
    <row r="808" spans="5:9" ht="15.75" customHeight="1" x14ac:dyDescent="0.2">
      <c r="E808" s="14"/>
      <c r="F808" s="25"/>
      <c r="I808" s="11"/>
    </row>
    <row r="809" spans="5:9" ht="15.75" customHeight="1" x14ac:dyDescent="0.2">
      <c r="E809" s="14"/>
      <c r="F809" s="25"/>
      <c r="I809" s="11"/>
    </row>
    <row r="810" spans="5:9" ht="15.75" customHeight="1" x14ac:dyDescent="0.2">
      <c r="E810" s="14"/>
      <c r="F810" s="25"/>
      <c r="I810" s="11"/>
    </row>
    <row r="811" spans="5:9" ht="15.75" customHeight="1" x14ac:dyDescent="0.2">
      <c r="E811" s="14"/>
      <c r="F811" s="25"/>
      <c r="I811" s="11"/>
    </row>
    <row r="812" spans="5:9" ht="15.75" customHeight="1" x14ac:dyDescent="0.2">
      <c r="E812" s="14"/>
      <c r="F812" s="25"/>
      <c r="I812" s="11"/>
    </row>
    <row r="813" spans="5:9" ht="15.75" customHeight="1" x14ac:dyDescent="0.2">
      <c r="E813" s="14"/>
      <c r="F813" s="25"/>
      <c r="I813" s="11"/>
    </row>
    <row r="814" spans="5:9" ht="15.75" customHeight="1" x14ac:dyDescent="0.2">
      <c r="E814" s="14"/>
      <c r="F814" s="25"/>
      <c r="I814" s="11"/>
    </row>
    <row r="815" spans="5:9" ht="15.75" customHeight="1" x14ac:dyDescent="0.2">
      <c r="E815" s="14"/>
      <c r="F815" s="25"/>
      <c r="I815" s="11"/>
    </row>
    <row r="816" spans="5:9" ht="15.75" customHeight="1" x14ac:dyDescent="0.2">
      <c r="E816" s="14"/>
      <c r="F816" s="25"/>
      <c r="I816" s="11"/>
    </row>
    <row r="817" spans="5:9" ht="15.75" customHeight="1" x14ac:dyDescent="0.2">
      <c r="E817" s="14"/>
      <c r="F817" s="25"/>
      <c r="I817" s="11"/>
    </row>
    <row r="818" spans="5:9" ht="15.75" customHeight="1" x14ac:dyDescent="0.2">
      <c r="E818" s="14"/>
      <c r="F818" s="25"/>
      <c r="I818" s="11"/>
    </row>
    <row r="819" spans="5:9" ht="15.75" customHeight="1" x14ac:dyDescent="0.2">
      <c r="E819" s="14"/>
      <c r="F819" s="25"/>
      <c r="I819" s="11"/>
    </row>
    <row r="820" spans="5:9" ht="15.75" customHeight="1" x14ac:dyDescent="0.2">
      <c r="E820" s="14"/>
      <c r="F820" s="25"/>
      <c r="I820" s="11"/>
    </row>
    <row r="821" spans="5:9" ht="15.75" customHeight="1" x14ac:dyDescent="0.2">
      <c r="E821" s="14"/>
      <c r="F821" s="25"/>
      <c r="I821" s="11"/>
    </row>
    <row r="822" spans="5:9" ht="15.75" customHeight="1" x14ac:dyDescent="0.2">
      <c r="E822" s="14"/>
      <c r="F822" s="25"/>
      <c r="I822" s="11"/>
    </row>
    <row r="823" spans="5:9" ht="15.75" customHeight="1" x14ac:dyDescent="0.2">
      <c r="E823" s="14"/>
      <c r="F823" s="25"/>
      <c r="I823" s="11"/>
    </row>
    <row r="824" spans="5:9" ht="15.75" customHeight="1" x14ac:dyDescent="0.2">
      <c r="E824" s="14"/>
      <c r="F824" s="25"/>
      <c r="I824" s="11"/>
    </row>
    <row r="825" spans="5:9" ht="15.75" customHeight="1" x14ac:dyDescent="0.2">
      <c r="E825" s="14"/>
      <c r="F825" s="25"/>
      <c r="I825" s="11"/>
    </row>
    <row r="826" spans="5:9" ht="15.75" customHeight="1" x14ac:dyDescent="0.2">
      <c r="E826" s="14"/>
      <c r="F826" s="25"/>
      <c r="I826" s="11"/>
    </row>
    <row r="827" spans="5:9" ht="15.75" customHeight="1" x14ac:dyDescent="0.2">
      <c r="E827" s="14"/>
      <c r="F827" s="25"/>
      <c r="I827" s="11"/>
    </row>
    <row r="828" spans="5:9" ht="15.75" customHeight="1" x14ac:dyDescent="0.2">
      <c r="E828" s="14"/>
      <c r="F828" s="25"/>
      <c r="I828" s="11"/>
    </row>
    <row r="829" spans="5:9" ht="15.75" customHeight="1" x14ac:dyDescent="0.2">
      <c r="E829" s="14"/>
      <c r="F829" s="25"/>
      <c r="I829" s="11"/>
    </row>
    <row r="830" spans="5:9" ht="15.75" customHeight="1" x14ac:dyDescent="0.2">
      <c r="E830" s="14"/>
      <c r="F830" s="25"/>
      <c r="I830" s="11"/>
    </row>
    <row r="831" spans="5:9" ht="15.75" customHeight="1" x14ac:dyDescent="0.2">
      <c r="E831" s="14"/>
      <c r="F831" s="25"/>
      <c r="I831" s="11"/>
    </row>
    <row r="832" spans="5:9" ht="15.75" customHeight="1" x14ac:dyDescent="0.2">
      <c r="E832" s="14"/>
      <c r="F832" s="25"/>
      <c r="I832" s="11"/>
    </row>
    <row r="833" spans="5:9" ht="15.75" customHeight="1" x14ac:dyDescent="0.2">
      <c r="E833" s="14"/>
      <c r="F833" s="25"/>
      <c r="I833" s="11"/>
    </row>
    <row r="834" spans="5:9" ht="15.75" customHeight="1" x14ac:dyDescent="0.2">
      <c r="E834" s="14"/>
      <c r="F834" s="25"/>
      <c r="I834" s="11"/>
    </row>
    <row r="835" spans="5:9" ht="15.75" customHeight="1" x14ac:dyDescent="0.2">
      <c r="E835" s="14"/>
      <c r="F835" s="25"/>
      <c r="I835" s="11"/>
    </row>
    <row r="836" spans="5:9" ht="15.75" customHeight="1" x14ac:dyDescent="0.2">
      <c r="E836" s="14"/>
      <c r="F836" s="25"/>
      <c r="I836" s="11"/>
    </row>
    <row r="837" spans="5:9" ht="15.75" customHeight="1" x14ac:dyDescent="0.2">
      <c r="E837" s="14"/>
      <c r="F837" s="25"/>
      <c r="I837" s="11"/>
    </row>
    <row r="838" spans="5:9" ht="15.75" customHeight="1" x14ac:dyDescent="0.2">
      <c r="E838" s="14"/>
      <c r="F838" s="25"/>
      <c r="I838" s="11"/>
    </row>
    <row r="839" spans="5:9" ht="15.75" customHeight="1" x14ac:dyDescent="0.2">
      <c r="E839" s="14"/>
      <c r="F839" s="25"/>
      <c r="I839" s="11"/>
    </row>
    <row r="840" spans="5:9" ht="15.75" customHeight="1" x14ac:dyDescent="0.2">
      <c r="E840" s="14"/>
      <c r="F840" s="25"/>
      <c r="I840" s="11"/>
    </row>
    <row r="841" spans="5:9" ht="15.75" customHeight="1" x14ac:dyDescent="0.2">
      <c r="E841" s="14"/>
      <c r="F841" s="25"/>
      <c r="I841" s="11"/>
    </row>
    <row r="842" spans="5:9" ht="15.75" customHeight="1" x14ac:dyDescent="0.2">
      <c r="E842" s="14"/>
      <c r="F842" s="25"/>
      <c r="I842" s="11"/>
    </row>
    <row r="843" spans="5:9" ht="15.75" customHeight="1" x14ac:dyDescent="0.2">
      <c r="E843" s="14"/>
      <c r="F843" s="25"/>
      <c r="I843" s="11"/>
    </row>
    <row r="844" spans="5:9" ht="15.75" customHeight="1" x14ac:dyDescent="0.2">
      <c r="E844" s="14"/>
      <c r="F844" s="25"/>
      <c r="I844" s="11"/>
    </row>
    <row r="845" spans="5:9" ht="15.75" customHeight="1" x14ac:dyDescent="0.2">
      <c r="E845" s="14"/>
      <c r="F845" s="25"/>
      <c r="I845" s="11"/>
    </row>
    <row r="846" spans="5:9" ht="15.75" customHeight="1" x14ac:dyDescent="0.2">
      <c r="E846" s="14"/>
      <c r="F846" s="25"/>
      <c r="I846" s="11"/>
    </row>
    <row r="847" spans="5:9" ht="15.75" customHeight="1" x14ac:dyDescent="0.2">
      <c r="E847" s="14"/>
      <c r="F847" s="25"/>
      <c r="I847" s="11"/>
    </row>
    <row r="848" spans="5:9" ht="15.75" customHeight="1" x14ac:dyDescent="0.2">
      <c r="E848" s="14"/>
      <c r="F848" s="25"/>
      <c r="I848" s="11"/>
    </row>
    <row r="849" spans="5:9" ht="15.75" customHeight="1" x14ac:dyDescent="0.2">
      <c r="E849" s="14"/>
      <c r="F849" s="25"/>
      <c r="I849" s="11"/>
    </row>
    <row r="850" spans="5:9" ht="15.75" customHeight="1" x14ac:dyDescent="0.2">
      <c r="E850" s="14"/>
      <c r="F850" s="25"/>
      <c r="I850" s="11"/>
    </row>
    <row r="851" spans="5:9" ht="15.75" customHeight="1" x14ac:dyDescent="0.2">
      <c r="E851" s="14"/>
      <c r="F851" s="25"/>
      <c r="I851" s="11"/>
    </row>
    <row r="852" spans="5:9" ht="15.75" customHeight="1" x14ac:dyDescent="0.2">
      <c r="E852" s="14"/>
      <c r="F852" s="25"/>
      <c r="I852" s="11"/>
    </row>
    <row r="853" spans="5:9" ht="15.75" customHeight="1" x14ac:dyDescent="0.2">
      <c r="E853" s="14"/>
      <c r="F853" s="25"/>
      <c r="I853" s="11"/>
    </row>
    <row r="854" spans="5:9" ht="15.75" customHeight="1" x14ac:dyDescent="0.2">
      <c r="E854" s="14"/>
      <c r="F854" s="25"/>
      <c r="I854" s="11"/>
    </row>
    <row r="855" spans="5:9" ht="15.75" customHeight="1" x14ac:dyDescent="0.2">
      <c r="E855" s="14"/>
      <c r="F855" s="25"/>
      <c r="I855" s="11"/>
    </row>
    <row r="856" spans="5:9" ht="15.75" customHeight="1" x14ac:dyDescent="0.2">
      <c r="E856" s="14"/>
      <c r="F856" s="25"/>
      <c r="I856" s="11"/>
    </row>
    <row r="857" spans="5:9" ht="15.75" customHeight="1" x14ac:dyDescent="0.2">
      <c r="E857" s="14"/>
      <c r="F857" s="25"/>
      <c r="I857" s="11"/>
    </row>
    <row r="858" spans="5:9" ht="15.75" customHeight="1" x14ac:dyDescent="0.2">
      <c r="E858" s="14"/>
      <c r="F858" s="25"/>
      <c r="I858" s="11"/>
    </row>
    <row r="859" spans="5:9" ht="15.75" customHeight="1" x14ac:dyDescent="0.2">
      <c r="E859" s="14"/>
      <c r="F859" s="25"/>
      <c r="I859" s="11"/>
    </row>
    <row r="860" spans="5:9" ht="15.75" customHeight="1" x14ac:dyDescent="0.2">
      <c r="E860" s="14"/>
      <c r="F860" s="25"/>
      <c r="I860" s="11"/>
    </row>
    <row r="861" spans="5:9" ht="15.75" customHeight="1" x14ac:dyDescent="0.2">
      <c r="E861" s="14"/>
      <c r="F861" s="25"/>
      <c r="I861" s="11"/>
    </row>
    <row r="862" spans="5:9" ht="15.75" customHeight="1" x14ac:dyDescent="0.2">
      <c r="E862" s="14"/>
      <c r="F862" s="25"/>
      <c r="I862" s="11"/>
    </row>
    <row r="863" spans="5:9" ht="15.75" customHeight="1" x14ac:dyDescent="0.2">
      <c r="E863" s="14"/>
      <c r="F863" s="25"/>
      <c r="I863" s="11"/>
    </row>
    <row r="864" spans="5:9" ht="15.75" customHeight="1" x14ac:dyDescent="0.2">
      <c r="E864" s="14"/>
      <c r="F864" s="25"/>
      <c r="I864" s="11"/>
    </row>
    <row r="865" spans="5:9" ht="15.75" customHeight="1" x14ac:dyDescent="0.2">
      <c r="E865" s="14"/>
      <c r="F865" s="25"/>
      <c r="I865" s="11"/>
    </row>
    <row r="866" spans="5:9" ht="15.75" customHeight="1" x14ac:dyDescent="0.2">
      <c r="E866" s="14"/>
      <c r="F866" s="25"/>
      <c r="I866" s="11"/>
    </row>
    <row r="867" spans="5:9" ht="15.75" customHeight="1" x14ac:dyDescent="0.2">
      <c r="E867" s="14"/>
      <c r="F867" s="25"/>
      <c r="I867" s="11"/>
    </row>
    <row r="868" spans="5:9" ht="15.75" customHeight="1" x14ac:dyDescent="0.2">
      <c r="E868" s="14"/>
      <c r="F868" s="25"/>
      <c r="I868" s="11"/>
    </row>
    <row r="869" spans="5:9" ht="15.75" customHeight="1" x14ac:dyDescent="0.2">
      <c r="E869" s="14"/>
      <c r="F869" s="25"/>
      <c r="I869" s="11"/>
    </row>
    <row r="870" spans="5:9" ht="15.75" customHeight="1" x14ac:dyDescent="0.2">
      <c r="E870" s="14"/>
      <c r="F870" s="25"/>
      <c r="I870" s="11"/>
    </row>
    <row r="871" spans="5:9" ht="15.75" customHeight="1" x14ac:dyDescent="0.2">
      <c r="E871" s="14"/>
      <c r="F871" s="25"/>
      <c r="I871" s="11"/>
    </row>
    <row r="872" spans="5:9" ht="15.75" customHeight="1" x14ac:dyDescent="0.2">
      <c r="E872" s="14"/>
      <c r="F872" s="25"/>
      <c r="I872" s="11"/>
    </row>
    <row r="873" spans="5:9" ht="15.75" customHeight="1" x14ac:dyDescent="0.2">
      <c r="E873" s="14"/>
      <c r="F873" s="25"/>
      <c r="I873" s="11"/>
    </row>
    <row r="874" spans="5:9" ht="15.75" customHeight="1" x14ac:dyDescent="0.2">
      <c r="E874" s="14"/>
      <c r="F874" s="25"/>
      <c r="I874" s="11"/>
    </row>
    <row r="875" spans="5:9" ht="15.75" customHeight="1" x14ac:dyDescent="0.2">
      <c r="E875" s="14"/>
      <c r="F875" s="25"/>
      <c r="I875" s="11"/>
    </row>
    <row r="876" spans="5:9" ht="15.75" customHeight="1" x14ac:dyDescent="0.2">
      <c r="E876" s="14"/>
      <c r="F876" s="25"/>
      <c r="I876" s="11"/>
    </row>
    <row r="877" spans="5:9" ht="15.75" customHeight="1" x14ac:dyDescent="0.2">
      <c r="E877" s="14"/>
      <c r="F877" s="25"/>
      <c r="I877" s="11"/>
    </row>
    <row r="878" spans="5:9" ht="15.75" customHeight="1" x14ac:dyDescent="0.2">
      <c r="E878" s="14"/>
      <c r="F878" s="25"/>
      <c r="I878" s="11"/>
    </row>
    <row r="879" spans="5:9" ht="15.75" customHeight="1" x14ac:dyDescent="0.2">
      <c r="E879" s="14"/>
      <c r="F879" s="25"/>
      <c r="I879" s="11"/>
    </row>
    <row r="880" spans="5:9" ht="15.75" customHeight="1" x14ac:dyDescent="0.2">
      <c r="E880" s="14"/>
      <c r="F880" s="25"/>
      <c r="I880" s="11"/>
    </row>
    <row r="881" spans="5:9" ht="15.75" customHeight="1" x14ac:dyDescent="0.2">
      <c r="E881" s="14"/>
      <c r="F881" s="25"/>
      <c r="I881" s="11"/>
    </row>
    <row r="882" spans="5:9" ht="15.75" customHeight="1" x14ac:dyDescent="0.2">
      <c r="E882" s="14"/>
      <c r="F882" s="25"/>
      <c r="I882" s="11"/>
    </row>
    <row r="883" spans="5:9" ht="15.75" customHeight="1" x14ac:dyDescent="0.2">
      <c r="E883" s="14"/>
      <c r="F883" s="25"/>
      <c r="I883" s="11"/>
    </row>
    <row r="884" spans="5:9" ht="15.75" customHeight="1" x14ac:dyDescent="0.2">
      <c r="E884" s="14"/>
      <c r="F884" s="25"/>
      <c r="I884" s="11"/>
    </row>
    <row r="885" spans="5:9" ht="15.75" customHeight="1" x14ac:dyDescent="0.2">
      <c r="E885" s="14"/>
      <c r="F885" s="25"/>
      <c r="I885" s="11"/>
    </row>
    <row r="886" spans="5:9" ht="15.75" customHeight="1" x14ac:dyDescent="0.2">
      <c r="E886" s="14"/>
      <c r="F886" s="25"/>
      <c r="I886" s="11"/>
    </row>
    <row r="887" spans="5:9" ht="15.75" customHeight="1" x14ac:dyDescent="0.2">
      <c r="E887" s="14"/>
      <c r="F887" s="25"/>
      <c r="I887" s="11"/>
    </row>
    <row r="888" spans="5:9" ht="15.75" customHeight="1" x14ac:dyDescent="0.2">
      <c r="E888" s="14"/>
      <c r="F888" s="25"/>
      <c r="I888" s="11"/>
    </row>
    <row r="889" spans="5:9" ht="15.75" customHeight="1" x14ac:dyDescent="0.2">
      <c r="E889" s="14"/>
      <c r="F889" s="25"/>
      <c r="I889" s="11"/>
    </row>
    <row r="890" spans="5:9" ht="15.75" customHeight="1" x14ac:dyDescent="0.2">
      <c r="E890" s="14"/>
      <c r="F890" s="25"/>
      <c r="I890" s="11"/>
    </row>
    <row r="891" spans="5:9" ht="15.75" customHeight="1" x14ac:dyDescent="0.2">
      <c r="E891" s="14"/>
      <c r="F891" s="25"/>
      <c r="I891" s="11"/>
    </row>
    <row r="892" spans="5:9" ht="15.75" customHeight="1" x14ac:dyDescent="0.2">
      <c r="E892" s="14"/>
      <c r="F892" s="25"/>
      <c r="I892" s="11"/>
    </row>
    <row r="893" spans="5:9" ht="15.75" customHeight="1" x14ac:dyDescent="0.2">
      <c r="E893" s="14"/>
      <c r="F893" s="25"/>
      <c r="I893" s="11"/>
    </row>
    <row r="894" spans="5:9" ht="15.75" customHeight="1" x14ac:dyDescent="0.2">
      <c r="E894" s="14"/>
      <c r="F894" s="25"/>
      <c r="I894" s="11"/>
    </row>
    <row r="895" spans="5:9" ht="15.75" customHeight="1" x14ac:dyDescent="0.2">
      <c r="E895" s="14"/>
      <c r="F895" s="25"/>
      <c r="I895" s="11"/>
    </row>
    <row r="896" spans="5:9" ht="15.75" customHeight="1" x14ac:dyDescent="0.2">
      <c r="E896" s="14"/>
      <c r="F896" s="25"/>
      <c r="I896" s="11"/>
    </row>
    <row r="897" spans="5:9" ht="15.75" customHeight="1" x14ac:dyDescent="0.2">
      <c r="E897" s="14"/>
      <c r="F897" s="25"/>
      <c r="I897" s="11"/>
    </row>
    <row r="898" spans="5:9" ht="15.75" customHeight="1" x14ac:dyDescent="0.2">
      <c r="E898" s="14"/>
      <c r="F898" s="25"/>
      <c r="I898" s="11"/>
    </row>
    <row r="899" spans="5:9" ht="15.75" customHeight="1" x14ac:dyDescent="0.2">
      <c r="E899" s="14"/>
      <c r="F899" s="25"/>
      <c r="I899" s="11"/>
    </row>
    <row r="900" spans="5:9" ht="15.75" customHeight="1" x14ac:dyDescent="0.2">
      <c r="E900" s="14"/>
      <c r="F900" s="25"/>
      <c r="I900" s="11"/>
    </row>
    <row r="901" spans="5:9" ht="15.75" customHeight="1" x14ac:dyDescent="0.2">
      <c r="E901" s="14"/>
      <c r="F901" s="25"/>
      <c r="I901" s="11"/>
    </row>
    <row r="902" spans="5:9" ht="15.75" customHeight="1" x14ac:dyDescent="0.2">
      <c r="E902" s="14"/>
      <c r="F902" s="25"/>
      <c r="I902" s="11"/>
    </row>
    <row r="903" spans="5:9" ht="15.75" customHeight="1" x14ac:dyDescent="0.2">
      <c r="E903" s="14"/>
      <c r="F903" s="25"/>
      <c r="I903" s="11"/>
    </row>
    <row r="904" spans="5:9" ht="15.75" customHeight="1" x14ac:dyDescent="0.2">
      <c r="E904" s="14"/>
      <c r="F904" s="25"/>
      <c r="I904" s="11"/>
    </row>
    <row r="905" spans="5:9" ht="15.75" customHeight="1" x14ac:dyDescent="0.2">
      <c r="E905" s="14"/>
      <c r="F905" s="25"/>
      <c r="I905" s="11"/>
    </row>
    <row r="906" spans="5:9" ht="15.75" customHeight="1" x14ac:dyDescent="0.2">
      <c r="E906" s="14"/>
      <c r="F906" s="25"/>
      <c r="I906" s="11"/>
    </row>
    <row r="907" spans="5:9" ht="15.75" customHeight="1" x14ac:dyDescent="0.2">
      <c r="E907" s="14"/>
      <c r="F907" s="25"/>
      <c r="I907" s="11"/>
    </row>
    <row r="908" spans="5:9" ht="15.75" customHeight="1" x14ac:dyDescent="0.2">
      <c r="E908" s="14"/>
      <c r="F908" s="25"/>
      <c r="I908" s="11"/>
    </row>
    <row r="909" spans="5:9" ht="15.75" customHeight="1" x14ac:dyDescent="0.2">
      <c r="E909" s="14"/>
      <c r="F909" s="25"/>
      <c r="I909" s="11"/>
    </row>
    <row r="910" spans="5:9" ht="15.75" customHeight="1" x14ac:dyDescent="0.2">
      <c r="E910" s="14"/>
      <c r="F910" s="25"/>
      <c r="I910" s="11"/>
    </row>
    <row r="911" spans="5:9" ht="15.75" customHeight="1" x14ac:dyDescent="0.2">
      <c r="E911" s="14"/>
      <c r="F911" s="25"/>
      <c r="I911" s="11"/>
    </row>
    <row r="912" spans="5:9" ht="15.75" customHeight="1" x14ac:dyDescent="0.2">
      <c r="E912" s="14"/>
      <c r="F912" s="25"/>
      <c r="I912" s="11"/>
    </row>
    <row r="913" spans="5:9" ht="15.75" customHeight="1" x14ac:dyDescent="0.2">
      <c r="E913" s="14"/>
      <c r="F913" s="25"/>
      <c r="I913" s="11"/>
    </row>
    <row r="914" spans="5:9" ht="15.75" customHeight="1" x14ac:dyDescent="0.2">
      <c r="E914" s="14"/>
      <c r="F914" s="25"/>
      <c r="I914" s="11"/>
    </row>
    <row r="915" spans="5:9" ht="15.75" customHeight="1" x14ac:dyDescent="0.2">
      <c r="E915" s="14"/>
      <c r="F915" s="25"/>
      <c r="I915" s="11"/>
    </row>
    <row r="916" spans="5:9" ht="15.75" customHeight="1" x14ac:dyDescent="0.2">
      <c r="E916" s="14"/>
      <c r="F916" s="25"/>
      <c r="I916" s="11"/>
    </row>
    <row r="917" spans="5:9" ht="15.75" customHeight="1" x14ac:dyDescent="0.2">
      <c r="E917" s="14"/>
      <c r="F917" s="25"/>
      <c r="I917" s="11"/>
    </row>
    <row r="918" spans="5:9" ht="15.75" customHeight="1" x14ac:dyDescent="0.2">
      <c r="E918" s="14"/>
      <c r="F918" s="25"/>
      <c r="I918" s="11"/>
    </row>
    <row r="919" spans="5:9" ht="15.75" customHeight="1" x14ac:dyDescent="0.2">
      <c r="E919" s="14"/>
      <c r="F919" s="25"/>
      <c r="I919" s="11"/>
    </row>
    <row r="920" spans="5:9" ht="15.75" customHeight="1" x14ac:dyDescent="0.2">
      <c r="E920" s="14"/>
      <c r="F920" s="25"/>
      <c r="I920" s="11"/>
    </row>
    <row r="921" spans="5:9" ht="15.75" customHeight="1" x14ac:dyDescent="0.2">
      <c r="E921" s="14"/>
      <c r="F921" s="25"/>
      <c r="I921" s="11"/>
    </row>
    <row r="922" spans="5:9" ht="15.75" customHeight="1" x14ac:dyDescent="0.2">
      <c r="E922" s="14"/>
      <c r="F922" s="25"/>
      <c r="I922" s="11"/>
    </row>
    <row r="923" spans="5:9" ht="15.75" customHeight="1" x14ac:dyDescent="0.2">
      <c r="E923" s="14"/>
      <c r="F923" s="25"/>
      <c r="I923" s="11"/>
    </row>
    <row r="924" spans="5:9" ht="15.75" customHeight="1" x14ac:dyDescent="0.2">
      <c r="E924" s="14"/>
      <c r="F924" s="25"/>
      <c r="I924" s="11"/>
    </row>
    <row r="925" spans="5:9" ht="15.75" customHeight="1" x14ac:dyDescent="0.2">
      <c r="E925" s="14"/>
      <c r="F925" s="25"/>
      <c r="I925" s="11"/>
    </row>
    <row r="926" spans="5:9" ht="15.75" customHeight="1" x14ac:dyDescent="0.2">
      <c r="E926" s="14"/>
      <c r="F926" s="25"/>
      <c r="I926" s="11"/>
    </row>
    <row r="927" spans="5:9" ht="15.75" customHeight="1" x14ac:dyDescent="0.2">
      <c r="E927" s="14"/>
      <c r="F927" s="25"/>
      <c r="I927" s="11"/>
    </row>
    <row r="928" spans="5:9" ht="15.75" customHeight="1" x14ac:dyDescent="0.2">
      <c r="E928" s="14"/>
      <c r="F928" s="25"/>
      <c r="I928" s="11"/>
    </row>
    <row r="929" spans="5:9" ht="15.75" customHeight="1" x14ac:dyDescent="0.2">
      <c r="E929" s="14"/>
      <c r="F929" s="25"/>
      <c r="I929" s="11"/>
    </row>
    <row r="930" spans="5:9" ht="15.75" customHeight="1" x14ac:dyDescent="0.2">
      <c r="E930" s="14"/>
      <c r="F930" s="25"/>
      <c r="I930" s="11"/>
    </row>
    <row r="931" spans="5:9" ht="15.75" customHeight="1" x14ac:dyDescent="0.2">
      <c r="E931" s="14"/>
      <c r="F931" s="25"/>
      <c r="I931" s="11"/>
    </row>
    <row r="932" spans="5:9" ht="15.75" customHeight="1" x14ac:dyDescent="0.2">
      <c r="E932" s="14"/>
      <c r="F932" s="25"/>
      <c r="I932" s="11"/>
    </row>
    <row r="933" spans="5:9" ht="15.75" customHeight="1" x14ac:dyDescent="0.2">
      <c r="E933" s="14"/>
      <c r="F933" s="25"/>
      <c r="I933" s="11"/>
    </row>
    <row r="934" spans="5:9" ht="15.75" customHeight="1" x14ac:dyDescent="0.2">
      <c r="E934" s="14"/>
      <c r="F934" s="25"/>
      <c r="I934" s="11"/>
    </row>
    <row r="935" spans="5:9" ht="15.75" customHeight="1" x14ac:dyDescent="0.2">
      <c r="E935" s="14"/>
      <c r="F935" s="25"/>
      <c r="I935" s="11"/>
    </row>
    <row r="936" spans="5:9" ht="15.75" customHeight="1" x14ac:dyDescent="0.2">
      <c r="E936" s="14"/>
      <c r="F936" s="25"/>
      <c r="I936" s="11"/>
    </row>
    <row r="937" spans="5:9" ht="15.75" customHeight="1" x14ac:dyDescent="0.2">
      <c r="E937" s="14"/>
      <c r="F937" s="25"/>
      <c r="I937" s="11"/>
    </row>
    <row r="938" spans="5:9" ht="15.75" customHeight="1" x14ac:dyDescent="0.2">
      <c r="E938" s="14"/>
      <c r="F938" s="25"/>
      <c r="I938" s="11"/>
    </row>
    <row r="939" spans="5:9" ht="15.75" customHeight="1" x14ac:dyDescent="0.2">
      <c r="E939" s="14"/>
      <c r="F939" s="25"/>
      <c r="I939" s="11"/>
    </row>
    <row r="940" spans="5:9" ht="15.75" customHeight="1" x14ac:dyDescent="0.2">
      <c r="E940" s="14"/>
      <c r="F940" s="25"/>
      <c r="I940" s="11"/>
    </row>
    <row r="941" spans="5:9" ht="15.75" customHeight="1" x14ac:dyDescent="0.2">
      <c r="E941" s="14"/>
      <c r="F941" s="25"/>
      <c r="I941" s="11"/>
    </row>
    <row r="942" spans="5:9" ht="15.75" customHeight="1" x14ac:dyDescent="0.2">
      <c r="E942" s="14"/>
      <c r="F942" s="25"/>
      <c r="I942" s="11"/>
    </row>
    <row r="943" spans="5:9" ht="15.75" customHeight="1" x14ac:dyDescent="0.2">
      <c r="E943" s="14"/>
      <c r="F943" s="25"/>
      <c r="I943" s="11"/>
    </row>
    <row r="944" spans="5:9" ht="15.75" customHeight="1" x14ac:dyDescent="0.2">
      <c r="E944" s="14"/>
      <c r="F944" s="25"/>
      <c r="I944" s="11"/>
    </row>
    <row r="945" spans="5:9" ht="15.75" customHeight="1" x14ac:dyDescent="0.2">
      <c r="E945" s="14"/>
      <c r="F945" s="25"/>
      <c r="I945" s="11"/>
    </row>
    <row r="946" spans="5:9" ht="15.75" customHeight="1" x14ac:dyDescent="0.2">
      <c r="E946" s="14"/>
      <c r="F946" s="25"/>
      <c r="I946" s="11"/>
    </row>
    <row r="947" spans="5:9" ht="15.75" customHeight="1" x14ac:dyDescent="0.2">
      <c r="E947" s="14"/>
      <c r="F947" s="25"/>
      <c r="I947" s="11"/>
    </row>
    <row r="948" spans="5:9" ht="15.75" customHeight="1" x14ac:dyDescent="0.2">
      <c r="E948" s="14"/>
      <c r="F948" s="25"/>
      <c r="I948" s="11"/>
    </row>
    <row r="949" spans="5:9" ht="15.75" customHeight="1" x14ac:dyDescent="0.2">
      <c r="E949" s="14"/>
      <c r="F949" s="25"/>
      <c r="I949" s="11"/>
    </row>
    <row r="950" spans="5:9" ht="15.75" customHeight="1" x14ac:dyDescent="0.2">
      <c r="E950" s="14"/>
      <c r="F950" s="25"/>
      <c r="I950" s="11"/>
    </row>
    <row r="951" spans="5:9" ht="15.75" customHeight="1" x14ac:dyDescent="0.2">
      <c r="E951" s="14"/>
      <c r="F951" s="25"/>
      <c r="I951" s="11"/>
    </row>
    <row r="952" spans="5:9" ht="15.75" customHeight="1" x14ac:dyDescent="0.2">
      <c r="E952" s="14"/>
      <c r="F952" s="25"/>
      <c r="I952" s="11"/>
    </row>
    <row r="953" spans="5:9" ht="15.75" customHeight="1" x14ac:dyDescent="0.2">
      <c r="E953" s="14"/>
      <c r="F953" s="25"/>
      <c r="I953" s="11"/>
    </row>
    <row r="954" spans="5:9" ht="15.75" customHeight="1" x14ac:dyDescent="0.2">
      <c r="E954" s="14"/>
      <c r="F954" s="25"/>
      <c r="I954" s="11"/>
    </row>
    <row r="955" spans="5:9" ht="15.75" customHeight="1" x14ac:dyDescent="0.2">
      <c r="E955" s="14"/>
      <c r="F955" s="25"/>
      <c r="I955" s="11"/>
    </row>
    <row r="956" spans="5:9" ht="15.75" customHeight="1" x14ac:dyDescent="0.2">
      <c r="E956" s="14"/>
      <c r="F956" s="25"/>
      <c r="I956" s="11"/>
    </row>
    <row r="957" spans="5:9" ht="15.75" customHeight="1" x14ac:dyDescent="0.2">
      <c r="E957" s="14"/>
      <c r="F957" s="25"/>
      <c r="I957" s="11"/>
    </row>
    <row r="958" spans="5:9" ht="15.75" customHeight="1" x14ac:dyDescent="0.2">
      <c r="E958" s="14"/>
      <c r="F958" s="25"/>
      <c r="I958" s="11"/>
    </row>
    <row r="959" spans="5:9" ht="15.75" customHeight="1" x14ac:dyDescent="0.2">
      <c r="E959" s="14"/>
      <c r="F959" s="25"/>
      <c r="I959" s="11"/>
    </row>
    <row r="960" spans="5:9" ht="15.75" customHeight="1" x14ac:dyDescent="0.2">
      <c r="E960" s="14"/>
      <c r="F960" s="25"/>
      <c r="I960" s="11"/>
    </row>
    <row r="961" spans="5:9" ht="15.75" customHeight="1" x14ac:dyDescent="0.2">
      <c r="E961" s="14"/>
      <c r="F961" s="25"/>
      <c r="I961" s="11"/>
    </row>
    <row r="962" spans="5:9" ht="15.75" customHeight="1" x14ac:dyDescent="0.2">
      <c r="E962" s="14"/>
      <c r="F962" s="25"/>
      <c r="I962" s="11"/>
    </row>
    <row r="963" spans="5:9" ht="15.75" customHeight="1" x14ac:dyDescent="0.2">
      <c r="E963" s="14"/>
      <c r="F963" s="25"/>
      <c r="I963" s="11"/>
    </row>
    <row r="964" spans="5:9" ht="15.75" customHeight="1" x14ac:dyDescent="0.2">
      <c r="E964" s="14"/>
      <c r="F964" s="25"/>
      <c r="I964" s="11"/>
    </row>
    <row r="965" spans="5:9" ht="15.75" customHeight="1" x14ac:dyDescent="0.2">
      <c r="E965" s="14"/>
      <c r="F965" s="25"/>
      <c r="I965" s="11"/>
    </row>
    <row r="966" spans="5:9" ht="15.75" customHeight="1" x14ac:dyDescent="0.2">
      <c r="E966" s="14"/>
      <c r="F966" s="25"/>
      <c r="I966" s="11"/>
    </row>
    <row r="967" spans="5:9" ht="15.75" customHeight="1" x14ac:dyDescent="0.2">
      <c r="E967" s="14"/>
      <c r="F967" s="25"/>
      <c r="I967" s="11"/>
    </row>
    <row r="968" spans="5:9" ht="15.75" customHeight="1" x14ac:dyDescent="0.2">
      <c r="E968" s="14"/>
      <c r="F968" s="25"/>
      <c r="I968" s="11"/>
    </row>
    <row r="969" spans="5:9" ht="15.75" customHeight="1" x14ac:dyDescent="0.2">
      <c r="E969" s="14"/>
      <c r="F969" s="25"/>
      <c r="I969" s="11"/>
    </row>
    <row r="970" spans="5:9" ht="15.75" customHeight="1" x14ac:dyDescent="0.2">
      <c r="E970" s="14"/>
      <c r="F970" s="25"/>
      <c r="I970" s="11"/>
    </row>
    <row r="971" spans="5:9" ht="15.75" customHeight="1" x14ac:dyDescent="0.2">
      <c r="E971" s="14"/>
      <c r="F971" s="25"/>
      <c r="I971" s="11"/>
    </row>
    <row r="972" spans="5:9" ht="15.75" customHeight="1" x14ac:dyDescent="0.2">
      <c r="E972" s="14"/>
      <c r="F972" s="25"/>
      <c r="I972" s="11"/>
    </row>
    <row r="973" spans="5:9" ht="15.75" customHeight="1" x14ac:dyDescent="0.2">
      <c r="E973" s="14"/>
      <c r="F973" s="25"/>
      <c r="I973" s="11"/>
    </row>
    <row r="974" spans="5:9" ht="15.75" customHeight="1" x14ac:dyDescent="0.2">
      <c r="E974" s="14"/>
      <c r="F974" s="25"/>
      <c r="I974" s="11"/>
    </row>
    <row r="975" spans="5:9" ht="15.75" customHeight="1" x14ac:dyDescent="0.2">
      <c r="E975" s="14"/>
      <c r="F975" s="25"/>
      <c r="I975" s="11"/>
    </row>
    <row r="976" spans="5:9" ht="15.75" customHeight="1" x14ac:dyDescent="0.2">
      <c r="E976" s="14"/>
      <c r="F976" s="25"/>
      <c r="I976" s="11"/>
    </row>
    <row r="977" spans="5:9" ht="15.75" customHeight="1" x14ac:dyDescent="0.2">
      <c r="E977" s="14"/>
      <c r="F977" s="25"/>
      <c r="I977" s="11"/>
    </row>
    <row r="978" spans="5:9" ht="15.75" customHeight="1" x14ac:dyDescent="0.2">
      <c r="E978" s="14"/>
      <c r="F978" s="25"/>
      <c r="I978" s="11"/>
    </row>
    <row r="979" spans="5:9" ht="15.75" customHeight="1" x14ac:dyDescent="0.2">
      <c r="E979" s="14"/>
      <c r="F979" s="25"/>
      <c r="I979" s="11"/>
    </row>
    <row r="980" spans="5:9" ht="15.75" customHeight="1" x14ac:dyDescent="0.2">
      <c r="E980" s="14"/>
      <c r="F980" s="25"/>
      <c r="I980" s="11"/>
    </row>
    <row r="981" spans="5:9" ht="15.75" customHeight="1" x14ac:dyDescent="0.2">
      <c r="E981" s="14"/>
      <c r="F981" s="25"/>
      <c r="I981" s="11"/>
    </row>
    <row r="982" spans="5:9" ht="15.75" customHeight="1" x14ac:dyDescent="0.2">
      <c r="E982" s="14"/>
      <c r="F982" s="25"/>
      <c r="I982" s="11"/>
    </row>
    <row r="983" spans="5:9" ht="15.75" customHeight="1" x14ac:dyDescent="0.2">
      <c r="E983" s="14"/>
      <c r="F983" s="25"/>
      <c r="I983" s="11"/>
    </row>
    <row r="984" spans="5:9" ht="15.75" customHeight="1" x14ac:dyDescent="0.2">
      <c r="E984" s="14"/>
      <c r="F984" s="25"/>
      <c r="I984" s="11"/>
    </row>
    <row r="985" spans="5:9" ht="15.75" customHeight="1" x14ac:dyDescent="0.2">
      <c r="E985" s="14"/>
      <c r="F985" s="25"/>
      <c r="I985" s="11"/>
    </row>
    <row r="986" spans="5:9" ht="15.75" customHeight="1" x14ac:dyDescent="0.2">
      <c r="E986" s="14"/>
      <c r="F986" s="25"/>
      <c r="I986" s="11"/>
    </row>
    <row r="987" spans="5:9" ht="15.75" customHeight="1" x14ac:dyDescent="0.2">
      <c r="E987" s="14"/>
      <c r="F987" s="25"/>
      <c r="I987" s="11"/>
    </row>
    <row r="988" spans="5:9" ht="15.75" customHeight="1" x14ac:dyDescent="0.2">
      <c r="E988" s="14"/>
      <c r="F988" s="25"/>
      <c r="I988" s="11"/>
    </row>
    <row r="989" spans="5:9" ht="15.75" customHeight="1" x14ac:dyDescent="0.2">
      <c r="E989" s="14"/>
      <c r="F989" s="25"/>
      <c r="I989" s="11"/>
    </row>
    <row r="990" spans="5:9" ht="15.75" customHeight="1" x14ac:dyDescent="0.2">
      <c r="E990" s="14"/>
      <c r="F990" s="25"/>
      <c r="I990" s="11"/>
    </row>
    <row r="991" spans="5:9" ht="15.75" customHeight="1" x14ac:dyDescent="0.2">
      <c r="E991" s="14"/>
      <c r="F991" s="25"/>
      <c r="I991" s="11"/>
    </row>
    <row r="992" spans="5:9" ht="15.75" customHeight="1" x14ac:dyDescent="0.2">
      <c r="E992" s="14"/>
      <c r="F992" s="25"/>
      <c r="I992" s="11"/>
    </row>
    <row r="993" spans="5:9" ht="15.75" customHeight="1" x14ac:dyDescent="0.2">
      <c r="E993" s="14"/>
      <c r="F993" s="25"/>
      <c r="I993" s="11"/>
    </row>
    <row r="994" spans="5:9" ht="15.75" customHeight="1" x14ac:dyDescent="0.2">
      <c r="E994" s="14"/>
      <c r="F994" s="25"/>
      <c r="I994" s="11"/>
    </row>
    <row r="995" spans="5:9" ht="15.75" customHeight="1" x14ac:dyDescent="0.2">
      <c r="E995" s="14"/>
      <c r="F995" s="25"/>
      <c r="I995" s="11"/>
    </row>
    <row r="996" spans="5:9" ht="15.75" customHeight="1" x14ac:dyDescent="0.2">
      <c r="E996" s="14"/>
      <c r="F996" s="25"/>
      <c r="I996" s="11"/>
    </row>
    <row r="997" spans="5:9" ht="15.75" customHeight="1" x14ac:dyDescent="0.2">
      <c r="E997" s="14"/>
      <c r="F997" s="25"/>
      <c r="I997" s="11"/>
    </row>
    <row r="998" spans="5:9" ht="15.75" customHeight="1" x14ac:dyDescent="0.2">
      <c r="E998" s="14"/>
      <c r="F998" s="25"/>
      <c r="I998" s="11"/>
    </row>
    <row r="999" spans="5:9" ht="15.75" customHeight="1" x14ac:dyDescent="0.2">
      <c r="E999" s="14"/>
      <c r="F999" s="25"/>
      <c r="I999" s="11"/>
    </row>
    <row r="1000" spans="5:9" ht="15.75" customHeight="1" x14ac:dyDescent="0.2">
      <c r="E1000" s="14"/>
      <c r="F1000" s="25"/>
      <c r="I1000" s="11"/>
    </row>
  </sheetData>
  <conditionalFormatting sqref="S1:BL14 S15:Z15 AB15:BL15 S16:BL1000">
    <cfRule type="cellIs" dxfId="1" priority="1" operator="lessThan">
      <formula>0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00"/>
  <sheetViews>
    <sheetView workbookViewId="0"/>
  </sheetViews>
  <sheetFormatPr baseColWidth="10" defaultColWidth="11.1640625" defaultRowHeight="15" customHeight="1" x14ac:dyDescent="0.2"/>
  <cols>
    <col min="1" max="4" width="10.5" customWidth="1"/>
    <col min="5" max="5" width="5.6640625" customWidth="1"/>
    <col min="6" max="7" width="10.83203125" customWidth="1"/>
    <col min="8" max="8" width="10.5" customWidth="1"/>
    <col min="9" max="9" width="5.1640625" customWidth="1"/>
    <col min="10" max="64" width="10.5" customWidth="1"/>
  </cols>
  <sheetData>
    <row r="1" spans="1:64" ht="15.75" customHeight="1" x14ac:dyDescent="0.2">
      <c r="A1" s="20" t="s">
        <v>0</v>
      </c>
      <c r="B1" s="6" t="s">
        <v>1</v>
      </c>
      <c r="C1" s="6" t="s">
        <v>2</v>
      </c>
      <c r="D1" s="6" t="s">
        <v>3</v>
      </c>
      <c r="E1" s="3" t="s">
        <v>4</v>
      </c>
      <c r="F1" s="21" t="s">
        <v>5</v>
      </c>
      <c r="G1" s="27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6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6" t="s">
        <v>42</v>
      </c>
      <c r="AR1" s="28" t="s">
        <v>43</v>
      </c>
      <c r="AS1" s="28" t="s">
        <v>44</v>
      </c>
      <c r="AT1" s="28" t="s">
        <v>45</v>
      </c>
      <c r="AU1" s="6" t="s">
        <v>46</v>
      </c>
      <c r="AV1" s="28" t="s">
        <v>47</v>
      </c>
      <c r="AW1" s="28" t="s">
        <v>48</v>
      </c>
      <c r="AX1" s="28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6" t="s">
        <v>54</v>
      </c>
      <c r="BD1" s="28" t="s">
        <v>55</v>
      </c>
      <c r="BE1" s="28" t="s">
        <v>56</v>
      </c>
      <c r="BF1" s="28" t="s">
        <v>57</v>
      </c>
      <c r="BG1" s="28" t="s">
        <v>58</v>
      </c>
      <c r="BH1" s="28" t="s">
        <v>59</v>
      </c>
      <c r="BI1" s="28" t="s">
        <v>60</v>
      </c>
      <c r="BJ1" s="28" t="s">
        <v>61</v>
      </c>
      <c r="BK1" s="28" t="s">
        <v>62</v>
      </c>
      <c r="BL1" s="28" t="s">
        <v>63</v>
      </c>
    </row>
    <row r="2" spans="1:64" ht="15.75" customHeight="1" x14ac:dyDescent="0.2">
      <c r="A2" s="24" t="s">
        <v>109</v>
      </c>
      <c r="B2" s="24" t="s">
        <v>541</v>
      </c>
      <c r="C2" s="24" t="s">
        <v>222</v>
      </c>
      <c r="D2" s="24">
        <v>1.1000000000000001</v>
      </c>
      <c r="E2" s="12" t="str">
        <f t="shared" ref="E2:E245" si="0">C2&amp;""&amp;D2</f>
        <v>KUP1.1</v>
      </c>
      <c r="F2" s="25">
        <v>42608</v>
      </c>
      <c r="G2" s="29">
        <v>0.63541666699999999</v>
      </c>
      <c r="H2" s="24">
        <v>2016</v>
      </c>
      <c r="I2" s="12" t="str">
        <f t="shared" ref="I2:I245" si="1">A2&amp;""&amp;H2</f>
        <v>Late2016</v>
      </c>
      <c r="J2" s="24">
        <v>68.513069999999999</v>
      </c>
      <c r="K2" s="24">
        <v>-149.37295</v>
      </c>
      <c r="L2" s="30">
        <v>7.1688499999999999</v>
      </c>
      <c r="M2" s="24">
        <v>7</v>
      </c>
      <c r="N2" s="24">
        <v>114.7</v>
      </c>
      <c r="O2" s="24">
        <v>7.34</v>
      </c>
      <c r="P2" s="24">
        <v>0</v>
      </c>
      <c r="R2" s="24">
        <v>283.32686480000001</v>
      </c>
      <c r="S2" s="24">
        <v>7.5475605300000002</v>
      </c>
      <c r="T2" s="24">
        <v>2.7057429040000001</v>
      </c>
      <c r="U2" s="24">
        <v>0.27659637599999998</v>
      </c>
      <c r="V2" s="24">
        <f t="shared" ref="V2:V22" si="2">S2-(T2+U2)</f>
        <v>4.5652212500000005</v>
      </c>
      <c r="W2" s="24">
        <v>0.145039644</v>
      </c>
      <c r="X2" s="24">
        <v>6.3298568999999999E-2</v>
      </c>
      <c r="Y2" s="24">
        <v>8.2873489999999994E-2</v>
      </c>
      <c r="Z2" s="24">
        <v>3.329715824</v>
      </c>
      <c r="AA2" s="24">
        <v>0.830395153</v>
      </c>
      <c r="AB2" s="24">
        <v>11.330869699999999</v>
      </c>
      <c r="AF2" s="24">
        <v>294.42677149999997</v>
      </c>
      <c r="AH2" s="24" t="str">
        <f>IFERROR(INDEX([1]BYUICP!G:G,(MATCH([1]DatabaseSynop!$B:$B,[1]BYUICP!$A:$A,"0"))),"")</f>
        <v/>
      </c>
      <c r="AI2" s="24" t="str">
        <f>IFERROR(INDEX([1]BYUICP!H:H,(MATCH([1]DatabaseSynop!$B:$B,[1]BYUICP!$A:$A,"0"))),"")</f>
        <v/>
      </c>
      <c r="AJ2" s="24" t="str">
        <f>IFERROR(INDEX([1]BYUICP!I:I,(MATCH([1]DatabaseSynop!$B:$B,[1]BYUICP!$A:$A,"0"))),"")</f>
        <v/>
      </c>
      <c r="AK2" s="24" t="str">
        <f>IFERROR(INDEX([1]BYUICP!J:J,(MATCH([1]DatabaseSynop!$B:$B,[1]BYUICP!$A:$A,"0"))),"")</f>
        <v/>
      </c>
      <c r="AM2" s="24" t="str">
        <f>IFERROR(INDEX([1]BYUICP!K:K,(MATCH([1]DatabaseSynop!$B:$B,[1]BYUICP!$A:$A,"0"))),"")</f>
        <v/>
      </c>
      <c r="AN2" s="24" t="e">
        <f t="shared" ref="AN2:AN4" si="3">AM2/BA2</f>
        <v>#VALUE!</v>
      </c>
      <c r="AO2" s="24" t="e">
        <f t="shared" ref="AO2:AO4" si="4">AM2/AK2</f>
        <v>#VALUE!</v>
      </c>
      <c r="AP2" s="24" t="str">
        <f>IFERROR(INDEX([1]BYUICP!L:L,(MATCH([1]DatabaseSynop!$B:$B,[1]BYUICP!$A:$A,"0"))),"")</f>
        <v/>
      </c>
      <c r="AQ2" s="24">
        <v>2.2849083220000002</v>
      </c>
      <c r="AR2" s="24" t="str">
        <f>IFERROR(INDEX([1]BYUICP!M:M,(MATCH([1]DatabaseSynop!$B:$B,[1]BYUICP!$A:$A,"0"))),"")</f>
        <v/>
      </c>
      <c r="AS2" s="24" t="str">
        <f>IFERROR(INDEX([1]BYUICP!N:N,(MATCH([1]DatabaseSynop!$B:$B,[1]BYUICP!$A:$A,"0"))),"")</f>
        <v/>
      </c>
      <c r="AT2" s="24" t="str">
        <f>IFERROR(INDEX([1]BYUICP!O:O,(MATCH([1]DatabaseSynop!$B:$B,[1]BYUICP!$A:$A,"0"))),"")</f>
        <v/>
      </c>
      <c r="AV2" s="24" t="str">
        <f>IFERROR(INDEX([1]BYUICP!P:P,(MATCH([1]DatabaseSynop!$B:$B,[1]BYUICP!$A:$A,"0"))),"")</f>
        <v/>
      </c>
      <c r="AW2" s="24" t="str">
        <f>IFERROR(INDEX([1]BYUICP!Q:Q,(MATCH([1]DatabaseSynop!$B:$B,[1]BYUICP!$A:$A,"0"))),"")</f>
        <v/>
      </c>
      <c r="AX2" s="24" t="str">
        <f>IFERROR(INDEX([1]BYUICP!R:R,(MATCH([1]DatabaseSynop!$B:$B,[1]BYUICP!$A:$A,"0"))),"")</f>
        <v/>
      </c>
      <c r="AY2" s="24" t="str">
        <f>IFERROR(INDEX([1]BYUICP!S:S,(MATCH([1]DatabaseSynop!$B:$B,[1]BYUICP!$A:$A,"0"))),"")</f>
        <v/>
      </c>
      <c r="AZ2" s="24" t="str">
        <f>IFERROR(INDEX([1]BYUICP!T:T,(MATCH([1]DatabaseSynop!$B:$B,[1]BYUICP!$A:$A,"0"))),"")</f>
        <v/>
      </c>
      <c r="BA2" s="24" t="str">
        <f>IFERROR(INDEX([1]BYUICP!U:U,(MATCH([1]DatabaseSynop!$B:$B,[1]BYUICP!$A:$A,"0"))),"")</f>
        <v/>
      </c>
      <c r="BB2" s="24" t="str">
        <f>IFERROR(INDEX([1]BYUICP!V:V,(MATCH([1]DatabaseSynop!$B:$B,[1]BYUICP!$A:$A,"0"))),"")</f>
        <v/>
      </c>
      <c r="BD2" s="24" t="str">
        <f>IFERROR(INDEX([1]BYUICP!W:W,(MATCH([1]DatabaseSynop!$B:$B,[1]BYUICP!$A:$A,"0"))),"")</f>
        <v/>
      </c>
      <c r="BE2" s="24" t="str">
        <f>IFERROR(INDEX([1]BYUICP!X:X,(MATCH([1]DatabaseSynop!$B:$B,[1]BYUICP!$A:$A,"0"))),"")</f>
        <v/>
      </c>
      <c r="BF2" s="24" t="str">
        <f>IFERROR(INDEX([1]BYUICP!Y:Y,(MATCH([1]DatabaseSynop!$B:$B,[1]BYUICP!$A:$A,"0"))),"")</f>
        <v/>
      </c>
      <c r="BG2" s="24" t="str">
        <f>IFERROR(INDEX([1]BYUICP!Z:Z,(MATCH([1]DatabaseSynop!$B:$B,[1]BYUICP!$A:$A,"0"))),"")</f>
        <v/>
      </c>
      <c r="BH2" s="24" t="str">
        <f>IFERROR(INDEX([1]BYUICP!AA:AA,(MATCH([1]DatabaseSynop!$B:$B,[1]BYUICP!$A:$A,"0"))),"")</f>
        <v/>
      </c>
      <c r="BI2" s="24" t="str">
        <f>IFERROR(INDEX([1]BYUICP!AB:AB,(MATCH([1]DatabaseSynop!$B:$B,[1]BYUICP!$A:$A,"0"))),"")</f>
        <v/>
      </c>
      <c r="BJ2" s="24" t="str">
        <f>IFERROR(INDEX([1]BYUICP!AC:AC,(MATCH([1]DatabaseSynop!$B:$B,[1]BYUICP!$A:$A,"0"))),"")</f>
        <v/>
      </c>
      <c r="BK2" s="24" t="str">
        <f>IFERROR(INDEX([1]BYUICP!AD:AD,(MATCH([1]DatabaseSynop!$B:$B,[1]BYUICP!$A:$A,"0"))),"")</f>
        <v/>
      </c>
      <c r="BL2" s="24" t="str">
        <f>IFERROR(INDEX([1]BYUICP!AE:AE,(MATCH([1]DatabaseSynop!$B:$B,[1]BYUICP!$A:$A,"0"))),"")</f>
        <v/>
      </c>
    </row>
    <row r="3" spans="1:64" ht="15.75" customHeight="1" x14ac:dyDescent="0.2">
      <c r="A3" s="24" t="s">
        <v>109</v>
      </c>
      <c r="B3" s="24" t="s">
        <v>542</v>
      </c>
      <c r="C3" s="24" t="s">
        <v>222</v>
      </c>
      <c r="D3" s="24">
        <v>2.1</v>
      </c>
      <c r="E3" s="12" t="str">
        <f t="shared" si="0"/>
        <v>KUP2.1</v>
      </c>
      <c r="F3" s="25">
        <v>42608</v>
      </c>
      <c r="G3" s="29">
        <v>0.64583333300000001</v>
      </c>
      <c r="H3" s="24">
        <v>2016</v>
      </c>
      <c r="I3" s="12" t="str">
        <f t="shared" si="1"/>
        <v>Late2016</v>
      </c>
      <c r="J3" s="24">
        <v>68.518900000000002</v>
      </c>
      <c r="K3" s="24">
        <v>-149.34648000000001</v>
      </c>
      <c r="L3" s="30">
        <v>15.59205</v>
      </c>
      <c r="M3" s="24">
        <v>6.3</v>
      </c>
      <c r="N3" s="24">
        <v>245.5</v>
      </c>
      <c r="O3" s="24">
        <v>7.19</v>
      </c>
      <c r="P3" s="24">
        <v>0</v>
      </c>
      <c r="R3" s="24">
        <v>171.3549658</v>
      </c>
      <c r="S3" s="24">
        <v>2.2229526499999999</v>
      </c>
      <c r="T3" s="24">
        <v>0.55085094000000001</v>
      </c>
      <c r="U3" s="24">
        <v>0.20163915800000001</v>
      </c>
      <c r="V3" s="24">
        <f t="shared" si="2"/>
        <v>1.4704625519999999</v>
      </c>
      <c r="W3" s="24">
        <v>6.7942356999999995E-2</v>
      </c>
      <c r="X3" s="24">
        <v>7.6301939999999999E-2</v>
      </c>
      <c r="Y3" s="24">
        <v>9.7112009999999992E-3</v>
      </c>
      <c r="Z3" s="24">
        <v>2.4438281329999998</v>
      </c>
      <c r="AA3" s="24">
        <v>0.647121697</v>
      </c>
      <c r="AB3" s="24">
        <v>5.0296257879999997</v>
      </c>
      <c r="AF3" s="24">
        <v>773.46556889999999</v>
      </c>
      <c r="AH3" s="24" t="str">
        <f>IFERROR(INDEX([1]BYUICP!G:G,(MATCH([1]DatabaseSynop!$B:$B,[1]BYUICP!$A:$A,"0"))),"")</f>
        <v/>
      </c>
      <c r="AI3" s="24" t="str">
        <f>IFERROR(INDEX([1]BYUICP!H:H,(MATCH([1]DatabaseSynop!$B:$B,[1]BYUICP!$A:$A,"0"))),"")</f>
        <v/>
      </c>
      <c r="AJ3" s="24" t="str">
        <f>IFERROR(INDEX([1]BYUICP!I:I,(MATCH([1]DatabaseSynop!$B:$B,[1]BYUICP!$A:$A,"0"))),"")</f>
        <v/>
      </c>
      <c r="AK3" s="24" t="str">
        <f>IFERROR(INDEX([1]BYUICP!J:J,(MATCH([1]DatabaseSynop!$B:$B,[1]BYUICP!$A:$A,"0"))),"")</f>
        <v/>
      </c>
      <c r="AM3" s="24" t="str">
        <f>IFERROR(INDEX([1]BYUICP!K:K,(MATCH([1]DatabaseSynop!$B:$B,[1]BYUICP!$A:$A,"0"))),"")</f>
        <v/>
      </c>
      <c r="AN3" s="24" t="e">
        <f t="shared" si="3"/>
        <v>#VALUE!</v>
      </c>
      <c r="AO3" s="24" t="e">
        <f t="shared" si="4"/>
        <v>#VALUE!</v>
      </c>
      <c r="AP3" s="24" t="str">
        <f>IFERROR(INDEX([1]BYUICP!L:L,(MATCH([1]DatabaseSynop!$B:$B,[1]BYUICP!$A:$A,"0"))),"")</f>
        <v/>
      </c>
      <c r="AQ3" s="24">
        <v>1.593794076</v>
      </c>
      <c r="AR3" s="24" t="str">
        <f>IFERROR(INDEX([1]BYUICP!M:M,(MATCH([1]DatabaseSynop!$B:$B,[1]BYUICP!$A:$A,"0"))),"")</f>
        <v/>
      </c>
      <c r="AS3" s="24" t="str">
        <f>IFERROR(INDEX([1]BYUICP!N:N,(MATCH([1]DatabaseSynop!$B:$B,[1]BYUICP!$A:$A,"0"))),"")</f>
        <v/>
      </c>
      <c r="AT3" s="24" t="str">
        <f>IFERROR(INDEX([1]BYUICP!O:O,(MATCH([1]DatabaseSynop!$B:$B,[1]BYUICP!$A:$A,"0"))),"")</f>
        <v/>
      </c>
      <c r="AV3" s="24" t="str">
        <f>IFERROR(INDEX([1]BYUICP!P:P,(MATCH([1]DatabaseSynop!$B:$B,[1]BYUICP!$A:$A,"0"))),"")</f>
        <v/>
      </c>
      <c r="AW3" s="24" t="str">
        <f>IFERROR(INDEX([1]BYUICP!Q:Q,(MATCH([1]DatabaseSynop!$B:$B,[1]BYUICP!$A:$A,"0"))),"")</f>
        <v/>
      </c>
      <c r="AX3" s="24" t="str">
        <f>IFERROR(INDEX([1]BYUICP!R:R,(MATCH([1]DatabaseSynop!$B:$B,[1]BYUICP!$A:$A,"0"))),"")</f>
        <v/>
      </c>
      <c r="AY3" s="24" t="str">
        <f>IFERROR(INDEX([1]BYUICP!S:S,(MATCH([1]DatabaseSynop!$B:$B,[1]BYUICP!$A:$A,"0"))),"")</f>
        <v/>
      </c>
      <c r="AZ3" s="24" t="str">
        <f>IFERROR(INDEX([1]BYUICP!T:T,(MATCH([1]DatabaseSynop!$B:$B,[1]BYUICP!$A:$A,"0"))),"")</f>
        <v/>
      </c>
      <c r="BA3" s="24" t="str">
        <f>IFERROR(INDEX([1]BYUICP!U:U,(MATCH([1]DatabaseSynop!$B:$B,[1]BYUICP!$A:$A,"0"))),"")</f>
        <v/>
      </c>
      <c r="BB3" s="24" t="str">
        <f>IFERROR(INDEX([1]BYUICP!V:V,(MATCH([1]DatabaseSynop!$B:$B,[1]BYUICP!$A:$A,"0"))),"")</f>
        <v/>
      </c>
      <c r="BD3" s="24" t="str">
        <f>IFERROR(INDEX([1]BYUICP!W:W,(MATCH([1]DatabaseSynop!$B:$B,[1]BYUICP!$A:$A,"0"))),"")</f>
        <v/>
      </c>
      <c r="BE3" s="24" t="str">
        <f>IFERROR(INDEX([1]BYUICP!X:X,(MATCH([1]DatabaseSynop!$B:$B,[1]BYUICP!$A:$A,"0"))),"")</f>
        <v/>
      </c>
      <c r="BF3" s="24" t="str">
        <f>IFERROR(INDEX([1]BYUICP!Y:Y,(MATCH([1]DatabaseSynop!$B:$B,[1]BYUICP!$A:$A,"0"))),"")</f>
        <v/>
      </c>
      <c r="BG3" s="24" t="str">
        <f>IFERROR(INDEX([1]BYUICP!Z:Z,(MATCH([1]DatabaseSynop!$B:$B,[1]BYUICP!$A:$A,"0"))),"")</f>
        <v/>
      </c>
      <c r="BH3" s="24" t="str">
        <f>IFERROR(INDEX([1]BYUICP!AA:AA,(MATCH([1]DatabaseSynop!$B:$B,[1]BYUICP!$A:$A,"0"))),"")</f>
        <v/>
      </c>
      <c r="BI3" s="24" t="str">
        <f>IFERROR(INDEX([1]BYUICP!AB:AB,(MATCH([1]DatabaseSynop!$B:$B,[1]BYUICP!$A:$A,"0"))),"")</f>
        <v/>
      </c>
      <c r="BJ3" s="24" t="str">
        <f>IFERROR(INDEX([1]BYUICP!AC:AC,(MATCH([1]DatabaseSynop!$B:$B,[1]BYUICP!$A:$A,"0"))),"")</f>
        <v/>
      </c>
      <c r="BK3" s="24" t="str">
        <f>IFERROR(INDEX([1]BYUICP!AD:AD,(MATCH([1]DatabaseSynop!$B:$B,[1]BYUICP!$A:$A,"0"))),"")</f>
        <v/>
      </c>
      <c r="BL3" s="24" t="str">
        <f>IFERROR(INDEX([1]BYUICP!AE:AE,(MATCH([1]DatabaseSynop!$B:$B,[1]BYUICP!$A:$A,"0"))),"")</f>
        <v/>
      </c>
    </row>
    <row r="4" spans="1:64" ht="15.75" customHeight="1" x14ac:dyDescent="0.2">
      <c r="A4" s="24" t="s">
        <v>109</v>
      </c>
      <c r="B4" s="24" t="s">
        <v>543</v>
      </c>
      <c r="C4" s="24" t="s">
        <v>222</v>
      </c>
      <c r="D4" s="24">
        <v>2.2000000000000002</v>
      </c>
      <c r="E4" s="12" t="str">
        <f t="shared" si="0"/>
        <v>KUP2.2</v>
      </c>
      <c r="F4" s="25">
        <v>42608</v>
      </c>
      <c r="G4" s="29">
        <v>0.64930555599999995</v>
      </c>
      <c r="H4" s="24">
        <v>2016</v>
      </c>
      <c r="I4" s="12" t="str">
        <f t="shared" si="1"/>
        <v>Late2016</v>
      </c>
      <c r="J4" s="24">
        <v>68.518439999999998</v>
      </c>
      <c r="K4" s="24">
        <v>-149.34853000000001</v>
      </c>
      <c r="L4" s="30">
        <v>10.394875000000001</v>
      </c>
      <c r="M4" s="24">
        <v>7.3</v>
      </c>
      <c r="N4" s="24">
        <v>97.5</v>
      </c>
      <c r="O4" s="24">
        <v>6.95</v>
      </c>
      <c r="P4" s="24">
        <v>0</v>
      </c>
      <c r="R4" s="24">
        <v>273.80002039999999</v>
      </c>
      <c r="S4" s="24">
        <v>5.5573121990000001</v>
      </c>
      <c r="T4" s="24">
        <v>1.120921614</v>
      </c>
      <c r="U4" s="24">
        <v>0.28447231499999998</v>
      </c>
      <c r="V4" s="24">
        <f t="shared" si="2"/>
        <v>4.1519182700000004</v>
      </c>
      <c r="W4" s="24">
        <v>7.4554344999999994E-2</v>
      </c>
      <c r="X4" s="24">
        <v>3.2956200999999997E-2</v>
      </c>
      <c r="Y4" s="24">
        <v>0.16900115600000001</v>
      </c>
      <c r="Z4" s="24">
        <v>3.131604126</v>
      </c>
      <c r="AA4" s="24">
        <v>0.71522989599999998</v>
      </c>
      <c r="AB4" s="24">
        <v>10.29837382</v>
      </c>
      <c r="AF4" s="24">
        <v>241.39221559999999</v>
      </c>
      <c r="AH4" s="24" t="str">
        <f>IFERROR(INDEX([1]BYUICP!G:G,(MATCH([1]DatabaseSynop!$B:$B,[1]BYUICP!$A:$A,"0"))),"")</f>
        <v/>
      </c>
      <c r="AI4" s="24" t="str">
        <f>IFERROR(INDEX([1]BYUICP!H:H,(MATCH([1]DatabaseSynop!$B:$B,[1]BYUICP!$A:$A,"0"))),"")</f>
        <v/>
      </c>
      <c r="AJ4" s="24" t="str">
        <f>IFERROR(INDEX([1]BYUICP!I:I,(MATCH([1]DatabaseSynop!$B:$B,[1]BYUICP!$A:$A,"0"))),"")</f>
        <v/>
      </c>
      <c r="AK4" s="24" t="str">
        <f>IFERROR(INDEX([1]BYUICP!J:J,(MATCH([1]DatabaseSynop!$B:$B,[1]BYUICP!$A:$A,"0"))),"")</f>
        <v/>
      </c>
      <c r="AM4" s="24" t="str">
        <f>IFERROR(INDEX([1]BYUICP!K:K,(MATCH([1]DatabaseSynop!$B:$B,[1]BYUICP!$A:$A,"0"))),"")</f>
        <v/>
      </c>
      <c r="AN4" s="24" t="e">
        <f t="shared" si="3"/>
        <v>#VALUE!</v>
      </c>
      <c r="AO4" s="24" t="e">
        <f t="shared" si="4"/>
        <v>#VALUE!</v>
      </c>
      <c r="AP4" s="24" t="str">
        <f>IFERROR(INDEX([1]BYUICP!L:L,(MATCH([1]DatabaseSynop!$B:$B,[1]BYUICP!$A:$A,"0"))),"")</f>
        <v/>
      </c>
      <c r="AQ4" s="24">
        <v>1.940761636</v>
      </c>
      <c r="AR4" s="24" t="str">
        <f>IFERROR(INDEX([1]BYUICP!M:M,(MATCH([1]DatabaseSynop!$B:$B,[1]BYUICP!$A:$A,"0"))),"")</f>
        <v/>
      </c>
      <c r="AS4" s="24" t="str">
        <f>IFERROR(INDEX([1]BYUICP!N:N,(MATCH([1]DatabaseSynop!$B:$B,[1]BYUICP!$A:$A,"0"))),"")</f>
        <v/>
      </c>
      <c r="AT4" s="24" t="str">
        <f>IFERROR(INDEX([1]BYUICP!O:O,(MATCH([1]DatabaseSynop!$B:$B,[1]BYUICP!$A:$A,"0"))),"")</f>
        <v/>
      </c>
      <c r="AV4" s="24" t="str">
        <f>IFERROR(INDEX([1]BYUICP!P:P,(MATCH([1]DatabaseSynop!$B:$B,[1]BYUICP!$A:$A,"0"))),"")</f>
        <v/>
      </c>
      <c r="AW4" s="24" t="str">
        <f>IFERROR(INDEX([1]BYUICP!Q:Q,(MATCH([1]DatabaseSynop!$B:$B,[1]BYUICP!$A:$A,"0"))),"")</f>
        <v/>
      </c>
      <c r="AX4" s="24" t="str">
        <f>IFERROR(INDEX([1]BYUICP!R:R,(MATCH([1]DatabaseSynop!$B:$B,[1]BYUICP!$A:$A,"0"))),"")</f>
        <v/>
      </c>
      <c r="AY4" s="24" t="str">
        <f>IFERROR(INDEX([1]BYUICP!S:S,(MATCH([1]DatabaseSynop!$B:$B,[1]BYUICP!$A:$A,"0"))),"")</f>
        <v/>
      </c>
      <c r="AZ4" s="24" t="str">
        <f>IFERROR(INDEX([1]BYUICP!T:T,(MATCH([1]DatabaseSynop!$B:$B,[1]BYUICP!$A:$A,"0"))),"")</f>
        <v/>
      </c>
      <c r="BA4" s="24" t="str">
        <f>IFERROR(INDEX([1]BYUICP!U:U,(MATCH([1]DatabaseSynop!$B:$B,[1]BYUICP!$A:$A,"0"))),"")</f>
        <v/>
      </c>
      <c r="BB4" s="24" t="str">
        <f>IFERROR(INDEX([1]BYUICP!V:V,(MATCH([1]DatabaseSynop!$B:$B,[1]BYUICP!$A:$A,"0"))),"")</f>
        <v/>
      </c>
      <c r="BD4" s="24" t="str">
        <f>IFERROR(INDEX([1]BYUICP!W:W,(MATCH([1]DatabaseSynop!$B:$B,[1]BYUICP!$A:$A,"0"))),"")</f>
        <v/>
      </c>
      <c r="BE4" s="24" t="str">
        <f>IFERROR(INDEX([1]BYUICP!X:X,(MATCH([1]DatabaseSynop!$B:$B,[1]BYUICP!$A:$A,"0"))),"")</f>
        <v/>
      </c>
      <c r="BF4" s="24" t="str">
        <f>IFERROR(INDEX([1]BYUICP!Y:Y,(MATCH([1]DatabaseSynop!$B:$B,[1]BYUICP!$A:$A,"0"))),"")</f>
        <v/>
      </c>
      <c r="BG4" s="24" t="str">
        <f>IFERROR(INDEX([1]BYUICP!Z:Z,(MATCH([1]DatabaseSynop!$B:$B,[1]BYUICP!$A:$A,"0"))),"")</f>
        <v/>
      </c>
      <c r="BH4" s="24" t="str">
        <f>IFERROR(INDEX([1]BYUICP!AA:AA,(MATCH([1]DatabaseSynop!$B:$B,[1]BYUICP!$A:$A,"0"))),"")</f>
        <v/>
      </c>
      <c r="BI4" s="24" t="str">
        <f>IFERROR(INDEX([1]BYUICP!AB:AB,(MATCH([1]DatabaseSynop!$B:$B,[1]BYUICP!$A:$A,"0"))),"")</f>
        <v/>
      </c>
      <c r="BJ4" s="24" t="str">
        <f>IFERROR(INDEX([1]BYUICP!AC:AC,(MATCH([1]DatabaseSynop!$B:$B,[1]BYUICP!$A:$A,"0"))),"")</f>
        <v/>
      </c>
      <c r="BK4" s="24" t="str">
        <f>IFERROR(INDEX([1]BYUICP!AD:AD,(MATCH([1]DatabaseSynop!$B:$B,[1]BYUICP!$A:$A,"0"))),"")</f>
        <v/>
      </c>
      <c r="BL4" s="24" t="str">
        <f>IFERROR(INDEX([1]BYUICP!AE:AE,(MATCH([1]DatabaseSynop!$B:$B,[1]BYUICP!$A:$A,"0"))),"")</f>
        <v/>
      </c>
    </row>
    <row r="5" spans="1:64" ht="15.75" customHeight="1" x14ac:dyDescent="0.2">
      <c r="A5" s="24" t="s">
        <v>109</v>
      </c>
      <c r="B5" s="24" t="s">
        <v>544</v>
      </c>
      <c r="C5" s="24" t="s">
        <v>222</v>
      </c>
      <c r="D5" s="24">
        <v>2.2999999999999998</v>
      </c>
      <c r="E5" s="12" t="str">
        <f t="shared" si="0"/>
        <v>KUP2.3</v>
      </c>
      <c r="F5" s="25">
        <v>42608</v>
      </c>
      <c r="G5" s="29">
        <v>0.65277777800000003</v>
      </c>
      <c r="H5" s="24">
        <v>2016</v>
      </c>
      <c r="I5" s="12" t="str">
        <f t="shared" si="1"/>
        <v>Late2016</v>
      </c>
      <c r="J5" s="24">
        <v>68.518410000000003</v>
      </c>
      <c r="K5" s="24">
        <v>-149.34843000000001</v>
      </c>
      <c r="L5" s="30">
        <v>4.836875</v>
      </c>
      <c r="M5" s="24">
        <v>6.9</v>
      </c>
      <c r="N5" s="24">
        <v>166.2</v>
      </c>
      <c r="O5" s="24">
        <v>6.82</v>
      </c>
      <c r="P5" s="24">
        <v>0</v>
      </c>
      <c r="R5" s="24">
        <v>225.49430229999999</v>
      </c>
      <c r="S5" s="24">
        <v>4.4380712989999997</v>
      </c>
      <c r="T5" s="24">
        <v>0.89135310400000001</v>
      </c>
      <c r="U5" s="24">
        <v>0.210601434</v>
      </c>
      <c r="V5" s="24">
        <f t="shared" si="2"/>
        <v>3.3361167609999995</v>
      </c>
      <c r="W5" s="24">
        <v>5.0009520000000002E-2</v>
      </c>
      <c r="X5" s="24">
        <v>4.5806086000000003E-2</v>
      </c>
      <c r="Y5" s="24">
        <v>4.8137081999999998E-2</v>
      </c>
      <c r="Z5" s="24">
        <v>3.4211199269999999</v>
      </c>
      <c r="AA5" s="24">
        <v>0.85222393100000005</v>
      </c>
      <c r="AB5" s="24">
        <v>9.2655710520000003</v>
      </c>
      <c r="AF5" s="24">
        <v>486.59555890000001</v>
      </c>
      <c r="AH5" s="24" t="str">
        <f>IFERROR(INDEX([1]BYUICP!G:G,(MATCH([1]DatabaseSynop!$B:$B,[1]BYUICP!$A:$A,"0"))),"")</f>
        <v/>
      </c>
      <c r="AI5" s="24" t="str">
        <f>IFERROR(INDEX([1]BYUICP!H:H,(MATCH([1]DatabaseSynop!$B:$B,[1]BYUICP!$A:$A,"0"))),"")</f>
        <v/>
      </c>
      <c r="AJ5" s="24" t="str">
        <f>IFERROR(INDEX([1]BYUICP!I:I,(MATCH([1]DatabaseSynop!$B:$B,[1]BYUICP!$A:$A,"0"))),"")</f>
        <v/>
      </c>
      <c r="AK5" s="24" t="str">
        <f>IFERROR(INDEX([1]BYUICP!J:J,(MATCH([1]DatabaseSynop!$B:$B,[1]BYUICP!$A:$A,"0"))),"")</f>
        <v/>
      </c>
      <c r="AM5" s="24" t="str">
        <f>IFERROR(INDEX([1]BYUICP!K:K,(MATCH([1]DatabaseSynop!$B:$B,[1]BYUICP!$A:$A,"0"))),"")</f>
        <v/>
      </c>
      <c r="AP5" s="24" t="str">
        <f>IFERROR(INDEX([1]BYUICP!L:L,(MATCH([1]DatabaseSynop!$B:$B,[1]BYUICP!$A:$A,"0"))),"")</f>
        <v/>
      </c>
      <c r="AQ5" s="24">
        <v>1.932299013</v>
      </c>
      <c r="AR5" s="24" t="str">
        <f>IFERROR(INDEX([1]BYUICP!M:M,(MATCH([1]DatabaseSynop!$B:$B,[1]BYUICP!$A:$A,"0"))),"")</f>
        <v/>
      </c>
      <c r="AS5" s="24" t="str">
        <f>IFERROR(INDEX([1]BYUICP!N:N,(MATCH([1]DatabaseSynop!$B:$B,[1]BYUICP!$A:$A,"0"))),"")</f>
        <v/>
      </c>
      <c r="AT5" s="24" t="str">
        <f>IFERROR(INDEX([1]BYUICP!O:O,(MATCH([1]DatabaseSynop!$B:$B,[1]BYUICP!$A:$A,"0"))),"")</f>
        <v/>
      </c>
      <c r="AV5" s="24" t="str">
        <f>IFERROR(INDEX([1]BYUICP!P:P,(MATCH([1]DatabaseSynop!$B:$B,[1]BYUICP!$A:$A,"0"))),"")</f>
        <v/>
      </c>
      <c r="AW5" s="24" t="str">
        <f>IFERROR(INDEX([1]BYUICP!Q:Q,(MATCH([1]DatabaseSynop!$B:$B,[1]BYUICP!$A:$A,"0"))),"")</f>
        <v/>
      </c>
      <c r="AX5" s="24" t="str">
        <f>IFERROR(INDEX([1]BYUICP!R:R,(MATCH([1]DatabaseSynop!$B:$B,[1]BYUICP!$A:$A,"0"))),"")</f>
        <v/>
      </c>
      <c r="AY5" s="24" t="str">
        <f>IFERROR(INDEX([1]BYUICP!S:S,(MATCH([1]DatabaseSynop!$B:$B,[1]BYUICP!$A:$A,"0"))),"")</f>
        <v/>
      </c>
      <c r="AZ5" s="24" t="str">
        <f>IFERROR(INDEX([1]BYUICP!T:T,(MATCH([1]DatabaseSynop!$B:$B,[1]BYUICP!$A:$A,"0"))),"")</f>
        <v/>
      </c>
      <c r="BA5" s="24" t="str">
        <f>IFERROR(INDEX([1]BYUICP!U:U,(MATCH([1]DatabaseSynop!$B:$B,[1]BYUICP!$A:$A,"0"))),"")</f>
        <v/>
      </c>
      <c r="BB5" s="24" t="str">
        <f>IFERROR(INDEX([1]BYUICP!V:V,(MATCH([1]DatabaseSynop!$B:$B,[1]BYUICP!$A:$A,"0"))),"")</f>
        <v/>
      </c>
      <c r="BD5" s="24" t="str">
        <f>IFERROR(INDEX([1]BYUICP!W:W,(MATCH([1]DatabaseSynop!$B:$B,[1]BYUICP!$A:$A,"0"))),"")</f>
        <v/>
      </c>
      <c r="BE5" s="24" t="str">
        <f>IFERROR(INDEX([1]BYUICP!X:X,(MATCH([1]DatabaseSynop!$B:$B,[1]BYUICP!$A:$A,"0"))),"")</f>
        <v/>
      </c>
      <c r="BF5" s="24" t="str">
        <f>IFERROR(INDEX([1]BYUICP!Y:Y,(MATCH([1]DatabaseSynop!$B:$B,[1]BYUICP!$A:$A,"0"))),"")</f>
        <v/>
      </c>
      <c r="BG5" s="24" t="str">
        <f>IFERROR(INDEX([1]BYUICP!Z:Z,(MATCH([1]DatabaseSynop!$B:$B,[1]BYUICP!$A:$A,"0"))),"")</f>
        <v/>
      </c>
      <c r="BH5" s="24" t="str">
        <f>IFERROR(INDEX([1]BYUICP!AA:AA,(MATCH([1]DatabaseSynop!$B:$B,[1]BYUICP!$A:$A,"0"))),"")</f>
        <v/>
      </c>
      <c r="BI5" s="24" t="str">
        <f>IFERROR(INDEX([1]BYUICP!AB:AB,(MATCH([1]DatabaseSynop!$B:$B,[1]BYUICP!$A:$A,"0"))),"")</f>
        <v/>
      </c>
      <c r="BJ5" s="24" t="str">
        <f>IFERROR(INDEX([1]BYUICP!AC:AC,(MATCH([1]DatabaseSynop!$B:$B,[1]BYUICP!$A:$A,"0"))),"")</f>
        <v/>
      </c>
      <c r="BK5" s="24" t="str">
        <f>IFERROR(INDEX([1]BYUICP!AD:AD,(MATCH([1]DatabaseSynop!$B:$B,[1]BYUICP!$A:$A,"0"))),"")</f>
        <v/>
      </c>
      <c r="BL5" s="24" t="str">
        <f>IFERROR(INDEX([1]BYUICP!AE:AE,(MATCH([1]DatabaseSynop!$B:$B,[1]BYUICP!$A:$A,"0"))),"")</f>
        <v/>
      </c>
    </row>
    <row r="6" spans="1:64" ht="15.75" customHeight="1" x14ac:dyDescent="0.2">
      <c r="A6" s="24" t="s">
        <v>109</v>
      </c>
      <c r="B6" s="24" t="s">
        <v>545</v>
      </c>
      <c r="C6" s="24" t="s">
        <v>222</v>
      </c>
      <c r="D6" s="24">
        <v>3.1</v>
      </c>
      <c r="E6" s="12" t="str">
        <f t="shared" si="0"/>
        <v>KUP3.1</v>
      </c>
      <c r="F6" s="25">
        <v>42608</v>
      </c>
      <c r="G6" s="29">
        <v>0.65972222199999997</v>
      </c>
      <c r="H6" s="24">
        <v>2016</v>
      </c>
      <c r="I6" s="12" t="str">
        <f t="shared" si="1"/>
        <v>Late2016</v>
      </c>
      <c r="J6" s="24">
        <v>68.538290000000003</v>
      </c>
      <c r="K6" s="24">
        <v>-149.35213999999999</v>
      </c>
      <c r="L6" s="30">
        <v>2.4416000000000002</v>
      </c>
      <c r="M6" s="24">
        <v>8</v>
      </c>
      <c r="N6" s="24">
        <v>43.5</v>
      </c>
      <c r="O6" s="24">
        <v>6.57</v>
      </c>
      <c r="P6" s="24">
        <v>0</v>
      </c>
      <c r="R6" s="24">
        <v>416.36693980000001</v>
      </c>
      <c r="S6" s="24">
        <v>8.6930849729999995</v>
      </c>
      <c r="T6" s="24">
        <v>0.47123600300000001</v>
      </c>
      <c r="U6" s="24">
        <v>0.154383521</v>
      </c>
      <c r="V6" s="24">
        <f t="shared" si="2"/>
        <v>8.0674654490000002</v>
      </c>
      <c r="W6" s="24">
        <v>6.8596542999999996E-2</v>
      </c>
      <c r="X6" s="24">
        <v>0.117499362</v>
      </c>
      <c r="Y6" s="24">
        <v>0.120025255</v>
      </c>
      <c r="Z6" s="24">
        <v>3.7992641840000001</v>
      </c>
      <c r="AA6" s="24">
        <v>0.71180792400000004</v>
      </c>
      <c r="AB6" s="24">
        <v>18.999582230000001</v>
      </c>
      <c r="AF6" s="24">
        <v>74.061252499999995</v>
      </c>
      <c r="AH6" s="24" t="str">
        <f>IFERROR(INDEX([1]BYUICP!G:G,(MATCH([1]DatabaseSynop!$B:$B,[1]BYUICP!$A:$A,"0"))),"")</f>
        <v/>
      </c>
      <c r="AI6" s="24" t="s">
        <v>67</v>
      </c>
      <c r="AJ6" s="24" t="str">
        <f>IFERROR(INDEX([1]BYUICP!I:I,(MATCH([1]DatabaseSynop!$B:$B,[1]BYUICP!$A:$A,"0"))),"")</f>
        <v/>
      </c>
      <c r="AK6" s="24" t="str">
        <f>IFERROR(INDEX([1]BYUICP!J:J,(MATCH([1]DatabaseSynop!$B:$B,[1]BYUICP!$A:$A,"0"))),"")</f>
        <v/>
      </c>
      <c r="AM6" s="24" t="str">
        <f>IFERROR(INDEX([1]BYUICP!K:K,(MATCH([1]DatabaseSynop!$B:$B,[1]BYUICP!$A:$A,"0"))),"")</f>
        <v/>
      </c>
      <c r="AN6" s="24" t="e">
        <f t="shared" ref="AN6:AN46" si="5">AM6/BA6</f>
        <v>#VALUE!</v>
      </c>
      <c r="AO6" s="24" t="e">
        <f t="shared" ref="AO6:AO14" si="6">AM6/AK6</f>
        <v>#VALUE!</v>
      </c>
      <c r="AP6" s="24" t="str">
        <f>IFERROR(INDEX([1]BYUICP!L:L,(MATCH([1]DatabaseSynop!$B:$B,[1]BYUICP!$A:$A,"0"))),"")</f>
        <v/>
      </c>
      <c r="AQ6" s="24">
        <v>1.023977433</v>
      </c>
      <c r="AR6" s="24" t="str">
        <f>IFERROR(INDEX([1]BYUICP!M:M,(MATCH([1]DatabaseSynop!$B:$B,[1]BYUICP!$A:$A,"0"))),"")</f>
        <v/>
      </c>
      <c r="AS6" s="24" t="str">
        <f>IFERROR(INDEX([1]BYUICP!N:N,(MATCH([1]DatabaseSynop!$B:$B,[1]BYUICP!$A:$A,"0"))),"")</f>
        <v/>
      </c>
      <c r="AT6" s="24" t="str">
        <f>IFERROR(INDEX([1]BYUICP!O:O,(MATCH([1]DatabaseSynop!$B:$B,[1]BYUICP!$A:$A,"0"))),"")</f>
        <v/>
      </c>
      <c r="AV6" s="24" t="str">
        <f>IFERROR(INDEX([1]BYUICP!P:P,(MATCH([1]DatabaseSynop!$B:$B,[1]BYUICP!$A:$A,"0"))),"")</f>
        <v/>
      </c>
      <c r="AW6" s="24" t="str">
        <f>IFERROR(INDEX([1]BYUICP!Q:Q,(MATCH([1]DatabaseSynop!$B:$B,[1]BYUICP!$A:$A,"0"))),"")</f>
        <v/>
      </c>
      <c r="AX6" s="24" t="str">
        <f>IFERROR(INDEX([1]BYUICP!R:R,(MATCH([1]DatabaseSynop!$B:$B,[1]BYUICP!$A:$A,"0"))),"")</f>
        <v/>
      </c>
      <c r="AY6" s="24" t="str">
        <f>IFERROR(INDEX([1]BYUICP!S:S,(MATCH([1]DatabaseSynop!$B:$B,[1]BYUICP!$A:$A,"0"))),"")</f>
        <v/>
      </c>
      <c r="AZ6" s="24" t="str">
        <f>IFERROR(INDEX([1]BYUICP!T:T,(MATCH([1]DatabaseSynop!$B:$B,[1]BYUICP!$A:$A,"0"))),"")</f>
        <v/>
      </c>
      <c r="BA6" s="24" t="str">
        <f>IFERROR(INDEX([1]BYUICP!U:U,(MATCH([1]DatabaseSynop!$B:$B,[1]BYUICP!$A:$A,"0"))),"")</f>
        <v/>
      </c>
      <c r="BB6" s="24" t="str">
        <f>IFERROR(INDEX([1]BYUICP!V:V,(MATCH([1]DatabaseSynop!$B:$B,[1]BYUICP!$A:$A,"0"))),"")</f>
        <v/>
      </c>
      <c r="BD6" s="24" t="str">
        <f>IFERROR(INDEX([1]BYUICP!W:W,(MATCH([1]DatabaseSynop!$B:$B,[1]BYUICP!$A:$A,"0"))),"")</f>
        <v/>
      </c>
      <c r="BE6" s="24" t="str">
        <f>IFERROR(INDEX([1]BYUICP!X:X,(MATCH([1]DatabaseSynop!$B:$B,[1]BYUICP!$A:$A,"0"))),"")</f>
        <v/>
      </c>
      <c r="BF6" s="24" t="str">
        <f>IFERROR(INDEX([1]BYUICP!Y:Y,(MATCH([1]DatabaseSynop!$B:$B,[1]BYUICP!$A:$A,"0"))),"")</f>
        <v/>
      </c>
      <c r="BG6" s="24" t="str">
        <f>IFERROR(INDEX([1]BYUICP!Z:Z,(MATCH([1]DatabaseSynop!$B:$B,[1]BYUICP!$A:$A,"0"))),"")</f>
        <v/>
      </c>
      <c r="BH6" s="24" t="str">
        <f>IFERROR(INDEX([1]BYUICP!AA:AA,(MATCH([1]DatabaseSynop!$B:$B,[1]BYUICP!$A:$A,"0"))),"")</f>
        <v/>
      </c>
      <c r="BI6" s="24" t="str">
        <f>IFERROR(INDEX([1]BYUICP!AB:AB,(MATCH([1]DatabaseSynop!$B:$B,[1]BYUICP!$A:$A,"0"))),"")</f>
        <v/>
      </c>
      <c r="BJ6" s="24" t="str">
        <f>IFERROR(INDEX([1]BYUICP!AC:AC,(MATCH([1]DatabaseSynop!$B:$B,[1]BYUICP!$A:$A,"0"))),"")</f>
        <v/>
      </c>
      <c r="BK6" s="24" t="str">
        <f>IFERROR(INDEX([1]BYUICP!AD:AD,(MATCH([1]DatabaseSynop!$B:$B,[1]BYUICP!$A:$A,"0"))),"")</f>
        <v/>
      </c>
      <c r="BL6" s="24" t="str">
        <f>IFERROR(INDEX([1]BYUICP!AE:AE,(MATCH([1]DatabaseSynop!$B:$B,[1]BYUICP!$A:$A,"0"))),"")</f>
        <v/>
      </c>
    </row>
    <row r="7" spans="1:64" ht="15.75" customHeight="1" x14ac:dyDescent="0.2">
      <c r="A7" s="24" t="s">
        <v>109</v>
      </c>
      <c r="B7" s="24" t="s">
        <v>546</v>
      </c>
      <c r="C7" s="24" t="s">
        <v>222</v>
      </c>
      <c r="D7" s="24">
        <v>4.0999999999999996</v>
      </c>
      <c r="E7" s="12" t="str">
        <f t="shared" si="0"/>
        <v>KUP4.1</v>
      </c>
      <c r="F7" s="25">
        <v>42608</v>
      </c>
      <c r="G7" s="29">
        <v>0.66211805599999995</v>
      </c>
      <c r="H7" s="24">
        <v>2016</v>
      </c>
      <c r="I7" s="12" t="str">
        <f t="shared" si="1"/>
        <v>Late2016</v>
      </c>
      <c r="J7" s="24">
        <v>68.532859999999999</v>
      </c>
      <c r="K7" s="24">
        <v>-149.31566000000001</v>
      </c>
      <c r="L7" s="30">
        <v>27.391874999999999</v>
      </c>
      <c r="M7" s="24">
        <v>8.1</v>
      </c>
      <c r="N7" s="24">
        <v>79.3</v>
      </c>
      <c r="O7" s="24">
        <v>7.25</v>
      </c>
      <c r="P7" s="24">
        <v>0</v>
      </c>
      <c r="R7" s="24">
        <v>272.22620239999998</v>
      </c>
      <c r="S7" s="24">
        <v>7.935242798</v>
      </c>
      <c r="T7" s="24">
        <v>3.6025194749999998</v>
      </c>
      <c r="U7" s="24">
        <v>0.143791741</v>
      </c>
      <c r="V7" s="24">
        <f t="shared" si="2"/>
        <v>4.1889315820000004</v>
      </c>
      <c r="W7" s="24">
        <v>8.9135533000000003E-2</v>
      </c>
      <c r="X7" s="24">
        <v>0.22105581899999999</v>
      </c>
      <c r="Y7" s="24">
        <v>8.0205882000000006E-2</v>
      </c>
      <c r="Z7" s="24">
        <v>3.5764952349999999</v>
      </c>
      <c r="AA7" s="24">
        <v>0.79600603299999995</v>
      </c>
      <c r="AB7" s="24">
        <v>11.69380628</v>
      </c>
      <c r="AF7" s="24">
        <v>154.29765470000001</v>
      </c>
      <c r="AH7" s="24" t="str">
        <f>IFERROR(INDEX([1]BYUICP!G:G,(MATCH([1]DatabaseSynop!$B:$B,[1]BYUICP!$A:$A,"0"))),"")</f>
        <v/>
      </c>
      <c r="AI7" s="24" t="str">
        <f>IFERROR(INDEX([1]BYUICP!H:H,(MATCH([1]DatabaseSynop!$B:$B,[1]BYUICP!$A:$A,"0"))),"")</f>
        <v/>
      </c>
      <c r="AJ7" s="24" t="s">
        <v>67</v>
      </c>
      <c r="AK7" s="24" t="str">
        <f>IFERROR(INDEX([1]BYUICP!J:J,(MATCH([1]DatabaseSynop!$B:$B,[1]BYUICP!$A:$A,"0"))),"")</f>
        <v/>
      </c>
      <c r="AM7" s="24" t="str">
        <f>IFERROR(INDEX([1]BYUICP!K:K,(MATCH([1]DatabaseSynop!$B:$B,[1]BYUICP!$A:$A,"0"))),"")</f>
        <v/>
      </c>
      <c r="AN7" s="24" t="e">
        <f t="shared" si="5"/>
        <v>#VALUE!</v>
      </c>
      <c r="AO7" s="24" t="e">
        <f t="shared" si="6"/>
        <v>#VALUE!</v>
      </c>
      <c r="AP7" s="24" t="str">
        <f>IFERROR(INDEX([1]BYUICP!L:L,(MATCH([1]DatabaseSynop!$B:$B,[1]BYUICP!$A:$A,"0"))),"")</f>
        <v/>
      </c>
      <c r="AQ7" s="24">
        <v>2.8942172070000001</v>
      </c>
      <c r="AR7" s="24" t="str">
        <f>IFERROR(INDEX([1]BYUICP!M:M,(MATCH([1]DatabaseSynop!$B:$B,[1]BYUICP!$A:$A,"0"))),"")</f>
        <v/>
      </c>
      <c r="AS7" s="24" t="str">
        <f>IFERROR(INDEX([1]BYUICP!N:N,(MATCH([1]DatabaseSynop!$B:$B,[1]BYUICP!$A:$A,"0"))),"")</f>
        <v/>
      </c>
      <c r="AT7" s="24" t="str">
        <f>IFERROR(INDEX([1]BYUICP!O:O,(MATCH([1]DatabaseSynop!$B:$B,[1]BYUICP!$A:$A,"0"))),"")</f>
        <v/>
      </c>
      <c r="AV7" s="24" t="str">
        <f>IFERROR(INDEX([1]BYUICP!P:P,(MATCH([1]DatabaseSynop!$B:$B,[1]BYUICP!$A:$A,"0"))),"")</f>
        <v/>
      </c>
      <c r="AW7" s="24" t="str">
        <f>IFERROR(INDEX([1]BYUICP!Q:Q,(MATCH([1]DatabaseSynop!$B:$B,[1]BYUICP!$A:$A,"0"))),"")</f>
        <v/>
      </c>
      <c r="AX7" s="24" t="str">
        <f>IFERROR(INDEX([1]BYUICP!R:R,(MATCH([1]DatabaseSynop!$B:$B,[1]BYUICP!$A:$A,"0"))),"")</f>
        <v/>
      </c>
      <c r="AY7" s="24" t="str">
        <f>IFERROR(INDEX([1]BYUICP!S:S,(MATCH([1]DatabaseSynop!$B:$B,[1]BYUICP!$A:$A,"0"))),"")</f>
        <v/>
      </c>
      <c r="AZ7" s="24" t="str">
        <f>IFERROR(INDEX([1]BYUICP!T:T,(MATCH([1]DatabaseSynop!$B:$B,[1]BYUICP!$A:$A,"0"))),"")</f>
        <v/>
      </c>
      <c r="BA7" s="24" t="str">
        <f>IFERROR(INDEX([1]BYUICP!U:U,(MATCH([1]DatabaseSynop!$B:$B,[1]BYUICP!$A:$A,"0"))),"")</f>
        <v/>
      </c>
      <c r="BB7" s="24" t="str">
        <f>IFERROR(INDEX([1]BYUICP!V:V,(MATCH([1]DatabaseSynop!$B:$B,[1]BYUICP!$A:$A,"0"))),"")</f>
        <v/>
      </c>
      <c r="BD7" s="24" t="str">
        <f>IFERROR(INDEX([1]BYUICP!W:W,(MATCH([1]DatabaseSynop!$B:$B,[1]BYUICP!$A:$A,"0"))),"")</f>
        <v/>
      </c>
      <c r="BE7" s="24" t="str">
        <f>IFERROR(INDEX([1]BYUICP!X:X,(MATCH([1]DatabaseSynop!$B:$B,[1]BYUICP!$A:$A,"0"))),"")</f>
        <v/>
      </c>
      <c r="BF7" s="24" t="str">
        <f>IFERROR(INDEX([1]BYUICP!Y:Y,(MATCH([1]DatabaseSynop!$B:$B,[1]BYUICP!$A:$A,"0"))),"")</f>
        <v/>
      </c>
      <c r="BG7" s="24" t="str">
        <f>IFERROR(INDEX([1]BYUICP!Z:Z,(MATCH([1]DatabaseSynop!$B:$B,[1]BYUICP!$A:$A,"0"))),"")</f>
        <v/>
      </c>
      <c r="BH7" s="24" t="str">
        <f>IFERROR(INDEX([1]BYUICP!AA:AA,(MATCH([1]DatabaseSynop!$B:$B,[1]BYUICP!$A:$A,"0"))),"")</f>
        <v/>
      </c>
      <c r="BI7" s="24" t="str">
        <f>IFERROR(INDEX([1]BYUICP!AB:AB,(MATCH([1]DatabaseSynop!$B:$B,[1]BYUICP!$A:$A,"0"))),"")</f>
        <v/>
      </c>
      <c r="BJ7" s="24" t="str">
        <f>IFERROR(INDEX([1]BYUICP!AC:AC,(MATCH([1]DatabaseSynop!$B:$B,[1]BYUICP!$A:$A,"0"))),"")</f>
        <v/>
      </c>
      <c r="BK7" s="24" t="str">
        <f>IFERROR(INDEX([1]BYUICP!AD:AD,(MATCH([1]DatabaseSynop!$B:$B,[1]BYUICP!$A:$A,"0"))),"")</f>
        <v/>
      </c>
      <c r="BL7" s="24" t="str">
        <f>IFERROR(INDEX([1]BYUICP!AE:AE,(MATCH([1]DatabaseSynop!$B:$B,[1]BYUICP!$A:$A,"0"))),"")</f>
        <v/>
      </c>
    </row>
    <row r="8" spans="1:64" ht="15.75" customHeight="1" x14ac:dyDescent="0.2">
      <c r="A8" s="24" t="s">
        <v>109</v>
      </c>
      <c r="B8" s="24" t="s">
        <v>547</v>
      </c>
      <c r="C8" s="24" t="s">
        <v>222</v>
      </c>
      <c r="D8" s="24">
        <v>4.2</v>
      </c>
      <c r="E8" s="12" t="str">
        <f t="shared" si="0"/>
        <v>KUP4.2</v>
      </c>
      <c r="F8" s="25">
        <v>42608</v>
      </c>
      <c r="G8" s="29">
        <v>0.665243056</v>
      </c>
      <c r="H8" s="24">
        <v>2016</v>
      </c>
      <c r="I8" s="12" t="str">
        <f t="shared" si="1"/>
        <v>Late2016</v>
      </c>
      <c r="J8" s="24">
        <v>68.531620000000004</v>
      </c>
      <c r="K8" s="24">
        <v>-149.31738000000001</v>
      </c>
      <c r="L8" s="30">
        <v>22.767524999999999</v>
      </c>
      <c r="M8" s="24">
        <v>7.7</v>
      </c>
      <c r="N8" s="24">
        <v>143.6</v>
      </c>
      <c r="O8" s="24">
        <v>7.07</v>
      </c>
      <c r="P8" s="24">
        <v>0</v>
      </c>
      <c r="R8" s="24">
        <v>253.46629279999999</v>
      </c>
      <c r="S8" s="24">
        <v>5.1068414649999996</v>
      </c>
      <c r="T8" s="24">
        <v>1.562650181</v>
      </c>
      <c r="U8" s="24">
        <v>0.215218364</v>
      </c>
      <c r="V8" s="24">
        <f t="shared" si="2"/>
        <v>3.3289729199999996</v>
      </c>
      <c r="W8" s="24">
        <v>0.110799605</v>
      </c>
      <c r="X8" s="24">
        <v>0.136619041</v>
      </c>
      <c r="Y8" s="24">
        <v>7.9721891000000003E-2</v>
      </c>
      <c r="Z8" s="24">
        <v>3.3200445620000001</v>
      </c>
      <c r="AA8" s="24">
        <v>0.808497562</v>
      </c>
      <c r="AB8" s="24">
        <v>10.1072369</v>
      </c>
      <c r="AF8" s="24">
        <v>395.116018</v>
      </c>
      <c r="AH8" s="24" t="str">
        <f>IFERROR(INDEX([1]BYUICP!G:G,(MATCH([1]DatabaseSynop!$B:$B,[1]BYUICP!$A:$A,"0"))),"")</f>
        <v/>
      </c>
      <c r="AI8" s="24" t="str">
        <f>IFERROR(INDEX([1]BYUICP!H:H,(MATCH([1]DatabaseSynop!$B:$B,[1]BYUICP!$A:$A,"0"))),"")</f>
        <v/>
      </c>
      <c r="AJ8" s="24" t="s">
        <v>67</v>
      </c>
      <c r="AK8" s="24" t="str">
        <f>IFERROR(INDEX([1]BYUICP!J:J,(MATCH([1]DatabaseSynop!$B:$B,[1]BYUICP!$A:$A,"0"))),"")</f>
        <v/>
      </c>
      <c r="AM8" s="24" t="str">
        <f>IFERROR(INDEX([1]BYUICP!K:K,(MATCH([1]DatabaseSynop!$B:$B,[1]BYUICP!$A:$A,"0"))),"")</f>
        <v/>
      </c>
      <c r="AN8" s="24" t="e">
        <f t="shared" si="5"/>
        <v>#VALUE!</v>
      </c>
      <c r="AO8" s="24" t="e">
        <f t="shared" si="6"/>
        <v>#VALUE!</v>
      </c>
      <c r="AP8" s="24" t="str">
        <f>IFERROR(INDEX([1]BYUICP!L:L,(MATCH([1]DatabaseSynop!$B:$B,[1]BYUICP!$A:$A,"0"))),"")</f>
        <v/>
      </c>
      <c r="AQ8" s="24">
        <v>1.856135402</v>
      </c>
      <c r="AR8" s="24" t="str">
        <f>IFERROR(INDEX([1]BYUICP!M:M,(MATCH([1]DatabaseSynop!$B:$B,[1]BYUICP!$A:$A,"0"))),"")</f>
        <v/>
      </c>
      <c r="AS8" s="24" t="str">
        <f>IFERROR(INDEX([1]BYUICP!N:N,(MATCH([1]DatabaseSynop!$B:$B,[1]BYUICP!$A:$A,"0"))),"")</f>
        <v/>
      </c>
      <c r="AT8" s="24" t="str">
        <f>IFERROR(INDEX([1]BYUICP!O:O,(MATCH([1]DatabaseSynop!$B:$B,[1]BYUICP!$A:$A,"0"))),"")</f>
        <v/>
      </c>
      <c r="AV8" s="24" t="str">
        <f>IFERROR(INDEX([1]BYUICP!P:P,(MATCH([1]DatabaseSynop!$B:$B,[1]BYUICP!$A:$A,"0"))),"")</f>
        <v/>
      </c>
      <c r="AW8" s="24" t="str">
        <f>IFERROR(INDEX([1]BYUICP!Q:Q,(MATCH([1]DatabaseSynop!$B:$B,[1]BYUICP!$A:$A,"0"))),"")</f>
        <v/>
      </c>
      <c r="AX8" s="24" t="str">
        <f>IFERROR(INDEX([1]BYUICP!R:R,(MATCH([1]DatabaseSynop!$B:$B,[1]BYUICP!$A:$A,"0"))),"")</f>
        <v/>
      </c>
      <c r="AY8" s="24" t="str">
        <f>IFERROR(INDEX([1]BYUICP!S:S,(MATCH([1]DatabaseSynop!$B:$B,[1]BYUICP!$A:$A,"0"))),"")</f>
        <v/>
      </c>
      <c r="AZ8" s="24" t="str">
        <f>IFERROR(INDEX([1]BYUICP!T:T,(MATCH([1]DatabaseSynop!$B:$B,[1]BYUICP!$A:$A,"0"))),"")</f>
        <v/>
      </c>
      <c r="BA8" s="24" t="str">
        <f>IFERROR(INDEX([1]BYUICP!U:U,(MATCH([1]DatabaseSynop!$B:$B,[1]BYUICP!$A:$A,"0"))),"")</f>
        <v/>
      </c>
      <c r="BB8" s="24" t="str">
        <f>IFERROR(INDEX([1]BYUICP!V:V,(MATCH([1]DatabaseSynop!$B:$B,[1]BYUICP!$A:$A,"0"))),"")</f>
        <v/>
      </c>
      <c r="BD8" s="24" t="str">
        <f>IFERROR(INDEX([1]BYUICP!W:W,(MATCH([1]DatabaseSynop!$B:$B,[1]BYUICP!$A:$A,"0"))),"")</f>
        <v/>
      </c>
      <c r="BE8" s="24" t="str">
        <f>IFERROR(INDEX([1]BYUICP!X:X,(MATCH([1]DatabaseSynop!$B:$B,[1]BYUICP!$A:$A,"0"))),"")</f>
        <v/>
      </c>
      <c r="BF8" s="24" t="str">
        <f>IFERROR(INDEX([1]BYUICP!Y:Y,(MATCH([1]DatabaseSynop!$B:$B,[1]BYUICP!$A:$A,"0"))),"")</f>
        <v/>
      </c>
      <c r="BG8" s="24" t="str">
        <f>IFERROR(INDEX([1]BYUICP!Z:Z,(MATCH([1]DatabaseSynop!$B:$B,[1]BYUICP!$A:$A,"0"))),"")</f>
        <v/>
      </c>
      <c r="BH8" s="24" t="str">
        <f>IFERROR(INDEX([1]BYUICP!AA:AA,(MATCH([1]DatabaseSynop!$B:$B,[1]BYUICP!$A:$A,"0"))),"")</f>
        <v/>
      </c>
      <c r="BI8" s="24" t="str">
        <f>IFERROR(INDEX([1]BYUICP!AB:AB,(MATCH([1]DatabaseSynop!$B:$B,[1]BYUICP!$A:$A,"0"))),"")</f>
        <v/>
      </c>
      <c r="BJ8" s="24" t="str">
        <f>IFERROR(INDEX([1]BYUICP!AC:AC,(MATCH([1]DatabaseSynop!$B:$B,[1]BYUICP!$A:$A,"0"))),"")</f>
        <v/>
      </c>
      <c r="BK8" s="24" t="str">
        <f>IFERROR(INDEX([1]BYUICP!AD:AD,(MATCH([1]DatabaseSynop!$B:$B,[1]BYUICP!$A:$A,"0"))),"")</f>
        <v/>
      </c>
      <c r="BL8" s="24" t="str">
        <f>IFERROR(INDEX([1]BYUICP!AE:AE,(MATCH([1]DatabaseSynop!$B:$B,[1]BYUICP!$A:$A,"0"))),"")</f>
        <v/>
      </c>
    </row>
    <row r="9" spans="1:64" ht="15.75" customHeight="1" x14ac:dyDescent="0.2">
      <c r="A9" s="24" t="s">
        <v>109</v>
      </c>
      <c r="B9" s="24" t="s">
        <v>548</v>
      </c>
      <c r="C9" s="24" t="s">
        <v>222</v>
      </c>
      <c r="D9" s="24">
        <v>4.3</v>
      </c>
      <c r="E9" s="12" t="str">
        <f t="shared" si="0"/>
        <v>KUP4.3</v>
      </c>
      <c r="F9" s="25">
        <v>42608</v>
      </c>
      <c r="G9" s="29">
        <v>0.67028935199999995</v>
      </c>
      <c r="H9" s="24">
        <v>2016</v>
      </c>
      <c r="I9" s="12" t="str">
        <f t="shared" si="1"/>
        <v>Late2016</v>
      </c>
      <c r="J9" s="24">
        <v>68.531769999999995</v>
      </c>
      <c r="K9" s="24">
        <v>-149.31648000000001</v>
      </c>
      <c r="L9" s="30">
        <v>4.5081749999999996</v>
      </c>
      <c r="M9" s="24">
        <v>7.7</v>
      </c>
      <c r="N9" s="24">
        <v>135.4</v>
      </c>
      <c r="O9" s="24">
        <v>7.1</v>
      </c>
      <c r="P9" s="24">
        <v>0</v>
      </c>
      <c r="R9" s="24">
        <v>255.22896890000001</v>
      </c>
      <c r="S9" s="24">
        <v>6.8612680020000001</v>
      </c>
      <c r="T9" s="24">
        <v>2.0402521010000001</v>
      </c>
      <c r="U9" s="24">
        <v>0.21576153300000001</v>
      </c>
      <c r="V9" s="24">
        <f t="shared" si="2"/>
        <v>4.6052543679999998</v>
      </c>
      <c r="W9" s="24">
        <v>9.3056666999999996E-2</v>
      </c>
      <c r="X9" s="24">
        <v>9.3721650000000004E-2</v>
      </c>
      <c r="Y9" s="24">
        <v>8.0240779999999998E-2</v>
      </c>
      <c r="Z9" s="24">
        <v>3.5874234930000002</v>
      </c>
      <c r="AA9" s="24">
        <v>0.96163325300000002</v>
      </c>
      <c r="AB9" s="24">
        <v>10.99716986</v>
      </c>
      <c r="AF9" s="24">
        <v>357.09206590000002</v>
      </c>
      <c r="AH9" s="24" t="str">
        <f>IFERROR(INDEX([1]BYUICP!G:G,(MATCH([1]DatabaseSynop!$B:$B,[1]BYUICP!$A:$A,"0"))),"")</f>
        <v/>
      </c>
      <c r="AI9" s="24" t="str">
        <f>IFERROR(INDEX([1]BYUICP!H:H,(MATCH([1]DatabaseSynop!$B:$B,[1]BYUICP!$A:$A,"0"))),"")</f>
        <v/>
      </c>
      <c r="AJ9" s="24" t="str">
        <f>IFERROR(INDEX([1]BYUICP!I:I,(MATCH([1]DatabaseSynop!$B:$B,[1]BYUICP!$A:$A,"0"))),"")</f>
        <v/>
      </c>
      <c r="AK9" s="24" t="str">
        <f>IFERROR(INDEX([1]BYUICP!J:J,(MATCH([1]DatabaseSynop!$B:$B,[1]BYUICP!$A:$A,"0"))),"")</f>
        <v/>
      </c>
      <c r="AM9" s="24" t="str">
        <f>IFERROR(INDEX([1]BYUICP!K:K,(MATCH([1]DatabaseSynop!$B:$B,[1]BYUICP!$A:$A,"0"))),"")</f>
        <v/>
      </c>
      <c r="AN9" s="24" t="e">
        <f t="shared" si="5"/>
        <v>#VALUE!</v>
      </c>
      <c r="AO9" s="24" t="e">
        <f t="shared" si="6"/>
        <v>#VALUE!</v>
      </c>
      <c r="AP9" s="24" t="str">
        <f>IFERROR(INDEX([1]BYUICP!L:L,(MATCH([1]DatabaseSynop!$B:$B,[1]BYUICP!$A:$A,"0"))),"")</f>
        <v/>
      </c>
      <c r="AQ9" s="24">
        <v>1.8138222850000001</v>
      </c>
      <c r="AR9" s="24" t="str">
        <f>IFERROR(INDEX([1]BYUICP!M:M,(MATCH([1]DatabaseSynop!$B:$B,[1]BYUICP!$A:$A,"0"))),"")</f>
        <v/>
      </c>
      <c r="AS9" s="24" t="str">
        <f>IFERROR(INDEX([1]BYUICP!N:N,(MATCH([1]DatabaseSynop!$B:$B,[1]BYUICP!$A:$A,"0"))),"")</f>
        <v/>
      </c>
      <c r="AT9" s="24" t="str">
        <f>IFERROR(INDEX([1]BYUICP!O:O,(MATCH([1]DatabaseSynop!$B:$B,[1]BYUICP!$A:$A,"0"))),"")</f>
        <v/>
      </c>
      <c r="AV9" s="24" t="str">
        <f>IFERROR(INDEX([1]BYUICP!P:P,(MATCH([1]DatabaseSynop!$B:$B,[1]BYUICP!$A:$A,"0"))),"")</f>
        <v/>
      </c>
      <c r="AW9" s="24" t="str">
        <f>IFERROR(INDEX([1]BYUICP!Q:Q,(MATCH([1]DatabaseSynop!$B:$B,[1]BYUICP!$A:$A,"0"))),"")</f>
        <v/>
      </c>
      <c r="AX9" s="24" t="str">
        <f>IFERROR(INDEX([1]BYUICP!R:R,(MATCH([1]DatabaseSynop!$B:$B,[1]BYUICP!$A:$A,"0"))),"")</f>
        <v/>
      </c>
      <c r="AY9" s="24" t="str">
        <f>IFERROR(INDEX([1]BYUICP!S:S,(MATCH([1]DatabaseSynop!$B:$B,[1]BYUICP!$A:$A,"0"))),"")</f>
        <v/>
      </c>
      <c r="AZ9" s="24" t="str">
        <f>IFERROR(INDEX([1]BYUICP!T:T,(MATCH([1]DatabaseSynop!$B:$B,[1]BYUICP!$A:$A,"0"))),"")</f>
        <v/>
      </c>
      <c r="BA9" s="24" t="str">
        <f>IFERROR(INDEX([1]BYUICP!U:U,(MATCH([1]DatabaseSynop!$B:$B,[1]BYUICP!$A:$A,"0"))),"")</f>
        <v/>
      </c>
      <c r="BB9" s="24" t="str">
        <f>IFERROR(INDEX([1]BYUICP!V:V,(MATCH([1]DatabaseSynop!$B:$B,[1]BYUICP!$A:$A,"0"))),"")</f>
        <v/>
      </c>
      <c r="BD9" s="24" t="str">
        <f>IFERROR(INDEX([1]BYUICP!W:W,(MATCH([1]DatabaseSynop!$B:$B,[1]BYUICP!$A:$A,"0"))),"")</f>
        <v/>
      </c>
      <c r="BE9" s="24" t="str">
        <f>IFERROR(INDEX([1]BYUICP!X:X,(MATCH([1]DatabaseSynop!$B:$B,[1]BYUICP!$A:$A,"0"))),"")</f>
        <v/>
      </c>
      <c r="BF9" s="24" t="str">
        <f>IFERROR(INDEX([1]BYUICP!Y:Y,(MATCH([1]DatabaseSynop!$B:$B,[1]BYUICP!$A:$A,"0"))),"")</f>
        <v/>
      </c>
      <c r="BG9" s="24" t="str">
        <f>IFERROR(INDEX([1]BYUICP!Z:Z,(MATCH([1]DatabaseSynop!$B:$B,[1]BYUICP!$A:$A,"0"))),"")</f>
        <v/>
      </c>
      <c r="BH9" s="24" t="str">
        <f>IFERROR(INDEX([1]BYUICP!AA:AA,(MATCH([1]DatabaseSynop!$B:$B,[1]BYUICP!$A:$A,"0"))),"")</f>
        <v/>
      </c>
      <c r="BI9" s="24" t="str">
        <f>IFERROR(INDEX([1]BYUICP!AB:AB,(MATCH([1]DatabaseSynop!$B:$B,[1]BYUICP!$A:$A,"0"))),"")</f>
        <v/>
      </c>
      <c r="BJ9" s="24" t="str">
        <f>IFERROR(INDEX([1]BYUICP!AC:AC,(MATCH([1]DatabaseSynop!$B:$B,[1]BYUICP!$A:$A,"0"))),"")</f>
        <v/>
      </c>
      <c r="BK9" s="24" t="str">
        <f>IFERROR(INDEX([1]BYUICP!AD:AD,(MATCH([1]DatabaseSynop!$B:$B,[1]BYUICP!$A:$A,"0"))),"")</f>
        <v/>
      </c>
      <c r="BL9" s="24" t="str">
        <f>IFERROR(INDEX([1]BYUICP!AE:AE,(MATCH([1]DatabaseSynop!$B:$B,[1]BYUICP!$A:$A,"0"))),"")</f>
        <v/>
      </c>
    </row>
    <row r="10" spans="1:64" ht="15.75" customHeight="1" x14ac:dyDescent="0.2">
      <c r="A10" s="24" t="s">
        <v>109</v>
      </c>
      <c r="B10" s="24" t="s">
        <v>549</v>
      </c>
      <c r="C10" s="24" t="s">
        <v>222</v>
      </c>
      <c r="D10" s="24">
        <v>5.0999999999999996</v>
      </c>
      <c r="E10" s="12" t="str">
        <f t="shared" si="0"/>
        <v>KUP5.1</v>
      </c>
      <c r="F10" s="25">
        <v>42608</v>
      </c>
      <c r="G10" s="29">
        <v>0.63513888900000004</v>
      </c>
      <c r="H10" s="24">
        <v>2016</v>
      </c>
      <c r="I10" s="12" t="str">
        <f t="shared" si="1"/>
        <v>Late2016</v>
      </c>
      <c r="J10" s="24">
        <v>68.541830000000004</v>
      </c>
      <c r="K10" s="24">
        <v>-149.28910999999999</v>
      </c>
      <c r="L10" s="30">
        <v>26.332899999999999</v>
      </c>
      <c r="M10" s="24">
        <v>10.1</v>
      </c>
      <c r="N10" s="24">
        <v>90.7</v>
      </c>
      <c r="O10" s="24">
        <v>7.36</v>
      </c>
      <c r="P10" s="24">
        <v>0</v>
      </c>
      <c r="R10" s="24">
        <v>301.66708970000002</v>
      </c>
      <c r="S10" s="24">
        <v>5.8289088160000002</v>
      </c>
      <c r="T10" s="24">
        <v>0.98803626099999997</v>
      </c>
      <c r="U10" s="24">
        <v>0.28542286</v>
      </c>
      <c r="V10" s="24">
        <f t="shared" si="2"/>
        <v>4.5554496950000001</v>
      </c>
      <c r="W10" s="24">
        <v>5.0370048000000001E-2</v>
      </c>
      <c r="X10" s="24">
        <v>0.190630834</v>
      </c>
      <c r="Y10" s="24">
        <v>7.3447179000000001E-2</v>
      </c>
      <c r="Z10" s="24">
        <v>3.7722226210000001</v>
      </c>
      <c r="AA10" s="24">
        <v>0.94500846500000002</v>
      </c>
      <c r="AB10" s="24">
        <v>13.667641160000001</v>
      </c>
      <c r="AF10" s="24">
        <v>114.8265968</v>
      </c>
      <c r="AH10" s="24" t="str">
        <f>IFERROR(INDEX([1]BYUICP!G:G,(MATCH([1]DatabaseSynop!$B:$B,[1]BYUICP!$A:$A,"0"))),"")</f>
        <v/>
      </c>
      <c r="AI10" s="24" t="str">
        <f>IFERROR(INDEX([1]BYUICP!H:H,(MATCH([1]DatabaseSynop!$B:$B,[1]BYUICP!$A:$A,"0"))),"")</f>
        <v/>
      </c>
      <c r="AJ10" s="24" t="str">
        <f>IFERROR(INDEX([1]BYUICP!I:I,(MATCH([1]DatabaseSynop!$B:$B,[1]BYUICP!$A:$A,"0"))),"")</f>
        <v/>
      </c>
      <c r="AK10" s="24" t="str">
        <f>IFERROR(INDEX([1]BYUICP!J:J,(MATCH([1]DatabaseSynop!$B:$B,[1]BYUICP!$A:$A,"0"))),"")</f>
        <v/>
      </c>
      <c r="AM10" s="24" t="str">
        <f>IFERROR(INDEX([1]BYUICP!K:K,(MATCH([1]DatabaseSynop!$B:$B,[1]BYUICP!$A:$A,"0"))),"")</f>
        <v/>
      </c>
      <c r="AN10" s="24" t="e">
        <f t="shared" si="5"/>
        <v>#VALUE!</v>
      </c>
      <c r="AO10" s="24" t="e">
        <f t="shared" si="6"/>
        <v>#VALUE!</v>
      </c>
      <c r="AP10" s="24" t="str">
        <f>IFERROR(INDEX([1]BYUICP!L:L,(MATCH([1]DatabaseSynop!$B:$B,[1]BYUICP!$A:$A,"0"))),"")</f>
        <v/>
      </c>
      <c r="AQ10" s="24">
        <v>1.2919605080000001</v>
      </c>
      <c r="AR10" s="24" t="str">
        <f>IFERROR(INDEX([1]BYUICP!M:M,(MATCH([1]DatabaseSynop!$B:$B,[1]BYUICP!$A:$A,"0"))),"")</f>
        <v/>
      </c>
      <c r="AS10" s="24" t="str">
        <f>IFERROR(INDEX([1]BYUICP!N:N,(MATCH([1]DatabaseSynop!$B:$B,[1]BYUICP!$A:$A,"0"))),"")</f>
        <v/>
      </c>
      <c r="AT10" s="24" t="str">
        <f>IFERROR(INDEX([1]BYUICP!O:O,(MATCH([1]DatabaseSynop!$B:$B,[1]BYUICP!$A:$A,"0"))),"")</f>
        <v/>
      </c>
      <c r="AV10" s="24" t="str">
        <f>IFERROR(INDEX([1]BYUICP!P:P,(MATCH([1]DatabaseSynop!$B:$B,[1]BYUICP!$A:$A,"0"))),"")</f>
        <v/>
      </c>
      <c r="AW10" s="24" t="str">
        <f>IFERROR(INDEX([1]BYUICP!Q:Q,(MATCH([1]DatabaseSynop!$B:$B,[1]BYUICP!$A:$A,"0"))),"")</f>
        <v/>
      </c>
      <c r="AX10" s="24" t="str">
        <f>IFERROR(INDEX([1]BYUICP!R:R,(MATCH([1]DatabaseSynop!$B:$B,[1]BYUICP!$A:$A,"0"))),"")</f>
        <v/>
      </c>
      <c r="AY10" s="24" t="str">
        <f>IFERROR(INDEX([1]BYUICP!S:S,(MATCH([1]DatabaseSynop!$B:$B,[1]BYUICP!$A:$A,"0"))),"")</f>
        <v/>
      </c>
      <c r="AZ10" s="24" t="str">
        <f>IFERROR(INDEX([1]BYUICP!T:T,(MATCH([1]DatabaseSynop!$B:$B,[1]BYUICP!$A:$A,"0"))),"")</f>
        <v/>
      </c>
      <c r="BA10" s="24" t="str">
        <f>IFERROR(INDEX([1]BYUICP!U:U,(MATCH([1]DatabaseSynop!$B:$B,[1]BYUICP!$A:$A,"0"))),"")</f>
        <v/>
      </c>
      <c r="BB10" s="24" t="str">
        <f>IFERROR(INDEX([1]BYUICP!V:V,(MATCH([1]DatabaseSynop!$B:$B,[1]BYUICP!$A:$A,"0"))),"")</f>
        <v/>
      </c>
      <c r="BD10" s="24" t="str">
        <f>IFERROR(INDEX([1]BYUICP!W:W,(MATCH([1]DatabaseSynop!$B:$B,[1]BYUICP!$A:$A,"0"))),"")</f>
        <v/>
      </c>
      <c r="BE10" s="24" t="str">
        <f>IFERROR(INDEX([1]BYUICP!X:X,(MATCH([1]DatabaseSynop!$B:$B,[1]BYUICP!$A:$A,"0"))),"")</f>
        <v/>
      </c>
      <c r="BF10" s="24" t="str">
        <f>IFERROR(INDEX([1]BYUICP!Y:Y,(MATCH([1]DatabaseSynop!$B:$B,[1]BYUICP!$A:$A,"0"))),"")</f>
        <v/>
      </c>
      <c r="BG10" s="24" t="str">
        <f>IFERROR(INDEX([1]BYUICP!Z:Z,(MATCH([1]DatabaseSynop!$B:$B,[1]BYUICP!$A:$A,"0"))),"")</f>
        <v/>
      </c>
      <c r="BH10" s="24" t="str">
        <f>IFERROR(INDEX([1]BYUICP!AA:AA,(MATCH([1]DatabaseSynop!$B:$B,[1]BYUICP!$A:$A,"0"))),"")</f>
        <v/>
      </c>
      <c r="BI10" s="24" t="str">
        <f>IFERROR(INDEX([1]BYUICP!AB:AB,(MATCH([1]DatabaseSynop!$B:$B,[1]BYUICP!$A:$A,"0"))),"")</f>
        <v/>
      </c>
      <c r="BJ10" s="24" t="str">
        <f>IFERROR(INDEX([1]BYUICP!AC:AC,(MATCH([1]DatabaseSynop!$B:$B,[1]BYUICP!$A:$A,"0"))),"")</f>
        <v/>
      </c>
      <c r="BK10" s="24" t="str">
        <f>IFERROR(INDEX([1]BYUICP!AD:AD,(MATCH([1]DatabaseSynop!$B:$B,[1]BYUICP!$A:$A,"0"))),"")</f>
        <v/>
      </c>
      <c r="BL10" s="24" t="str">
        <f>IFERROR(INDEX([1]BYUICP!AE:AE,(MATCH([1]DatabaseSynop!$B:$B,[1]BYUICP!$A:$A,"0"))),"")</f>
        <v/>
      </c>
    </row>
    <row r="11" spans="1:64" ht="15.75" customHeight="1" x14ac:dyDescent="0.2">
      <c r="A11" s="24" t="s">
        <v>109</v>
      </c>
      <c r="B11" s="24" t="s">
        <v>550</v>
      </c>
      <c r="C11" s="24" t="s">
        <v>222</v>
      </c>
      <c r="D11" s="24">
        <v>5.2</v>
      </c>
      <c r="E11" s="12" t="str">
        <f t="shared" si="0"/>
        <v>KUP5.2</v>
      </c>
      <c r="F11" s="25">
        <v>42608</v>
      </c>
      <c r="G11" s="29">
        <v>0.63814814799999997</v>
      </c>
      <c r="H11" s="24">
        <v>2016</v>
      </c>
      <c r="I11" s="12" t="str">
        <f t="shared" si="1"/>
        <v>Late2016</v>
      </c>
      <c r="J11" s="24">
        <v>68.541560000000004</v>
      </c>
      <c r="K11" s="24">
        <v>-149.28734</v>
      </c>
      <c r="L11" s="30">
        <v>24.006775000000001</v>
      </c>
      <c r="M11" s="24">
        <v>7.1</v>
      </c>
      <c r="N11" s="24">
        <v>54.4</v>
      </c>
      <c r="O11" s="24">
        <v>7.23</v>
      </c>
      <c r="P11" s="24">
        <v>0</v>
      </c>
      <c r="R11" s="24">
        <v>545.54591479999999</v>
      </c>
      <c r="S11" s="24">
        <v>15.6275599</v>
      </c>
      <c r="T11" s="24">
        <v>1.4574236359999999</v>
      </c>
      <c r="U11" s="24">
        <v>0.79776630400000004</v>
      </c>
      <c r="V11" s="24">
        <f t="shared" si="2"/>
        <v>13.37236996</v>
      </c>
      <c r="W11" s="24">
        <v>9.1797739000000003E-2</v>
      </c>
      <c r="X11" s="24">
        <v>0.239516693</v>
      </c>
      <c r="Y11" s="24">
        <v>0.22796704300000001</v>
      </c>
      <c r="Z11" s="24">
        <v>3.6239997769999999</v>
      </c>
      <c r="AA11" s="24">
        <v>0.74114199800000002</v>
      </c>
      <c r="AB11" s="24">
        <v>23.74585381</v>
      </c>
      <c r="AF11" s="24">
        <v>29.6875</v>
      </c>
      <c r="AH11" s="24" t="str">
        <f>IFERROR(INDEX([1]BYUICP!G:G,(MATCH([1]DatabaseSynop!$B:$B,[1]BYUICP!$A:$A,"0"))),"")</f>
        <v/>
      </c>
      <c r="AI11" s="24" t="str">
        <f>IFERROR(INDEX([1]BYUICP!H:H,(MATCH([1]DatabaseSynop!$B:$B,[1]BYUICP!$A:$A,"0"))),"")</f>
        <v/>
      </c>
      <c r="AJ11" s="24" t="str">
        <f>IFERROR(INDEX([1]BYUICP!I:I,(MATCH([1]DatabaseSynop!$B:$B,[1]BYUICP!$A:$A,"0"))),"")</f>
        <v/>
      </c>
      <c r="AK11" s="24" t="str">
        <f>IFERROR(INDEX([1]BYUICP!J:J,(MATCH([1]DatabaseSynop!$B:$B,[1]BYUICP!$A:$A,"0"))),"")</f>
        <v/>
      </c>
      <c r="AM11" s="24" t="str">
        <f>IFERROR(INDEX([1]BYUICP!K:K,(MATCH([1]DatabaseSynop!$B:$B,[1]BYUICP!$A:$A,"0"))),"")</f>
        <v/>
      </c>
      <c r="AN11" s="24" t="e">
        <f t="shared" si="5"/>
        <v>#VALUE!</v>
      </c>
      <c r="AO11" s="24" t="e">
        <f t="shared" si="6"/>
        <v>#VALUE!</v>
      </c>
      <c r="AP11" s="24" t="str">
        <f>IFERROR(INDEX([1]BYUICP!L:L,(MATCH([1]DatabaseSynop!$B:$B,[1]BYUICP!$A:$A,"0"))),"")</f>
        <v/>
      </c>
      <c r="AQ11" s="24">
        <v>0.81241184799999999</v>
      </c>
      <c r="AR11" s="24" t="str">
        <f>IFERROR(INDEX([1]BYUICP!M:M,(MATCH([1]DatabaseSynop!$B:$B,[1]BYUICP!$A:$A,"0"))),"")</f>
        <v/>
      </c>
      <c r="AS11" s="24" t="str">
        <f>IFERROR(INDEX([1]BYUICP!N:N,(MATCH([1]DatabaseSynop!$B:$B,[1]BYUICP!$A:$A,"0"))),"")</f>
        <v/>
      </c>
      <c r="AT11" s="24" t="str">
        <f>IFERROR(INDEX([1]BYUICP!O:O,(MATCH([1]DatabaseSynop!$B:$B,[1]BYUICP!$A:$A,"0"))),"")</f>
        <v/>
      </c>
      <c r="AV11" s="24" t="str">
        <f>IFERROR(INDEX([1]BYUICP!P:P,(MATCH([1]DatabaseSynop!$B:$B,[1]BYUICP!$A:$A,"0"))),"")</f>
        <v/>
      </c>
      <c r="AW11" s="24" t="str">
        <f>IFERROR(INDEX([1]BYUICP!Q:Q,(MATCH([1]DatabaseSynop!$B:$B,[1]BYUICP!$A:$A,"0"))),"")</f>
        <v/>
      </c>
      <c r="AX11" s="24" t="str">
        <f>IFERROR(INDEX([1]BYUICP!R:R,(MATCH([1]DatabaseSynop!$B:$B,[1]BYUICP!$A:$A,"0"))),"")</f>
        <v/>
      </c>
      <c r="AY11" s="24" t="str">
        <f>IFERROR(INDEX([1]BYUICP!S:S,(MATCH([1]DatabaseSynop!$B:$B,[1]BYUICP!$A:$A,"0"))),"")</f>
        <v/>
      </c>
      <c r="AZ11" s="24" t="str">
        <f>IFERROR(INDEX([1]BYUICP!T:T,(MATCH([1]DatabaseSynop!$B:$B,[1]BYUICP!$A:$A,"0"))),"")</f>
        <v/>
      </c>
      <c r="BA11" s="24" t="str">
        <f>IFERROR(INDEX([1]BYUICP!U:U,(MATCH([1]DatabaseSynop!$B:$B,[1]BYUICP!$A:$A,"0"))),"")</f>
        <v/>
      </c>
      <c r="BB11" s="24" t="str">
        <f>IFERROR(INDEX([1]BYUICP!V:V,(MATCH([1]DatabaseSynop!$B:$B,[1]BYUICP!$A:$A,"0"))),"")</f>
        <v/>
      </c>
      <c r="BD11" s="24" t="str">
        <f>IFERROR(INDEX([1]BYUICP!W:W,(MATCH([1]DatabaseSynop!$B:$B,[1]BYUICP!$A:$A,"0"))),"")</f>
        <v/>
      </c>
      <c r="BE11" s="24" t="str">
        <f>IFERROR(INDEX([1]BYUICP!X:X,(MATCH([1]DatabaseSynop!$B:$B,[1]BYUICP!$A:$A,"0"))),"")</f>
        <v/>
      </c>
      <c r="BF11" s="24" t="str">
        <f>IFERROR(INDEX([1]BYUICP!Y:Y,(MATCH([1]DatabaseSynop!$B:$B,[1]BYUICP!$A:$A,"0"))),"")</f>
        <v/>
      </c>
      <c r="BG11" s="24" t="str">
        <f>IFERROR(INDEX([1]BYUICP!Z:Z,(MATCH([1]DatabaseSynop!$B:$B,[1]BYUICP!$A:$A,"0"))),"")</f>
        <v/>
      </c>
      <c r="BH11" s="24" t="str">
        <f>IFERROR(INDEX([1]BYUICP!AA:AA,(MATCH([1]DatabaseSynop!$B:$B,[1]BYUICP!$A:$A,"0"))),"")</f>
        <v/>
      </c>
      <c r="BI11" s="24" t="str">
        <f>IFERROR(INDEX([1]BYUICP!AB:AB,(MATCH([1]DatabaseSynop!$B:$B,[1]BYUICP!$A:$A,"0"))),"")</f>
        <v/>
      </c>
      <c r="BJ11" s="24" t="str">
        <f>IFERROR(INDEX([1]BYUICP!AC:AC,(MATCH([1]DatabaseSynop!$B:$B,[1]BYUICP!$A:$A,"0"))),"")</f>
        <v/>
      </c>
      <c r="BK11" s="24" t="str">
        <f>IFERROR(INDEX([1]BYUICP!AD:AD,(MATCH([1]DatabaseSynop!$B:$B,[1]BYUICP!$A:$A,"0"))),"")</f>
        <v/>
      </c>
      <c r="BL11" s="24" t="str">
        <f>IFERROR(INDEX([1]BYUICP!AE:AE,(MATCH([1]DatabaseSynop!$B:$B,[1]BYUICP!$A:$A,"0"))),"")</f>
        <v/>
      </c>
    </row>
    <row r="12" spans="1:64" ht="15.75" customHeight="1" x14ac:dyDescent="0.2">
      <c r="A12" s="24" t="s">
        <v>109</v>
      </c>
      <c r="B12" s="24" t="s">
        <v>551</v>
      </c>
      <c r="C12" s="24" t="s">
        <v>222</v>
      </c>
      <c r="D12" s="24">
        <v>5.3</v>
      </c>
      <c r="E12" s="12" t="str">
        <f t="shared" si="0"/>
        <v>KUP5.3</v>
      </c>
      <c r="F12" s="25">
        <v>42608</v>
      </c>
      <c r="G12" s="29">
        <v>0.64194444399999995</v>
      </c>
      <c r="H12" s="24">
        <v>2016</v>
      </c>
      <c r="I12" s="12" t="str">
        <f t="shared" si="1"/>
        <v>Late2016</v>
      </c>
      <c r="J12" s="24">
        <v>68.541600000000003</v>
      </c>
      <c r="K12" s="24">
        <v>-149.28735</v>
      </c>
      <c r="L12" s="30">
        <v>2.7268750000000002</v>
      </c>
      <c r="M12" s="24">
        <v>9.9</v>
      </c>
      <c r="N12" s="24">
        <v>90.9</v>
      </c>
      <c r="O12" s="24">
        <v>7.46</v>
      </c>
      <c r="P12" s="24">
        <v>0</v>
      </c>
      <c r="R12" s="24">
        <v>317.11148960000003</v>
      </c>
      <c r="S12" s="24">
        <v>6.3575000819999996</v>
      </c>
      <c r="T12" s="24">
        <v>1.01017701</v>
      </c>
      <c r="U12" s="24">
        <v>0.147322334</v>
      </c>
      <c r="V12" s="24">
        <f t="shared" si="2"/>
        <v>5.200000738</v>
      </c>
      <c r="W12" s="24">
        <v>6.3063760999999996E-2</v>
      </c>
      <c r="X12" s="24">
        <v>0.21740141900000001</v>
      </c>
      <c r="Y12" s="24">
        <v>0.154775306</v>
      </c>
      <c r="Z12" s="24">
        <v>3.5053761620000001</v>
      </c>
      <c r="AA12" s="24">
        <v>0.853353056</v>
      </c>
      <c r="AB12" s="24">
        <v>13.351034739999999</v>
      </c>
      <c r="AF12" s="24">
        <v>109.9207834</v>
      </c>
      <c r="AH12" s="24" t="str">
        <f>IFERROR(INDEX([1]BYUICP!G:G,(MATCH([1]DatabaseSynop!$B:$B,[1]BYUICP!$A:$A,"0"))),"")</f>
        <v/>
      </c>
      <c r="AI12" s="24" t="str">
        <f>IFERROR(INDEX([1]BYUICP!H:H,(MATCH([1]DatabaseSynop!$B:$B,[1]BYUICP!$A:$A,"0"))),"")</f>
        <v/>
      </c>
      <c r="AJ12" s="24" t="str">
        <f>IFERROR(INDEX([1]BYUICP!I:I,(MATCH([1]DatabaseSynop!$B:$B,[1]BYUICP!$A:$A,"0"))),"")</f>
        <v/>
      </c>
      <c r="AK12" s="24" t="str">
        <f>IFERROR(INDEX([1]BYUICP!J:J,(MATCH([1]DatabaseSynop!$B:$B,[1]BYUICP!$A:$A,"0"))),"")</f>
        <v/>
      </c>
      <c r="AM12" s="24" t="str">
        <f>IFERROR(INDEX([1]BYUICP!K:K,(MATCH([1]DatabaseSynop!$B:$B,[1]BYUICP!$A:$A,"0"))),"")</f>
        <v/>
      </c>
      <c r="AN12" s="24" t="e">
        <f t="shared" si="5"/>
        <v>#VALUE!</v>
      </c>
      <c r="AO12" s="24" t="e">
        <f t="shared" si="6"/>
        <v>#VALUE!</v>
      </c>
      <c r="AP12" s="24" t="str">
        <f>IFERROR(INDEX([1]BYUICP!L:L,(MATCH([1]DatabaseSynop!$B:$B,[1]BYUICP!$A:$A,"0"))),"")</f>
        <v/>
      </c>
      <c r="AQ12" s="24">
        <v>1.4753173479999999</v>
      </c>
      <c r="AR12" s="24" t="str">
        <f>IFERROR(INDEX([1]BYUICP!M:M,(MATCH([1]DatabaseSynop!$B:$B,[1]BYUICP!$A:$A,"0"))),"")</f>
        <v/>
      </c>
      <c r="AS12" s="24" t="str">
        <f>IFERROR(INDEX([1]BYUICP!N:N,(MATCH([1]DatabaseSynop!$B:$B,[1]BYUICP!$A:$A,"0"))),"")</f>
        <v/>
      </c>
      <c r="AT12" s="24" t="str">
        <f>IFERROR(INDEX([1]BYUICP!O:O,(MATCH([1]DatabaseSynop!$B:$B,[1]BYUICP!$A:$A,"0"))),"")</f>
        <v/>
      </c>
      <c r="AV12" s="24" t="str">
        <f>IFERROR(INDEX([1]BYUICP!P:P,(MATCH([1]DatabaseSynop!$B:$B,[1]BYUICP!$A:$A,"0"))),"")</f>
        <v/>
      </c>
      <c r="AW12" s="24" t="str">
        <f>IFERROR(INDEX([1]BYUICP!Q:Q,(MATCH([1]DatabaseSynop!$B:$B,[1]BYUICP!$A:$A,"0"))),"")</f>
        <v/>
      </c>
      <c r="AX12" s="24" t="str">
        <f>IFERROR(INDEX([1]BYUICP!R:R,(MATCH([1]DatabaseSynop!$B:$B,[1]BYUICP!$A:$A,"0"))),"")</f>
        <v/>
      </c>
      <c r="AY12" s="24" t="str">
        <f>IFERROR(INDEX([1]BYUICP!S:S,(MATCH([1]DatabaseSynop!$B:$B,[1]BYUICP!$A:$A,"0"))),"")</f>
        <v/>
      </c>
      <c r="AZ12" s="24" t="str">
        <f>IFERROR(INDEX([1]BYUICP!T:T,(MATCH([1]DatabaseSynop!$B:$B,[1]BYUICP!$A:$A,"0"))),"")</f>
        <v/>
      </c>
      <c r="BA12" s="24" t="str">
        <f>IFERROR(INDEX([1]BYUICP!U:U,(MATCH([1]DatabaseSynop!$B:$B,[1]BYUICP!$A:$A,"0"))),"")</f>
        <v/>
      </c>
      <c r="BB12" s="24" t="str">
        <f>IFERROR(INDEX([1]BYUICP!V:V,(MATCH([1]DatabaseSynop!$B:$B,[1]BYUICP!$A:$A,"0"))),"")</f>
        <v/>
      </c>
      <c r="BD12" s="24" t="str">
        <f>IFERROR(INDEX([1]BYUICP!W:W,(MATCH([1]DatabaseSynop!$B:$B,[1]BYUICP!$A:$A,"0"))),"")</f>
        <v/>
      </c>
      <c r="BE12" s="24" t="str">
        <f>IFERROR(INDEX([1]BYUICP!X:X,(MATCH([1]DatabaseSynop!$B:$B,[1]BYUICP!$A:$A,"0"))),"")</f>
        <v/>
      </c>
      <c r="BF12" s="24" t="str">
        <f>IFERROR(INDEX([1]BYUICP!Y:Y,(MATCH([1]DatabaseSynop!$B:$B,[1]BYUICP!$A:$A,"0"))),"")</f>
        <v/>
      </c>
      <c r="BG12" s="24" t="str">
        <f>IFERROR(INDEX([1]BYUICP!Z:Z,(MATCH([1]DatabaseSynop!$B:$B,[1]BYUICP!$A:$A,"0"))),"")</f>
        <v/>
      </c>
      <c r="BH12" s="24" t="str">
        <f>IFERROR(INDEX([1]BYUICP!AA:AA,(MATCH([1]DatabaseSynop!$B:$B,[1]BYUICP!$A:$A,"0"))),"")</f>
        <v/>
      </c>
      <c r="BI12" s="24" t="str">
        <f>IFERROR(INDEX([1]BYUICP!AB:AB,(MATCH([1]DatabaseSynop!$B:$B,[1]BYUICP!$A:$A,"0"))),"")</f>
        <v/>
      </c>
      <c r="BJ12" s="24" t="str">
        <f>IFERROR(INDEX([1]BYUICP!AC:AC,(MATCH([1]DatabaseSynop!$B:$B,[1]BYUICP!$A:$A,"0"))),"")</f>
        <v/>
      </c>
      <c r="BK12" s="24" t="str">
        <f>IFERROR(INDEX([1]BYUICP!AD:AD,(MATCH([1]DatabaseSynop!$B:$B,[1]BYUICP!$A:$A,"0"))),"")</f>
        <v/>
      </c>
      <c r="BL12" s="24" t="str">
        <f>IFERROR(INDEX([1]BYUICP!AE:AE,(MATCH([1]DatabaseSynop!$B:$B,[1]BYUICP!$A:$A,"0"))),"")</f>
        <v/>
      </c>
    </row>
    <row r="13" spans="1:64" ht="15.75" customHeight="1" x14ac:dyDescent="0.2">
      <c r="A13" s="24" t="s">
        <v>109</v>
      </c>
      <c r="B13" s="24" t="s">
        <v>552</v>
      </c>
      <c r="C13" s="24" t="s">
        <v>222</v>
      </c>
      <c r="D13" s="24">
        <v>6.1</v>
      </c>
      <c r="E13" s="12" t="str">
        <f t="shared" si="0"/>
        <v>KUP6.1</v>
      </c>
      <c r="F13" s="25">
        <v>42608</v>
      </c>
      <c r="G13" s="29">
        <v>0.67361111100000004</v>
      </c>
      <c r="H13" s="24">
        <v>2016</v>
      </c>
      <c r="I13" s="12" t="str">
        <f t="shared" si="1"/>
        <v>Late2016</v>
      </c>
      <c r="J13" s="24">
        <v>68.534599999999998</v>
      </c>
      <c r="K13" s="24">
        <v>-149.22134</v>
      </c>
      <c r="L13" s="30">
        <v>16.846250000000001</v>
      </c>
      <c r="M13" s="24">
        <v>5.5</v>
      </c>
      <c r="N13" s="24">
        <v>87.1</v>
      </c>
      <c r="O13" s="24">
        <v>6.56</v>
      </c>
      <c r="P13" s="24">
        <v>0</v>
      </c>
      <c r="R13" s="24">
        <v>248.47204389999999</v>
      </c>
      <c r="S13" s="24">
        <v>11.78870233</v>
      </c>
      <c r="T13" s="24">
        <v>7.0140257549999996</v>
      </c>
      <c r="U13" s="24">
        <v>0.420264376</v>
      </c>
      <c r="V13" s="24">
        <f t="shared" si="2"/>
        <v>4.3544121990000004</v>
      </c>
      <c r="W13" s="24">
        <v>8.4130382000000004E-2</v>
      </c>
      <c r="X13" s="24">
        <v>0.14237093200000001</v>
      </c>
      <c r="Y13" s="24">
        <v>7.7050885999999999E-2</v>
      </c>
      <c r="Z13" s="24">
        <v>3.0395275119999998</v>
      </c>
      <c r="AA13" s="24">
        <v>0.67089919399999998</v>
      </c>
      <c r="AB13" s="24">
        <v>9.0709324050000006</v>
      </c>
      <c r="AF13" s="24">
        <v>151.69036929999999</v>
      </c>
      <c r="AH13" s="24" t="str">
        <f>IFERROR(INDEX([1]BYUICP!G:G,(MATCH([1]DatabaseSynop!$B:$B,[1]BYUICP!$A:$A,"0"))),"")</f>
        <v/>
      </c>
      <c r="AI13" s="24" t="str">
        <f>IFERROR(INDEX([1]BYUICP!H:H,(MATCH([1]DatabaseSynop!$B:$B,[1]BYUICP!$A:$A,"0"))),"")</f>
        <v/>
      </c>
      <c r="AJ13" s="24" t="str">
        <f>IFERROR(INDEX([1]BYUICP!I:I,(MATCH([1]DatabaseSynop!$B:$B,[1]BYUICP!$A:$A,"0"))),"")</f>
        <v/>
      </c>
      <c r="AK13" s="24" t="str">
        <f>IFERROR(INDEX([1]BYUICP!J:J,(MATCH([1]DatabaseSynop!$B:$B,[1]BYUICP!$A:$A,"0"))),"")</f>
        <v/>
      </c>
      <c r="AM13" s="24" t="str">
        <f>IFERROR(INDEX([1]BYUICP!K:K,(MATCH([1]DatabaseSynop!$B:$B,[1]BYUICP!$A:$A,"0"))),"")</f>
        <v/>
      </c>
      <c r="AN13" s="24" t="e">
        <f t="shared" si="5"/>
        <v>#VALUE!</v>
      </c>
      <c r="AO13" s="24" t="e">
        <f t="shared" si="6"/>
        <v>#VALUE!</v>
      </c>
      <c r="AP13" s="24" t="str">
        <f>IFERROR(INDEX([1]BYUICP!L:L,(MATCH([1]DatabaseSynop!$B:$B,[1]BYUICP!$A:$A,"0"))),"")</f>
        <v/>
      </c>
      <c r="AQ13" s="24">
        <v>1.791255289</v>
      </c>
      <c r="AR13" s="24" t="str">
        <f>IFERROR(INDEX([1]BYUICP!M:M,(MATCH([1]DatabaseSynop!$B:$B,[1]BYUICP!$A:$A,"0"))),"")</f>
        <v/>
      </c>
      <c r="AS13" s="24" t="str">
        <f>IFERROR(INDEX([1]BYUICP!N:N,(MATCH([1]DatabaseSynop!$B:$B,[1]BYUICP!$A:$A,"0"))),"")</f>
        <v/>
      </c>
      <c r="AT13" s="24" t="str">
        <f>IFERROR(INDEX([1]BYUICP!O:O,(MATCH([1]DatabaseSynop!$B:$B,[1]BYUICP!$A:$A,"0"))),"")</f>
        <v/>
      </c>
      <c r="AV13" s="24" t="str">
        <f>IFERROR(INDEX([1]BYUICP!P:P,(MATCH([1]DatabaseSynop!$B:$B,[1]BYUICP!$A:$A,"0"))),"")</f>
        <v/>
      </c>
      <c r="AW13" s="24" t="str">
        <f>IFERROR(INDEX([1]BYUICP!Q:Q,(MATCH([1]DatabaseSynop!$B:$B,[1]BYUICP!$A:$A,"0"))),"")</f>
        <v/>
      </c>
      <c r="AX13" s="24" t="str">
        <f>IFERROR(INDEX([1]BYUICP!R:R,(MATCH([1]DatabaseSynop!$B:$B,[1]BYUICP!$A:$A,"0"))),"")</f>
        <v/>
      </c>
      <c r="AY13" s="24" t="str">
        <f>IFERROR(INDEX([1]BYUICP!S:S,(MATCH([1]DatabaseSynop!$B:$B,[1]BYUICP!$A:$A,"0"))),"")</f>
        <v/>
      </c>
      <c r="AZ13" s="24" t="str">
        <f>IFERROR(INDEX([1]BYUICP!T:T,(MATCH([1]DatabaseSynop!$B:$B,[1]BYUICP!$A:$A,"0"))),"")</f>
        <v/>
      </c>
      <c r="BA13" s="24" t="str">
        <f>IFERROR(INDEX([1]BYUICP!U:U,(MATCH([1]DatabaseSynop!$B:$B,[1]BYUICP!$A:$A,"0"))),"")</f>
        <v/>
      </c>
      <c r="BB13" s="24" t="str">
        <f>IFERROR(INDEX([1]BYUICP!V:V,(MATCH([1]DatabaseSynop!$B:$B,[1]BYUICP!$A:$A,"0"))),"")</f>
        <v/>
      </c>
      <c r="BD13" s="24" t="str">
        <f>IFERROR(INDEX([1]BYUICP!W:W,(MATCH([1]DatabaseSynop!$B:$B,[1]BYUICP!$A:$A,"0"))),"")</f>
        <v/>
      </c>
      <c r="BE13" s="24" t="str">
        <f>IFERROR(INDEX([1]BYUICP!X:X,(MATCH([1]DatabaseSynop!$B:$B,[1]BYUICP!$A:$A,"0"))),"")</f>
        <v/>
      </c>
      <c r="BF13" s="24" t="str">
        <f>IFERROR(INDEX([1]BYUICP!Y:Y,(MATCH([1]DatabaseSynop!$B:$B,[1]BYUICP!$A:$A,"0"))),"")</f>
        <v/>
      </c>
      <c r="BG13" s="24" t="str">
        <f>IFERROR(INDEX([1]BYUICP!Z:Z,(MATCH([1]DatabaseSynop!$B:$B,[1]BYUICP!$A:$A,"0"))),"")</f>
        <v/>
      </c>
      <c r="BH13" s="24" t="str">
        <f>IFERROR(INDEX([1]BYUICP!AA:AA,(MATCH([1]DatabaseSynop!$B:$B,[1]BYUICP!$A:$A,"0"))),"")</f>
        <v/>
      </c>
      <c r="BI13" s="24" t="str">
        <f>IFERROR(INDEX([1]BYUICP!AB:AB,(MATCH([1]DatabaseSynop!$B:$B,[1]BYUICP!$A:$A,"0"))),"")</f>
        <v/>
      </c>
      <c r="BJ13" s="24" t="str">
        <f>IFERROR(INDEX([1]BYUICP!AC:AC,(MATCH([1]DatabaseSynop!$B:$B,[1]BYUICP!$A:$A,"0"))),"")</f>
        <v/>
      </c>
      <c r="BK13" s="24" t="str">
        <f>IFERROR(INDEX([1]BYUICP!AD:AD,(MATCH([1]DatabaseSynop!$B:$B,[1]BYUICP!$A:$A,"0"))),"")</f>
        <v/>
      </c>
      <c r="BL13" s="24" t="str">
        <f>IFERROR(INDEX([1]BYUICP!AE:AE,(MATCH([1]DatabaseSynop!$B:$B,[1]BYUICP!$A:$A,"0"))),"")</f>
        <v/>
      </c>
    </row>
    <row r="14" spans="1:64" ht="15.75" customHeight="1" x14ac:dyDescent="0.2">
      <c r="A14" s="24" t="s">
        <v>109</v>
      </c>
      <c r="B14" s="24" t="s">
        <v>553</v>
      </c>
      <c r="C14" s="24" t="s">
        <v>222</v>
      </c>
      <c r="D14" s="24">
        <v>6.2</v>
      </c>
      <c r="E14" s="12" t="str">
        <f t="shared" si="0"/>
        <v>KUP6.2</v>
      </c>
      <c r="F14" s="25">
        <v>42608</v>
      </c>
      <c r="G14" s="29">
        <v>0.67916666699999995</v>
      </c>
      <c r="H14" s="24">
        <v>2016</v>
      </c>
      <c r="I14" s="12" t="str">
        <f t="shared" si="1"/>
        <v>Late2016</v>
      </c>
      <c r="J14" s="24">
        <v>68.534509999999997</v>
      </c>
      <c r="K14" s="24">
        <v>-149.22275999999999</v>
      </c>
      <c r="L14" s="30">
        <v>11.088225</v>
      </c>
      <c r="M14" s="24">
        <v>10.6</v>
      </c>
      <c r="N14" s="24">
        <v>112.7</v>
      </c>
      <c r="O14" s="24">
        <v>6.57</v>
      </c>
      <c r="P14" s="24">
        <v>0</v>
      </c>
      <c r="R14" s="24">
        <v>403.88131759999999</v>
      </c>
      <c r="S14" s="24">
        <v>8.3192745749999997</v>
      </c>
      <c r="T14" s="24">
        <v>0.311807322</v>
      </c>
      <c r="U14" s="24">
        <v>0.39446388399999999</v>
      </c>
      <c r="V14" s="24">
        <f t="shared" si="2"/>
        <v>7.6130033689999994</v>
      </c>
      <c r="W14" s="24">
        <v>1.548064E-2</v>
      </c>
      <c r="X14" s="24">
        <v>0.14751243</v>
      </c>
      <c r="Y14" s="24">
        <v>0.15761025300000001</v>
      </c>
      <c r="Z14" s="24">
        <v>3.4559838100000002</v>
      </c>
      <c r="AA14" s="24">
        <v>0.84291477299999995</v>
      </c>
      <c r="AB14" s="24">
        <v>16.764622679999999</v>
      </c>
      <c r="AF14" s="24">
        <v>117.621008</v>
      </c>
      <c r="AH14" s="24" t="str">
        <f>IFERROR(INDEX([1]BYUICP!G:G,(MATCH([1]DatabaseSynop!$B:$B,[1]BYUICP!$A:$A,"0"))),"")</f>
        <v/>
      </c>
      <c r="AI14" s="24" t="s">
        <v>67</v>
      </c>
      <c r="AJ14" s="24" t="s">
        <v>67</v>
      </c>
      <c r="AK14" s="24" t="str">
        <f>IFERROR(INDEX([1]BYUICP!J:J,(MATCH([1]DatabaseSynop!$B:$B,[1]BYUICP!$A:$A,"0"))),"")</f>
        <v/>
      </c>
      <c r="AM14" s="24" t="str">
        <f>IFERROR(INDEX([1]BYUICP!K:K,(MATCH([1]DatabaseSynop!$B:$B,[1]BYUICP!$A:$A,"0"))),"")</f>
        <v/>
      </c>
      <c r="AN14" s="24" t="e">
        <f t="shared" si="5"/>
        <v>#VALUE!</v>
      </c>
      <c r="AO14" s="24" t="e">
        <f t="shared" si="6"/>
        <v>#VALUE!</v>
      </c>
      <c r="AP14" s="24" t="str">
        <f>IFERROR(INDEX([1]BYUICP!L:L,(MATCH([1]DatabaseSynop!$B:$B,[1]BYUICP!$A:$A,"0"))),"")</f>
        <v/>
      </c>
      <c r="AQ14" s="24">
        <v>0.96473906899999995</v>
      </c>
      <c r="AR14" s="24" t="str">
        <f>IFERROR(INDEX([1]BYUICP!M:M,(MATCH([1]DatabaseSynop!$B:$B,[1]BYUICP!$A:$A,"0"))),"")</f>
        <v/>
      </c>
      <c r="AS14" s="24" t="str">
        <f>IFERROR(INDEX([1]BYUICP!N:N,(MATCH([1]DatabaseSynop!$B:$B,[1]BYUICP!$A:$A,"0"))),"")</f>
        <v/>
      </c>
      <c r="AT14" s="24" t="str">
        <f>IFERROR(INDEX([1]BYUICP!O:O,(MATCH([1]DatabaseSynop!$B:$B,[1]BYUICP!$A:$A,"0"))),"")</f>
        <v/>
      </c>
      <c r="AV14" s="24" t="str">
        <f>IFERROR(INDEX([1]BYUICP!P:P,(MATCH([1]DatabaseSynop!$B:$B,[1]BYUICP!$A:$A,"0"))),"")</f>
        <v/>
      </c>
      <c r="AW14" s="24" t="str">
        <f>IFERROR(INDEX([1]BYUICP!Q:Q,(MATCH([1]DatabaseSynop!$B:$B,[1]BYUICP!$A:$A,"0"))),"")</f>
        <v/>
      </c>
      <c r="AX14" s="24" t="str">
        <f>IFERROR(INDEX([1]BYUICP!R:R,(MATCH([1]DatabaseSynop!$B:$B,[1]BYUICP!$A:$A,"0"))),"")</f>
        <v/>
      </c>
      <c r="AY14" s="24" t="str">
        <f>IFERROR(INDEX([1]BYUICP!S:S,(MATCH([1]DatabaseSynop!$B:$B,[1]BYUICP!$A:$A,"0"))),"")</f>
        <v/>
      </c>
      <c r="AZ14" s="24" t="str">
        <f>IFERROR(INDEX([1]BYUICP!T:T,(MATCH([1]DatabaseSynop!$B:$B,[1]BYUICP!$A:$A,"0"))),"")</f>
        <v/>
      </c>
      <c r="BA14" s="24" t="str">
        <f>IFERROR(INDEX([1]BYUICP!U:U,(MATCH([1]DatabaseSynop!$B:$B,[1]BYUICP!$A:$A,"0"))),"")</f>
        <v/>
      </c>
      <c r="BB14" s="24" t="str">
        <f>IFERROR(INDEX([1]BYUICP!V:V,(MATCH([1]DatabaseSynop!$B:$B,[1]BYUICP!$A:$A,"0"))),"")</f>
        <v/>
      </c>
      <c r="BD14" s="24" t="str">
        <f>IFERROR(INDEX([1]BYUICP!W:W,(MATCH([1]DatabaseSynop!$B:$B,[1]BYUICP!$A:$A,"0"))),"")</f>
        <v/>
      </c>
      <c r="BE14" s="24" t="str">
        <f>IFERROR(INDEX([1]BYUICP!X:X,(MATCH([1]DatabaseSynop!$B:$B,[1]BYUICP!$A:$A,"0"))),"")</f>
        <v/>
      </c>
      <c r="BF14" s="24" t="str">
        <f>IFERROR(INDEX([1]BYUICP!Y:Y,(MATCH([1]DatabaseSynop!$B:$B,[1]BYUICP!$A:$A,"0"))),"")</f>
        <v/>
      </c>
      <c r="BG14" s="24" t="str">
        <f>IFERROR(INDEX([1]BYUICP!Z:Z,(MATCH([1]DatabaseSynop!$B:$B,[1]BYUICP!$A:$A,"0"))),"")</f>
        <v/>
      </c>
      <c r="BH14" s="24" t="str">
        <f>IFERROR(INDEX([1]BYUICP!AA:AA,(MATCH([1]DatabaseSynop!$B:$B,[1]BYUICP!$A:$A,"0"))),"")</f>
        <v/>
      </c>
      <c r="BI14" s="24" t="str">
        <f>IFERROR(INDEX([1]BYUICP!AB:AB,(MATCH([1]DatabaseSynop!$B:$B,[1]BYUICP!$A:$A,"0"))),"")</f>
        <v/>
      </c>
      <c r="BJ14" s="24" t="str">
        <f>IFERROR(INDEX([1]BYUICP!AC:AC,(MATCH([1]DatabaseSynop!$B:$B,[1]BYUICP!$A:$A,"0"))),"")</f>
        <v/>
      </c>
      <c r="BK14" s="24" t="str">
        <f>IFERROR(INDEX([1]BYUICP!AD:AD,(MATCH([1]DatabaseSynop!$B:$B,[1]BYUICP!$A:$A,"0"))),"")</f>
        <v/>
      </c>
      <c r="BL14" s="24" t="str">
        <f>IFERROR(INDEX([1]BYUICP!AE:AE,(MATCH([1]DatabaseSynop!$B:$B,[1]BYUICP!$A:$A,"0"))),"")</f>
        <v/>
      </c>
    </row>
    <row r="15" spans="1:64" ht="15.75" customHeight="1" x14ac:dyDescent="0.2">
      <c r="A15" s="24" t="s">
        <v>109</v>
      </c>
      <c r="B15" s="24" t="s">
        <v>554</v>
      </c>
      <c r="C15" s="24" t="s">
        <v>222</v>
      </c>
      <c r="D15" s="24">
        <v>6.3</v>
      </c>
      <c r="E15" s="12" t="str">
        <f t="shared" si="0"/>
        <v>KUP6.3</v>
      </c>
      <c r="F15" s="25">
        <v>42608</v>
      </c>
      <c r="G15" s="29">
        <v>0.68263888900000003</v>
      </c>
      <c r="H15" s="24">
        <v>2016</v>
      </c>
      <c r="I15" s="12" t="str">
        <f t="shared" si="1"/>
        <v>Late2016</v>
      </c>
      <c r="J15" s="24">
        <v>68.534509999999997</v>
      </c>
      <c r="K15" s="24">
        <v>-149.22135</v>
      </c>
      <c r="L15" s="30">
        <v>6.1012500000000003</v>
      </c>
      <c r="M15" s="24">
        <v>7</v>
      </c>
      <c r="N15" s="24">
        <v>94</v>
      </c>
      <c r="O15" s="24">
        <v>6.72</v>
      </c>
      <c r="P15" s="24">
        <v>0</v>
      </c>
      <c r="R15" s="24">
        <v>298.47748539999998</v>
      </c>
      <c r="S15" s="24">
        <v>11.168848759999999</v>
      </c>
      <c r="T15" s="24">
        <v>5.0307903109999996</v>
      </c>
      <c r="U15" s="24">
        <v>0.243598905</v>
      </c>
      <c r="V15" s="24">
        <f t="shared" si="2"/>
        <v>5.8944595440000001</v>
      </c>
      <c r="W15" s="24">
        <v>5.8975253999999998E-2</v>
      </c>
      <c r="X15" s="24">
        <v>0.113621401</v>
      </c>
      <c r="Y15" s="24">
        <v>0.10133065600000001</v>
      </c>
      <c r="Z15" s="24">
        <v>3.0384531379999999</v>
      </c>
      <c r="AA15" s="24">
        <v>0.75029485699999998</v>
      </c>
      <c r="AB15" s="24">
        <v>10.89262216</v>
      </c>
      <c r="AF15" s="24">
        <v>143.3570359</v>
      </c>
      <c r="AH15" s="24" t="str">
        <f>IFERROR(INDEX([1]BYUICP!G:G,(MATCH([1]DatabaseSynop!$B:$B,[1]BYUICP!$A:$A,"0"))),"")</f>
        <v/>
      </c>
      <c r="AI15" s="24" t="str">
        <f>IFERROR(INDEX([1]BYUICP!H:H,(MATCH([1]DatabaseSynop!$B:$B,[1]BYUICP!$A:$A,"0"))),"")</f>
        <v/>
      </c>
      <c r="AJ15" s="24" t="str">
        <f>IFERROR(INDEX([1]BYUICP!I:I,(MATCH([1]DatabaseSynop!$B:$B,[1]BYUICP!$A:$A,"0"))),"")</f>
        <v/>
      </c>
      <c r="AK15" s="24" t="str">
        <f>IFERROR(INDEX([1]BYUICP!J:J,(MATCH([1]DatabaseSynop!$B:$B,[1]BYUICP!$A:$A,"0"))),"")</f>
        <v/>
      </c>
      <c r="AM15" s="24" t="str">
        <f>IFERROR(INDEX([1]BYUICP!K:K,(MATCH([1]DatabaseSynop!$B:$B,[1]BYUICP!$A:$A,"0"))),"")</f>
        <v/>
      </c>
      <c r="AN15" s="24" t="e">
        <f t="shared" si="5"/>
        <v>#VALUE!</v>
      </c>
      <c r="AP15" s="24" t="str">
        <f>IFERROR(INDEX([1]BYUICP!L:L,(MATCH([1]DatabaseSynop!$B:$B,[1]BYUICP!$A:$A,"0"))),"")</f>
        <v/>
      </c>
      <c r="AQ15" s="24">
        <v>2.3779971789999998</v>
      </c>
      <c r="AR15" s="24" t="str">
        <f>IFERROR(INDEX([1]BYUICP!M:M,(MATCH([1]DatabaseSynop!$B:$B,[1]BYUICP!$A:$A,"0"))),"")</f>
        <v/>
      </c>
      <c r="AS15" s="24" t="str">
        <f>IFERROR(INDEX([1]BYUICP!N:N,(MATCH([1]DatabaseSynop!$B:$B,[1]BYUICP!$A:$A,"0"))),"")</f>
        <v/>
      </c>
      <c r="AT15" s="24" t="str">
        <f>IFERROR(INDEX([1]BYUICP!O:O,(MATCH([1]DatabaseSynop!$B:$B,[1]BYUICP!$A:$A,"0"))),"")</f>
        <v/>
      </c>
      <c r="AV15" s="24" t="str">
        <f>IFERROR(INDEX([1]BYUICP!P:P,(MATCH([1]DatabaseSynop!$B:$B,[1]BYUICP!$A:$A,"0"))),"")</f>
        <v/>
      </c>
      <c r="AW15" s="24" t="str">
        <f>IFERROR(INDEX([1]BYUICP!Q:Q,(MATCH([1]DatabaseSynop!$B:$B,[1]BYUICP!$A:$A,"0"))),"")</f>
        <v/>
      </c>
      <c r="AX15" s="24" t="str">
        <f>IFERROR(INDEX([1]BYUICP!R:R,(MATCH([1]DatabaseSynop!$B:$B,[1]BYUICP!$A:$A,"0"))),"")</f>
        <v/>
      </c>
      <c r="AY15" s="24" t="str">
        <f>IFERROR(INDEX([1]BYUICP!S:S,(MATCH([1]DatabaseSynop!$B:$B,[1]BYUICP!$A:$A,"0"))),"")</f>
        <v/>
      </c>
      <c r="AZ15" s="24" t="str">
        <f>IFERROR(INDEX([1]BYUICP!T:T,(MATCH([1]DatabaseSynop!$B:$B,[1]BYUICP!$A:$A,"0"))),"")</f>
        <v/>
      </c>
      <c r="BA15" s="24" t="str">
        <f>IFERROR(INDEX([1]BYUICP!U:U,(MATCH([1]DatabaseSynop!$B:$B,[1]BYUICP!$A:$A,"0"))),"")</f>
        <v/>
      </c>
      <c r="BB15" s="24" t="str">
        <f>IFERROR(INDEX([1]BYUICP!V:V,(MATCH([1]DatabaseSynop!$B:$B,[1]BYUICP!$A:$A,"0"))),"")</f>
        <v/>
      </c>
      <c r="BD15" s="24" t="str">
        <f>IFERROR(INDEX([1]BYUICP!W:W,(MATCH([1]DatabaseSynop!$B:$B,[1]BYUICP!$A:$A,"0"))),"")</f>
        <v/>
      </c>
      <c r="BE15" s="24" t="str">
        <f>IFERROR(INDEX([1]BYUICP!X:X,(MATCH([1]DatabaseSynop!$B:$B,[1]BYUICP!$A:$A,"0"))),"")</f>
        <v/>
      </c>
      <c r="BF15" s="24" t="str">
        <f>IFERROR(INDEX([1]BYUICP!Y:Y,(MATCH([1]DatabaseSynop!$B:$B,[1]BYUICP!$A:$A,"0"))),"")</f>
        <v/>
      </c>
      <c r="BG15" s="24" t="str">
        <f>IFERROR(INDEX([1]BYUICP!Z:Z,(MATCH([1]DatabaseSynop!$B:$B,[1]BYUICP!$A:$A,"0"))),"")</f>
        <v/>
      </c>
      <c r="BH15" s="24" t="str">
        <f>IFERROR(INDEX([1]BYUICP!AA:AA,(MATCH([1]DatabaseSynop!$B:$B,[1]BYUICP!$A:$A,"0"))),"")</f>
        <v/>
      </c>
      <c r="BI15" s="24" t="str">
        <f>IFERROR(INDEX([1]BYUICP!AB:AB,(MATCH([1]DatabaseSynop!$B:$B,[1]BYUICP!$A:$A,"0"))),"")</f>
        <v/>
      </c>
      <c r="BJ15" s="24" t="str">
        <f>IFERROR(INDEX([1]BYUICP!AC:AC,(MATCH([1]DatabaseSynop!$B:$B,[1]BYUICP!$A:$A,"0"))),"")</f>
        <v/>
      </c>
      <c r="BK15" s="24" t="str">
        <f>IFERROR(INDEX([1]BYUICP!AD:AD,(MATCH([1]DatabaseSynop!$B:$B,[1]BYUICP!$A:$A,"0"))),"")</f>
        <v/>
      </c>
      <c r="BL15" s="24" t="str">
        <f>IFERROR(INDEX([1]BYUICP!AE:AE,(MATCH([1]DatabaseSynop!$B:$B,[1]BYUICP!$A:$A,"0"))),"")</f>
        <v/>
      </c>
    </row>
    <row r="16" spans="1:64" ht="15.75" customHeight="1" x14ac:dyDescent="0.2">
      <c r="A16" s="24" t="s">
        <v>109</v>
      </c>
      <c r="B16" s="24" t="s">
        <v>555</v>
      </c>
      <c r="C16" s="24" t="s">
        <v>222</v>
      </c>
      <c r="D16" s="24">
        <v>7.1</v>
      </c>
      <c r="E16" s="12" t="str">
        <f t="shared" si="0"/>
        <v>KUP7.1</v>
      </c>
      <c r="F16" s="25">
        <v>42608</v>
      </c>
      <c r="G16" s="29">
        <v>0.66666666699999999</v>
      </c>
      <c r="H16" s="24">
        <v>2016</v>
      </c>
      <c r="I16" s="12" t="str">
        <f t="shared" si="1"/>
        <v>Late2016</v>
      </c>
      <c r="J16" s="24">
        <v>68.503900000000002</v>
      </c>
      <c r="K16" s="24">
        <v>-149.27071000000001</v>
      </c>
      <c r="L16" s="30">
        <v>0.24560000000000001</v>
      </c>
      <c r="M16" s="24">
        <v>4.8</v>
      </c>
      <c r="N16" s="24">
        <v>178.6</v>
      </c>
      <c r="O16" s="24">
        <v>6.63</v>
      </c>
      <c r="P16" s="24">
        <v>0</v>
      </c>
      <c r="R16" s="24">
        <v>146.3627372</v>
      </c>
      <c r="S16" s="24">
        <v>2.7391322429999998</v>
      </c>
      <c r="T16" s="24">
        <v>0.478847933</v>
      </c>
      <c r="U16" s="24">
        <v>0.38767428100000001</v>
      </c>
      <c r="V16" s="24">
        <f t="shared" si="2"/>
        <v>1.8726100289999998</v>
      </c>
      <c r="W16" s="24">
        <v>0.106521879</v>
      </c>
      <c r="X16" s="24">
        <v>3.5288828000000001E-2</v>
      </c>
      <c r="Y16" s="24">
        <v>6.2039650000000002E-2</v>
      </c>
      <c r="Z16" s="24">
        <v>2.7869597659999998</v>
      </c>
      <c r="AA16" s="24">
        <v>0.73405662100000002</v>
      </c>
      <c r="AB16" s="24">
        <v>4.8992493240000003</v>
      </c>
      <c r="AF16" s="24">
        <v>543.49426149999999</v>
      </c>
      <c r="AH16" s="24" t="str">
        <f>IFERROR(INDEX([1]BYUICP!G:G,(MATCH([1]DatabaseSynop!$B:$B,[1]BYUICP!$A:$A,"0"))),"")</f>
        <v/>
      </c>
      <c r="AI16" s="24" t="str">
        <f>IFERROR(INDEX([1]BYUICP!H:H,(MATCH([1]DatabaseSynop!$B:$B,[1]BYUICP!$A:$A,"0"))),"")</f>
        <v/>
      </c>
      <c r="AJ16" s="24" t="str">
        <f>IFERROR(INDEX([1]BYUICP!I:I,(MATCH([1]DatabaseSynop!$B:$B,[1]BYUICP!$A:$A,"0"))),"")</f>
        <v/>
      </c>
      <c r="AK16" s="24" t="str">
        <f>IFERROR(INDEX([1]BYUICP!J:J,(MATCH([1]DatabaseSynop!$B:$B,[1]BYUICP!$A:$A,"0"))),"")</f>
        <v/>
      </c>
      <c r="AM16" s="24" t="str">
        <f>IFERROR(INDEX([1]BYUICP!K:K,(MATCH([1]DatabaseSynop!$B:$B,[1]BYUICP!$A:$A,"0"))),"")</f>
        <v/>
      </c>
      <c r="AN16" s="24" t="e">
        <f t="shared" si="5"/>
        <v>#VALUE!</v>
      </c>
      <c r="AO16" s="24" t="e">
        <f t="shared" ref="AO16:AO46" si="7">AM16/AK16</f>
        <v>#VALUE!</v>
      </c>
      <c r="AP16" s="24" t="str">
        <f>IFERROR(INDEX([1]BYUICP!L:L,(MATCH([1]DatabaseSynop!$B:$B,[1]BYUICP!$A:$A,"0"))),"")</f>
        <v/>
      </c>
      <c r="AQ16" s="24">
        <v>2.1128349790000001</v>
      </c>
      <c r="AR16" s="24" t="str">
        <f>IFERROR(INDEX([1]BYUICP!M:M,(MATCH([1]DatabaseSynop!$B:$B,[1]BYUICP!$A:$A,"0"))),"")</f>
        <v/>
      </c>
      <c r="AS16" s="24" t="str">
        <f>IFERROR(INDEX([1]BYUICP!N:N,(MATCH([1]DatabaseSynop!$B:$B,[1]BYUICP!$A:$A,"0"))),"")</f>
        <v/>
      </c>
      <c r="AT16" s="24" t="str">
        <f>IFERROR(INDEX([1]BYUICP!O:O,(MATCH([1]DatabaseSynop!$B:$B,[1]BYUICP!$A:$A,"0"))),"")</f>
        <v/>
      </c>
      <c r="AV16" s="24" t="str">
        <f>IFERROR(INDEX([1]BYUICP!P:P,(MATCH([1]DatabaseSynop!$B:$B,[1]BYUICP!$A:$A,"0"))),"")</f>
        <v/>
      </c>
      <c r="AW16" s="24" t="str">
        <f>IFERROR(INDEX([1]BYUICP!Q:Q,(MATCH([1]DatabaseSynop!$B:$B,[1]BYUICP!$A:$A,"0"))),"")</f>
        <v/>
      </c>
      <c r="AX16" s="24" t="str">
        <f>IFERROR(INDEX([1]BYUICP!R:R,(MATCH([1]DatabaseSynop!$B:$B,[1]BYUICP!$A:$A,"0"))),"")</f>
        <v/>
      </c>
      <c r="AY16" s="24" t="str">
        <f>IFERROR(INDEX([1]BYUICP!S:S,(MATCH([1]DatabaseSynop!$B:$B,[1]BYUICP!$A:$A,"0"))),"")</f>
        <v/>
      </c>
      <c r="AZ16" s="24" t="str">
        <f>IFERROR(INDEX([1]BYUICP!T:T,(MATCH([1]DatabaseSynop!$B:$B,[1]BYUICP!$A:$A,"0"))),"")</f>
        <v/>
      </c>
      <c r="BA16" s="24" t="str">
        <f>IFERROR(INDEX([1]BYUICP!U:U,(MATCH([1]DatabaseSynop!$B:$B,[1]BYUICP!$A:$A,"0"))),"")</f>
        <v/>
      </c>
      <c r="BB16" s="24" t="str">
        <f>IFERROR(INDEX([1]BYUICP!V:V,(MATCH([1]DatabaseSynop!$B:$B,[1]BYUICP!$A:$A,"0"))),"")</f>
        <v/>
      </c>
      <c r="BD16" s="24" t="str">
        <f>IFERROR(INDEX([1]BYUICP!W:W,(MATCH([1]DatabaseSynop!$B:$B,[1]BYUICP!$A:$A,"0"))),"")</f>
        <v/>
      </c>
      <c r="BE16" s="24" t="str">
        <f>IFERROR(INDEX([1]BYUICP!X:X,(MATCH([1]DatabaseSynop!$B:$B,[1]BYUICP!$A:$A,"0"))),"")</f>
        <v/>
      </c>
      <c r="BF16" s="24" t="str">
        <f>IFERROR(INDEX([1]BYUICP!Y:Y,(MATCH([1]DatabaseSynop!$B:$B,[1]BYUICP!$A:$A,"0"))),"")</f>
        <v/>
      </c>
      <c r="BG16" s="24" t="str">
        <f>IFERROR(INDEX([1]BYUICP!Z:Z,(MATCH([1]DatabaseSynop!$B:$B,[1]BYUICP!$A:$A,"0"))),"")</f>
        <v/>
      </c>
      <c r="BH16" s="24" t="str">
        <f>IFERROR(INDEX([1]BYUICP!AA:AA,(MATCH([1]DatabaseSynop!$B:$B,[1]BYUICP!$A:$A,"0"))),"")</f>
        <v/>
      </c>
      <c r="BI16" s="24" t="str">
        <f>IFERROR(INDEX([1]BYUICP!AB:AB,(MATCH([1]DatabaseSynop!$B:$B,[1]BYUICP!$A:$A,"0"))),"")</f>
        <v/>
      </c>
      <c r="BJ16" s="24" t="str">
        <f>IFERROR(INDEX([1]BYUICP!AC:AC,(MATCH([1]DatabaseSynop!$B:$B,[1]BYUICP!$A:$A,"0"))),"")</f>
        <v/>
      </c>
      <c r="BK16" s="24" t="str">
        <f>IFERROR(INDEX([1]BYUICP!AD:AD,(MATCH([1]DatabaseSynop!$B:$B,[1]BYUICP!$A:$A,"0"))),"")</f>
        <v/>
      </c>
      <c r="BL16" s="24" t="str">
        <f>IFERROR(INDEX([1]BYUICP!AE:AE,(MATCH([1]DatabaseSynop!$B:$B,[1]BYUICP!$A:$A,"0"))),"")</f>
        <v/>
      </c>
    </row>
    <row r="17" spans="1:64" ht="15.75" customHeight="1" x14ac:dyDescent="0.2">
      <c r="A17" s="24" t="s">
        <v>109</v>
      </c>
      <c r="B17" s="24" t="s">
        <v>556</v>
      </c>
      <c r="C17" s="24" t="s">
        <v>222</v>
      </c>
      <c r="D17" s="24">
        <v>8.1</v>
      </c>
      <c r="E17" s="12" t="str">
        <f t="shared" si="0"/>
        <v>KUP8.1</v>
      </c>
      <c r="F17" s="25">
        <v>42608</v>
      </c>
      <c r="G17" s="29">
        <v>0.69339120399999998</v>
      </c>
      <c r="H17" s="24">
        <v>2016</v>
      </c>
      <c r="I17" s="12" t="str">
        <f t="shared" si="1"/>
        <v>Late2016</v>
      </c>
      <c r="J17" s="24">
        <v>68.550399999999996</v>
      </c>
      <c r="K17" s="24">
        <v>-149.31075999999999</v>
      </c>
      <c r="L17" s="30">
        <v>61.275224999999999</v>
      </c>
      <c r="M17" s="24">
        <v>8.1</v>
      </c>
      <c r="N17" s="24">
        <v>127.7</v>
      </c>
      <c r="O17" s="24">
        <v>7.47</v>
      </c>
      <c r="P17" s="24">
        <v>0</v>
      </c>
      <c r="R17" s="24">
        <v>259.53073790000002</v>
      </c>
      <c r="S17" s="24">
        <v>6.2260823639999998</v>
      </c>
      <c r="T17" s="24">
        <v>1.9623702430000001</v>
      </c>
      <c r="U17" s="24">
        <v>0.22526697700000001</v>
      </c>
      <c r="V17" s="24">
        <f t="shared" si="2"/>
        <v>4.0384451439999998</v>
      </c>
      <c r="W17" s="24">
        <v>8.1496097000000003E-2</v>
      </c>
      <c r="X17" s="24">
        <v>7.8359285000000001E-2</v>
      </c>
      <c r="Y17" s="24">
        <v>0.106305475</v>
      </c>
      <c r="Z17" s="24">
        <v>3.7229259959999998</v>
      </c>
      <c r="AA17" s="24">
        <v>0.97636645399999999</v>
      </c>
      <c r="AB17" s="24">
        <v>11.60490326</v>
      </c>
      <c r="AF17" s="24">
        <v>324.90955589999999</v>
      </c>
      <c r="AH17" s="24" t="str">
        <f>IFERROR(INDEX([1]BYUICP!G:G,(MATCH([1]DatabaseSynop!$B:$B,[1]BYUICP!$A:$A,"0"))),"")</f>
        <v/>
      </c>
      <c r="AI17" s="24" t="str">
        <f>IFERROR(INDEX([1]BYUICP!H:H,(MATCH([1]DatabaseSynop!$B:$B,[1]BYUICP!$A:$A,"0"))),"")</f>
        <v/>
      </c>
      <c r="AJ17" s="24" t="str">
        <f>IFERROR(INDEX([1]BYUICP!I:I,(MATCH([1]DatabaseSynop!$B:$B,[1]BYUICP!$A:$A,"0"))),"")</f>
        <v/>
      </c>
      <c r="AK17" s="24" t="str">
        <f>IFERROR(INDEX([1]BYUICP!J:J,(MATCH([1]DatabaseSynop!$B:$B,[1]BYUICP!$A:$A,"0"))),"")</f>
        <v/>
      </c>
      <c r="AM17" s="24" t="str">
        <f>IFERROR(INDEX([1]BYUICP!K:K,(MATCH([1]DatabaseSynop!$B:$B,[1]BYUICP!$A:$A,"0"))),"")</f>
        <v/>
      </c>
      <c r="AN17" s="24" t="e">
        <f t="shared" si="5"/>
        <v>#VALUE!</v>
      </c>
      <c r="AO17" s="24" t="e">
        <f t="shared" si="7"/>
        <v>#VALUE!</v>
      </c>
      <c r="AP17" s="24" t="str">
        <f>IFERROR(INDEX([1]BYUICP!L:L,(MATCH([1]DatabaseSynop!$B:$B,[1]BYUICP!$A:$A,"0"))),"")</f>
        <v/>
      </c>
      <c r="AQ17" s="24">
        <v>1.6558533150000001</v>
      </c>
      <c r="AR17" s="24" t="str">
        <f>IFERROR(INDEX([1]BYUICP!M:M,(MATCH([1]DatabaseSynop!$B:$B,[1]BYUICP!$A:$A,"0"))),"")</f>
        <v/>
      </c>
      <c r="AS17" s="24" t="str">
        <f>IFERROR(INDEX([1]BYUICP!N:N,(MATCH([1]DatabaseSynop!$B:$B,[1]BYUICP!$A:$A,"0"))),"")</f>
        <v/>
      </c>
      <c r="AT17" s="24" t="str">
        <f>IFERROR(INDEX([1]BYUICP!O:O,(MATCH([1]DatabaseSynop!$B:$B,[1]BYUICP!$A:$A,"0"))),"")</f>
        <v/>
      </c>
      <c r="AV17" s="24" t="str">
        <f>IFERROR(INDEX([1]BYUICP!P:P,(MATCH([1]DatabaseSynop!$B:$B,[1]BYUICP!$A:$A,"0"))),"")</f>
        <v/>
      </c>
      <c r="AW17" s="24" t="str">
        <f>IFERROR(INDEX([1]BYUICP!Q:Q,(MATCH([1]DatabaseSynop!$B:$B,[1]BYUICP!$A:$A,"0"))),"")</f>
        <v/>
      </c>
      <c r="AX17" s="24" t="str">
        <f>IFERROR(INDEX([1]BYUICP!R:R,(MATCH([1]DatabaseSynop!$B:$B,[1]BYUICP!$A:$A,"0"))),"")</f>
        <v/>
      </c>
      <c r="AY17" s="24" t="str">
        <f>IFERROR(INDEX([1]BYUICP!S:S,(MATCH([1]DatabaseSynop!$B:$B,[1]BYUICP!$A:$A,"0"))),"")</f>
        <v/>
      </c>
      <c r="AZ17" s="24" t="str">
        <f>IFERROR(INDEX([1]BYUICP!T:T,(MATCH([1]DatabaseSynop!$B:$B,[1]BYUICP!$A:$A,"0"))),"")</f>
        <v/>
      </c>
      <c r="BA17" s="24" t="str">
        <f>IFERROR(INDEX([1]BYUICP!U:U,(MATCH([1]DatabaseSynop!$B:$B,[1]BYUICP!$A:$A,"0"))),"")</f>
        <v/>
      </c>
      <c r="BB17" s="24" t="str">
        <f>IFERROR(INDEX([1]BYUICP!V:V,(MATCH([1]DatabaseSynop!$B:$B,[1]BYUICP!$A:$A,"0"))),"")</f>
        <v/>
      </c>
      <c r="BD17" s="24" t="str">
        <f>IFERROR(INDEX([1]BYUICP!W:W,(MATCH([1]DatabaseSynop!$B:$B,[1]BYUICP!$A:$A,"0"))),"")</f>
        <v/>
      </c>
      <c r="BE17" s="24" t="str">
        <f>IFERROR(INDEX([1]BYUICP!X:X,(MATCH([1]DatabaseSynop!$B:$B,[1]BYUICP!$A:$A,"0"))),"")</f>
        <v/>
      </c>
      <c r="BF17" s="24" t="str">
        <f>IFERROR(INDEX([1]BYUICP!Y:Y,(MATCH([1]DatabaseSynop!$B:$B,[1]BYUICP!$A:$A,"0"))),"")</f>
        <v/>
      </c>
      <c r="BG17" s="24" t="str">
        <f>IFERROR(INDEX([1]BYUICP!Z:Z,(MATCH([1]DatabaseSynop!$B:$B,[1]BYUICP!$A:$A,"0"))),"")</f>
        <v/>
      </c>
      <c r="BH17" s="24" t="str">
        <f>IFERROR(INDEX([1]BYUICP!AA:AA,(MATCH([1]DatabaseSynop!$B:$B,[1]BYUICP!$A:$A,"0"))),"")</f>
        <v/>
      </c>
      <c r="BI17" s="24" t="str">
        <f>IFERROR(INDEX([1]BYUICP!AB:AB,(MATCH([1]DatabaseSynop!$B:$B,[1]BYUICP!$A:$A,"0"))),"")</f>
        <v/>
      </c>
      <c r="BJ17" s="24" t="str">
        <f>IFERROR(INDEX([1]BYUICP!AC:AC,(MATCH([1]DatabaseSynop!$B:$B,[1]BYUICP!$A:$A,"0"))),"")</f>
        <v/>
      </c>
      <c r="BK17" s="24" t="str">
        <f>IFERROR(INDEX([1]BYUICP!AD:AD,(MATCH([1]DatabaseSynop!$B:$B,[1]BYUICP!$A:$A,"0"))),"")</f>
        <v/>
      </c>
      <c r="BL17" s="24" t="str">
        <f>IFERROR(INDEX([1]BYUICP!AE:AE,(MATCH([1]DatabaseSynop!$B:$B,[1]BYUICP!$A:$A,"0"))),"")</f>
        <v/>
      </c>
    </row>
    <row r="18" spans="1:64" ht="15.75" customHeight="1" x14ac:dyDescent="0.2">
      <c r="A18" s="24" t="s">
        <v>109</v>
      </c>
      <c r="B18" s="24" t="s">
        <v>557</v>
      </c>
      <c r="C18" s="24" t="s">
        <v>222</v>
      </c>
      <c r="D18" s="24">
        <v>8.1999999999999993</v>
      </c>
      <c r="E18" s="12" t="str">
        <f t="shared" si="0"/>
        <v>KUP8.2</v>
      </c>
      <c r="F18" s="25">
        <v>42608</v>
      </c>
      <c r="G18" s="29">
        <v>0.69839120399999999</v>
      </c>
      <c r="H18" s="24">
        <v>2016</v>
      </c>
      <c r="I18" s="12" t="str">
        <f t="shared" si="1"/>
        <v>Late2016</v>
      </c>
      <c r="J18" s="24">
        <v>68.548940000000002</v>
      </c>
      <c r="K18" s="24">
        <v>-149.30914000000001</v>
      </c>
      <c r="L18" s="30">
        <v>30.733125000000001</v>
      </c>
      <c r="M18" s="24">
        <v>10</v>
      </c>
      <c r="N18" s="24">
        <v>82.4</v>
      </c>
      <c r="O18" s="24">
        <v>7.56</v>
      </c>
      <c r="P18" s="24">
        <v>0</v>
      </c>
      <c r="R18" s="24">
        <v>340.63482140000002</v>
      </c>
      <c r="S18" s="24">
        <v>6.4611740600000003</v>
      </c>
      <c r="T18" s="24">
        <v>1.07291</v>
      </c>
      <c r="U18" s="24">
        <v>0.32751839799999999</v>
      </c>
      <c r="V18" s="24">
        <f t="shared" si="2"/>
        <v>5.0607456620000004</v>
      </c>
      <c r="W18" s="24">
        <v>6.6506553999999996E-2</v>
      </c>
      <c r="X18" s="24">
        <v>0.184689521</v>
      </c>
      <c r="Y18" s="24">
        <v>0.100232286</v>
      </c>
      <c r="Z18" s="24">
        <v>3.7817029959999999</v>
      </c>
      <c r="AA18" s="24">
        <v>0.86068255299999996</v>
      </c>
      <c r="AB18" s="24">
        <v>15.47194022</v>
      </c>
      <c r="AF18" s="24">
        <v>95.446606790000004</v>
      </c>
      <c r="AH18" s="24" t="str">
        <f>IFERROR(INDEX([1]BYUICP!G:G,(MATCH([1]DatabaseSynop!$B:$B,[1]BYUICP!$A:$A,"0"))),"")</f>
        <v/>
      </c>
      <c r="AI18" s="24" t="str">
        <f>IFERROR(INDEX([1]BYUICP!H:H,(MATCH([1]DatabaseSynop!$B:$B,[1]BYUICP!$A:$A,"0"))),"")</f>
        <v/>
      </c>
      <c r="AJ18" s="24" t="s">
        <v>67</v>
      </c>
      <c r="AK18" s="24" t="str">
        <f>IFERROR(INDEX([1]BYUICP!J:J,(MATCH([1]DatabaseSynop!$B:$B,[1]BYUICP!$A:$A,"0"))),"")</f>
        <v/>
      </c>
      <c r="AM18" s="24" t="str">
        <f>IFERROR(INDEX([1]BYUICP!K:K,(MATCH([1]DatabaseSynop!$B:$B,[1]BYUICP!$A:$A,"0"))),"")</f>
        <v/>
      </c>
      <c r="AN18" s="24" t="e">
        <f t="shared" si="5"/>
        <v>#VALUE!</v>
      </c>
      <c r="AO18" s="24" t="e">
        <f t="shared" si="7"/>
        <v>#VALUE!</v>
      </c>
      <c r="AP18" s="24" t="str">
        <f>IFERROR(INDEX([1]BYUICP!L:L,(MATCH([1]DatabaseSynop!$B:$B,[1]BYUICP!$A:$A,"0"))),"")</f>
        <v/>
      </c>
      <c r="AQ18" s="24">
        <v>1.3511988720000001</v>
      </c>
      <c r="AR18" s="24" t="str">
        <f>IFERROR(INDEX([1]BYUICP!M:M,(MATCH([1]DatabaseSynop!$B:$B,[1]BYUICP!$A:$A,"0"))),"")</f>
        <v/>
      </c>
      <c r="AS18" s="24" t="str">
        <f>IFERROR(INDEX([1]BYUICP!N:N,(MATCH([1]DatabaseSynop!$B:$B,[1]BYUICP!$A:$A,"0"))),"")</f>
        <v/>
      </c>
      <c r="AT18" s="24" t="str">
        <f>IFERROR(INDEX([1]BYUICP!O:O,(MATCH([1]DatabaseSynop!$B:$B,[1]BYUICP!$A:$A,"0"))),"")</f>
        <v/>
      </c>
      <c r="AV18" s="24" t="str">
        <f>IFERROR(INDEX([1]BYUICP!P:P,(MATCH([1]DatabaseSynop!$B:$B,[1]BYUICP!$A:$A,"0"))),"")</f>
        <v/>
      </c>
      <c r="AW18" s="24" t="str">
        <f>IFERROR(INDEX([1]BYUICP!Q:Q,(MATCH([1]DatabaseSynop!$B:$B,[1]BYUICP!$A:$A,"0"))),"")</f>
        <v/>
      </c>
      <c r="AX18" s="24" t="str">
        <f>IFERROR(INDEX([1]BYUICP!R:R,(MATCH([1]DatabaseSynop!$B:$B,[1]BYUICP!$A:$A,"0"))),"")</f>
        <v/>
      </c>
      <c r="AY18" s="24" t="str">
        <f>IFERROR(INDEX([1]BYUICP!S:S,(MATCH([1]DatabaseSynop!$B:$B,[1]BYUICP!$A:$A,"0"))),"")</f>
        <v/>
      </c>
      <c r="AZ18" s="24" t="str">
        <f>IFERROR(INDEX([1]BYUICP!T:T,(MATCH([1]DatabaseSynop!$B:$B,[1]BYUICP!$A:$A,"0"))),"")</f>
        <v/>
      </c>
      <c r="BA18" s="24" t="str">
        <f>IFERROR(INDEX([1]BYUICP!U:U,(MATCH([1]DatabaseSynop!$B:$B,[1]BYUICP!$A:$A,"0"))),"")</f>
        <v/>
      </c>
      <c r="BB18" s="24" t="str">
        <f>IFERROR(INDEX([1]BYUICP!V:V,(MATCH([1]DatabaseSynop!$B:$B,[1]BYUICP!$A:$A,"0"))),"")</f>
        <v/>
      </c>
      <c r="BD18" s="24" t="str">
        <f>IFERROR(INDEX([1]BYUICP!W:W,(MATCH([1]DatabaseSynop!$B:$B,[1]BYUICP!$A:$A,"0"))),"")</f>
        <v/>
      </c>
      <c r="BE18" s="24" t="str">
        <f>IFERROR(INDEX([1]BYUICP!X:X,(MATCH([1]DatabaseSynop!$B:$B,[1]BYUICP!$A:$A,"0"))),"")</f>
        <v/>
      </c>
      <c r="BF18" s="24" t="str">
        <f>IFERROR(INDEX([1]BYUICP!Y:Y,(MATCH([1]DatabaseSynop!$B:$B,[1]BYUICP!$A:$A,"0"))),"")</f>
        <v/>
      </c>
      <c r="BG18" s="24" t="str">
        <f>IFERROR(INDEX([1]BYUICP!Z:Z,(MATCH([1]DatabaseSynop!$B:$B,[1]BYUICP!$A:$A,"0"))),"")</f>
        <v/>
      </c>
      <c r="BH18" s="24" t="str">
        <f>IFERROR(INDEX([1]BYUICP!AA:AA,(MATCH([1]DatabaseSynop!$B:$B,[1]BYUICP!$A:$A,"0"))),"")</f>
        <v/>
      </c>
      <c r="BI18" s="24" t="str">
        <f>IFERROR(INDEX([1]BYUICP!AB:AB,(MATCH([1]DatabaseSynop!$B:$B,[1]BYUICP!$A:$A,"0"))),"")</f>
        <v/>
      </c>
      <c r="BJ18" s="24" t="str">
        <f>IFERROR(INDEX([1]BYUICP!AC:AC,(MATCH([1]DatabaseSynop!$B:$B,[1]BYUICP!$A:$A,"0"))),"")</f>
        <v/>
      </c>
      <c r="BK18" s="24" t="str">
        <f>IFERROR(INDEX([1]BYUICP!AD:AD,(MATCH([1]DatabaseSynop!$B:$B,[1]BYUICP!$A:$A,"0"))),"")</f>
        <v/>
      </c>
      <c r="BL18" s="24" t="str">
        <f>IFERROR(INDEX([1]BYUICP!AE:AE,(MATCH([1]DatabaseSynop!$B:$B,[1]BYUICP!$A:$A,"0"))),"")</f>
        <v/>
      </c>
    </row>
    <row r="19" spans="1:64" ht="15.75" customHeight="1" x14ac:dyDescent="0.2">
      <c r="A19" s="24" t="s">
        <v>109</v>
      </c>
      <c r="B19" s="24" t="s">
        <v>558</v>
      </c>
      <c r="C19" s="24" t="s">
        <v>222</v>
      </c>
      <c r="D19" s="24">
        <v>8.3000000000000007</v>
      </c>
      <c r="E19" s="12" t="str">
        <f t="shared" si="0"/>
        <v>KUP8.3</v>
      </c>
      <c r="F19" s="25">
        <v>42608</v>
      </c>
      <c r="G19" s="29">
        <v>0.70262731499999997</v>
      </c>
      <c r="H19" s="24">
        <v>2016</v>
      </c>
      <c r="I19" s="12" t="str">
        <f t="shared" si="1"/>
        <v>Late2016</v>
      </c>
      <c r="J19" s="24">
        <v>68.549539999999993</v>
      </c>
      <c r="K19" s="24">
        <v>-149.30739</v>
      </c>
      <c r="L19" s="30">
        <v>23.986875000000001</v>
      </c>
      <c r="M19" s="24">
        <v>8.6</v>
      </c>
      <c r="N19" s="24">
        <v>109.2</v>
      </c>
      <c r="O19" s="24">
        <v>7.28</v>
      </c>
      <c r="P19" s="24">
        <v>0</v>
      </c>
      <c r="R19" s="24">
        <v>323.99431989999999</v>
      </c>
      <c r="S19" s="24">
        <v>8.5762692230000006</v>
      </c>
      <c r="T19" s="24">
        <v>1.678471407</v>
      </c>
      <c r="U19" s="24">
        <v>0.221872175</v>
      </c>
      <c r="V19" s="24">
        <f t="shared" si="2"/>
        <v>6.675925641000001</v>
      </c>
      <c r="W19" s="24">
        <v>7.9882868999999995E-2</v>
      </c>
      <c r="X19" s="24">
        <v>0.16555449899999999</v>
      </c>
      <c r="Y19" s="24">
        <v>0.100911775</v>
      </c>
      <c r="Z19" s="24">
        <v>3.8677940839999998</v>
      </c>
      <c r="AA19" s="24">
        <v>0.95134418300000001</v>
      </c>
      <c r="AB19" s="24">
        <v>15.0511284</v>
      </c>
      <c r="AF19" s="24">
        <v>142.95471559999999</v>
      </c>
      <c r="AH19" s="24" t="str">
        <f>IFERROR(INDEX([1]BYUICP!G:G,(MATCH([1]DatabaseSynop!$B:$B,[1]BYUICP!$A:$A,"0"))),"")</f>
        <v/>
      </c>
      <c r="AI19" s="24" t="str">
        <f>IFERROR(INDEX([1]BYUICP!H:H,(MATCH([1]DatabaseSynop!$B:$B,[1]BYUICP!$A:$A,"0"))),"")</f>
        <v/>
      </c>
      <c r="AJ19" s="24" t="str">
        <f>IFERROR(INDEX([1]BYUICP!I:I,(MATCH([1]DatabaseSynop!$B:$B,[1]BYUICP!$A:$A,"0"))),"")</f>
        <v/>
      </c>
      <c r="AK19" s="24" t="str">
        <f>IFERROR(INDEX([1]BYUICP!J:J,(MATCH([1]DatabaseSynop!$B:$B,[1]BYUICP!$A:$A,"0"))),"")</f>
        <v/>
      </c>
      <c r="AM19" s="24" t="str">
        <f>IFERROR(INDEX([1]BYUICP!K:K,(MATCH([1]DatabaseSynop!$B:$B,[1]BYUICP!$A:$A,"0"))),"")</f>
        <v/>
      </c>
      <c r="AN19" s="24" t="e">
        <f t="shared" si="5"/>
        <v>#VALUE!</v>
      </c>
      <c r="AO19" s="24" t="e">
        <f t="shared" si="7"/>
        <v>#VALUE!</v>
      </c>
      <c r="AP19" s="24" t="str">
        <f>IFERROR(INDEX([1]BYUICP!L:L,(MATCH([1]DatabaseSynop!$B:$B,[1]BYUICP!$A:$A,"0"))),"")</f>
        <v/>
      </c>
      <c r="AQ19" s="24">
        <v>1.069111425</v>
      </c>
      <c r="AR19" s="24" t="str">
        <f>IFERROR(INDEX([1]BYUICP!M:M,(MATCH([1]DatabaseSynop!$B:$B,[1]BYUICP!$A:$A,"0"))),"")</f>
        <v/>
      </c>
      <c r="AS19" s="24" t="str">
        <f>IFERROR(INDEX([1]BYUICP!N:N,(MATCH([1]DatabaseSynop!$B:$B,[1]BYUICP!$A:$A,"0"))),"")</f>
        <v/>
      </c>
      <c r="AT19" s="24" t="str">
        <f>IFERROR(INDEX([1]BYUICP!O:O,(MATCH([1]DatabaseSynop!$B:$B,[1]BYUICP!$A:$A,"0"))),"")</f>
        <v/>
      </c>
      <c r="AV19" s="24" t="str">
        <f>IFERROR(INDEX([1]BYUICP!P:P,(MATCH([1]DatabaseSynop!$B:$B,[1]BYUICP!$A:$A,"0"))),"")</f>
        <v/>
      </c>
      <c r="AW19" s="24" t="str">
        <f>IFERROR(INDEX([1]BYUICP!Q:Q,(MATCH([1]DatabaseSynop!$B:$B,[1]BYUICP!$A:$A,"0"))),"")</f>
        <v/>
      </c>
      <c r="AX19" s="24" t="str">
        <f>IFERROR(INDEX([1]BYUICP!R:R,(MATCH([1]DatabaseSynop!$B:$B,[1]BYUICP!$A:$A,"0"))),"")</f>
        <v/>
      </c>
      <c r="AY19" s="24" t="str">
        <f>IFERROR(INDEX([1]BYUICP!S:S,(MATCH([1]DatabaseSynop!$B:$B,[1]BYUICP!$A:$A,"0"))),"")</f>
        <v/>
      </c>
      <c r="AZ19" s="24" t="str">
        <f>IFERROR(INDEX([1]BYUICP!T:T,(MATCH([1]DatabaseSynop!$B:$B,[1]BYUICP!$A:$A,"0"))),"")</f>
        <v/>
      </c>
      <c r="BA19" s="24" t="str">
        <f>IFERROR(INDEX([1]BYUICP!U:U,(MATCH([1]DatabaseSynop!$B:$B,[1]BYUICP!$A:$A,"0"))),"")</f>
        <v/>
      </c>
      <c r="BB19" s="24" t="str">
        <f>IFERROR(INDEX([1]BYUICP!V:V,(MATCH([1]DatabaseSynop!$B:$B,[1]BYUICP!$A:$A,"0"))),"")</f>
        <v/>
      </c>
      <c r="BD19" s="24" t="str">
        <f>IFERROR(INDEX([1]BYUICP!W:W,(MATCH([1]DatabaseSynop!$B:$B,[1]BYUICP!$A:$A,"0"))),"")</f>
        <v/>
      </c>
      <c r="BE19" s="24" t="str">
        <f>IFERROR(INDEX([1]BYUICP!X:X,(MATCH([1]DatabaseSynop!$B:$B,[1]BYUICP!$A:$A,"0"))),"")</f>
        <v/>
      </c>
      <c r="BF19" s="24" t="str">
        <f>IFERROR(INDEX([1]BYUICP!Y:Y,(MATCH([1]DatabaseSynop!$B:$B,[1]BYUICP!$A:$A,"0"))),"")</f>
        <v/>
      </c>
      <c r="BG19" s="24" t="str">
        <f>IFERROR(INDEX([1]BYUICP!Z:Z,(MATCH([1]DatabaseSynop!$B:$B,[1]BYUICP!$A:$A,"0"))),"")</f>
        <v/>
      </c>
      <c r="BH19" s="24" t="str">
        <f>IFERROR(INDEX([1]BYUICP!AA:AA,(MATCH([1]DatabaseSynop!$B:$B,[1]BYUICP!$A:$A,"0"))),"")</f>
        <v/>
      </c>
      <c r="BI19" s="24" t="str">
        <f>IFERROR(INDEX([1]BYUICP!AB:AB,(MATCH([1]DatabaseSynop!$B:$B,[1]BYUICP!$A:$A,"0"))),"")</f>
        <v/>
      </c>
      <c r="BJ19" s="24" t="str">
        <f>IFERROR(INDEX([1]BYUICP!AC:AC,(MATCH([1]DatabaseSynop!$B:$B,[1]BYUICP!$A:$A,"0"))),"")</f>
        <v/>
      </c>
      <c r="BK19" s="24" t="str">
        <f>IFERROR(INDEX([1]BYUICP!AD:AD,(MATCH([1]DatabaseSynop!$B:$B,[1]BYUICP!$A:$A,"0"))),"")</f>
        <v/>
      </c>
      <c r="BL19" s="24" t="str">
        <f>IFERROR(INDEX([1]BYUICP!AE:AE,(MATCH([1]DatabaseSynop!$B:$B,[1]BYUICP!$A:$A,"0"))),"")</f>
        <v/>
      </c>
    </row>
    <row r="20" spans="1:64" ht="15.75" customHeight="1" x14ac:dyDescent="0.2">
      <c r="A20" s="24" t="s">
        <v>109</v>
      </c>
      <c r="B20" s="24" t="s">
        <v>559</v>
      </c>
      <c r="C20" s="24" t="s">
        <v>222</v>
      </c>
      <c r="D20" s="24">
        <v>9.1</v>
      </c>
      <c r="E20" s="12" t="str">
        <f t="shared" si="0"/>
        <v>KUP9.1</v>
      </c>
      <c r="F20" s="25">
        <v>42608</v>
      </c>
      <c r="G20" s="29">
        <v>0.71156249999999999</v>
      </c>
      <c r="H20" s="24">
        <v>2016</v>
      </c>
      <c r="I20" s="12" t="str">
        <f t="shared" si="1"/>
        <v>Late2016</v>
      </c>
      <c r="J20" s="24">
        <v>68.554280000000006</v>
      </c>
      <c r="K20" s="24">
        <v>-149.32127</v>
      </c>
      <c r="L20" s="30">
        <v>68.010199999999998</v>
      </c>
      <c r="M20" s="24">
        <v>8.6</v>
      </c>
      <c r="N20" s="24">
        <v>101</v>
      </c>
      <c r="O20" s="24">
        <v>7.03</v>
      </c>
      <c r="P20" s="24">
        <v>0</v>
      </c>
      <c r="R20" s="24">
        <v>292.70681969999998</v>
      </c>
      <c r="S20" s="24">
        <v>8.1593830179999998</v>
      </c>
      <c r="T20" s="24">
        <v>2.6283425970000001</v>
      </c>
      <c r="U20" s="24">
        <v>0.23966093499999999</v>
      </c>
      <c r="V20" s="24">
        <f t="shared" si="2"/>
        <v>5.2913794860000003</v>
      </c>
      <c r="W20" s="24">
        <v>8.7396383999999994E-2</v>
      </c>
      <c r="X20" s="24">
        <v>0.13027963100000001</v>
      </c>
      <c r="Y20" s="24">
        <v>6.0022082999999997E-2</v>
      </c>
      <c r="Z20" s="24">
        <v>3.5666418119999999</v>
      </c>
      <c r="AA20" s="24">
        <v>0.86372319799999997</v>
      </c>
      <c r="AB20" s="24">
        <v>12.53893517</v>
      </c>
      <c r="AF20" s="24">
        <v>194.9413673</v>
      </c>
      <c r="AH20" s="24" t="str">
        <f>IFERROR(INDEX([1]BYUICP!G:G,(MATCH([1]DatabaseSynop!$B:$B,[1]BYUICP!$A:$A,"0"))),"")</f>
        <v/>
      </c>
      <c r="AI20" s="24" t="str">
        <f>IFERROR(INDEX([1]BYUICP!H:H,(MATCH([1]DatabaseSynop!$B:$B,[1]BYUICP!$A:$A,"0"))),"")</f>
        <v/>
      </c>
      <c r="AJ20" s="24" t="s">
        <v>67</v>
      </c>
      <c r="AK20" s="24" t="str">
        <f>IFERROR(INDEX([1]BYUICP!J:J,(MATCH([1]DatabaseSynop!$B:$B,[1]BYUICP!$A:$A,"0"))),"")</f>
        <v/>
      </c>
      <c r="AM20" s="24" t="str">
        <f>IFERROR(INDEX([1]BYUICP!K:K,(MATCH([1]DatabaseSynop!$B:$B,[1]BYUICP!$A:$A,"0"))),"")</f>
        <v/>
      </c>
      <c r="AN20" s="24" t="e">
        <f t="shared" si="5"/>
        <v>#VALUE!</v>
      </c>
      <c r="AO20" s="24" t="e">
        <f t="shared" si="7"/>
        <v>#VALUE!</v>
      </c>
      <c r="AP20" s="24" t="str">
        <f>IFERROR(INDEX([1]BYUICP!L:L,(MATCH([1]DatabaseSynop!$B:$B,[1]BYUICP!$A:$A,"0"))),"")</f>
        <v/>
      </c>
      <c r="AQ20" s="24">
        <v>1.5740479549999999</v>
      </c>
      <c r="AR20" s="24" t="str">
        <f>IFERROR(INDEX([1]BYUICP!M:M,(MATCH([1]DatabaseSynop!$B:$B,[1]BYUICP!$A:$A,"0"))),"")</f>
        <v/>
      </c>
      <c r="AS20" s="24" t="str">
        <f>IFERROR(INDEX([1]BYUICP!N:N,(MATCH([1]DatabaseSynop!$B:$B,[1]BYUICP!$A:$A,"0"))),"")</f>
        <v/>
      </c>
      <c r="AT20" s="24" t="str">
        <f>IFERROR(INDEX([1]BYUICP!O:O,(MATCH([1]DatabaseSynop!$B:$B,[1]BYUICP!$A:$A,"0"))),"")</f>
        <v/>
      </c>
      <c r="AV20" s="24" t="str">
        <f>IFERROR(INDEX([1]BYUICP!P:P,(MATCH([1]DatabaseSynop!$B:$B,[1]BYUICP!$A:$A,"0"))),"")</f>
        <v/>
      </c>
      <c r="AW20" s="24" t="str">
        <f>IFERROR(INDEX([1]BYUICP!Q:Q,(MATCH([1]DatabaseSynop!$B:$B,[1]BYUICP!$A:$A,"0"))),"")</f>
        <v/>
      </c>
      <c r="AX20" s="24" t="str">
        <f>IFERROR(INDEX([1]BYUICP!R:R,(MATCH([1]DatabaseSynop!$B:$B,[1]BYUICP!$A:$A,"0"))),"")</f>
        <v/>
      </c>
      <c r="AY20" s="24" t="str">
        <f>IFERROR(INDEX([1]BYUICP!S:S,(MATCH([1]DatabaseSynop!$B:$B,[1]BYUICP!$A:$A,"0"))),"")</f>
        <v/>
      </c>
      <c r="AZ20" s="24" t="str">
        <f>IFERROR(INDEX([1]BYUICP!T:T,(MATCH([1]DatabaseSynop!$B:$B,[1]BYUICP!$A:$A,"0"))),"")</f>
        <v/>
      </c>
      <c r="BA20" s="24" t="str">
        <f>IFERROR(INDEX([1]BYUICP!U:U,(MATCH([1]DatabaseSynop!$B:$B,[1]BYUICP!$A:$A,"0"))),"")</f>
        <v/>
      </c>
      <c r="BB20" s="24" t="str">
        <f>IFERROR(INDEX([1]BYUICP!V:V,(MATCH([1]DatabaseSynop!$B:$B,[1]BYUICP!$A:$A,"0"))),"")</f>
        <v/>
      </c>
      <c r="BD20" s="24" t="str">
        <f>IFERROR(INDEX([1]BYUICP!W:W,(MATCH([1]DatabaseSynop!$B:$B,[1]BYUICP!$A:$A,"0"))),"")</f>
        <v/>
      </c>
      <c r="BE20" s="24" t="str">
        <f>IFERROR(INDEX([1]BYUICP!X:X,(MATCH([1]DatabaseSynop!$B:$B,[1]BYUICP!$A:$A,"0"))),"")</f>
        <v/>
      </c>
      <c r="BF20" s="24" t="str">
        <f>IFERROR(INDEX([1]BYUICP!Y:Y,(MATCH([1]DatabaseSynop!$B:$B,[1]BYUICP!$A:$A,"0"))),"")</f>
        <v/>
      </c>
      <c r="BG20" s="24" t="str">
        <f>IFERROR(INDEX([1]BYUICP!Z:Z,(MATCH([1]DatabaseSynop!$B:$B,[1]BYUICP!$A:$A,"0"))),"")</f>
        <v/>
      </c>
      <c r="BH20" s="24" t="str">
        <f>IFERROR(INDEX([1]BYUICP!AA:AA,(MATCH([1]DatabaseSynop!$B:$B,[1]BYUICP!$A:$A,"0"))),"")</f>
        <v/>
      </c>
      <c r="BI20" s="24" t="str">
        <f>IFERROR(INDEX([1]BYUICP!AB:AB,(MATCH([1]DatabaseSynop!$B:$B,[1]BYUICP!$A:$A,"0"))),"")</f>
        <v/>
      </c>
      <c r="BJ20" s="24" t="str">
        <f>IFERROR(INDEX([1]BYUICP!AC:AC,(MATCH([1]DatabaseSynop!$B:$B,[1]BYUICP!$A:$A,"0"))),"")</f>
        <v/>
      </c>
      <c r="BK20" s="24" t="str">
        <f>IFERROR(INDEX([1]BYUICP!AD:AD,(MATCH([1]DatabaseSynop!$B:$B,[1]BYUICP!$A:$A,"0"))),"")</f>
        <v/>
      </c>
      <c r="BL20" s="24" t="str">
        <f>IFERROR(INDEX([1]BYUICP!AE:AE,(MATCH([1]DatabaseSynop!$B:$B,[1]BYUICP!$A:$A,"0"))),"")</f>
        <v/>
      </c>
    </row>
    <row r="21" spans="1:64" ht="15.75" customHeight="1" x14ac:dyDescent="0.2">
      <c r="A21" s="24" t="s">
        <v>109</v>
      </c>
      <c r="B21" s="24" t="s">
        <v>560</v>
      </c>
      <c r="C21" s="24" t="s">
        <v>222</v>
      </c>
      <c r="D21" s="24">
        <v>9.1999999999999993</v>
      </c>
      <c r="E21" s="12" t="str">
        <f t="shared" si="0"/>
        <v>KUP9.2</v>
      </c>
      <c r="F21" s="25">
        <v>42608</v>
      </c>
      <c r="G21" s="29">
        <v>0.72305555600000004</v>
      </c>
      <c r="H21" s="24">
        <v>2016</v>
      </c>
      <c r="I21" s="12" t="str">
        <f t="shared" si="1"/>
        <v>Late2016</v>
      </c>
      <c r="J21" s="24">
        <v>68.552819999999997</v>
      </c>
      <c r="K21" s="24">
        <v>-149.32019</v>
      </c>
      <c r="L21" s="30">
        <v>5.2418750000000003</v>
      </c>
      <c r="M21" s="24">
        <v>8.5</v>
      </c>
      <c r="N21" s="24">
        <v>37.5</v>
      </c>
      <c r="O21" s="24">
        <v>7.11</v>
      </c>
      <c r="P21" s="24">
        <v>0</v>
      </c>
      <c r="R21" s="24">
        <v>469.01639540000002</v>
      </c>
      <c r="S21" s="24">
        <v>10.44605131</v>
      </c>
      <c r="T21" s="24">
        <v>1.4167825489999999</v>
      </c>
      <c r="U21" s="24">
        <v>0.42080754399999998</v>
      </c>
      <c r="V21" s="24">
        <f t="shared" si="2"/>
        <v>8.6084612170000003</v>
      </c>
      <c r="W21" s="24">
        <v>0.16451784699999999</v>
      </c>
      <c r="X21" s="24">
        <v>7.3919181E-2</v>
      </c>
      <c r="Y21" s="24">
        <v>8.0589618000000002E-2</v>
      </c>
      <c r="Z21" s="24">
        <v>3.7880788600000002</v>
      </c>
      <c r="AA21" s="24">
        <v>0.80487825499999999</v>
      </c>
      <c r="AB21" s="24">
        <v>21.339063490000001</v>
      </c>
      <c r="AF21" s="24">
        <v>55.52020958</v>
      </c>
      <c r="AH21" s="24" t="str">
        <f>IFERROR(INDEX([1]BYUICP!G:G,(MATCH([1]DatabaseSynop!$B:$B,[1]BYUICP!$A:$A,"0"))),"")</f>
        <v/>
      </c>
      <c r="AI21" s="24" t="str">
        <f>IFERROR(INDEX([1]BYUICP!H:H,(MATCH([1]DatabaseSynop!$B:$B,[1]BYUICP!$A:$A,"0"))),"")</f>
        <v/>
      </c>
      <c r="AJ21" s="24" t="str">
        <f>IFERROR(INDEX([1]BYUICP!I:I,(MATCH([1]DatabaseSynop!$B:$B,[1]BYUICP!$A:$A,"0"))),"")</f>
        <v/>
      </c>
      <c r="AK21" s="24" t="str">
        <f>IFERROR(INDEX([1]BYUICP!J:J,(MATCH([1]DatabaseSynop!$B:$B,[1]BYUICP!$A:$A,"0"))),"")</f>
        <v/>
      </c>
      <c r="AM21" s="24" t="str">
        <f>IFERROR(INDEX([1]BYUICP!K:K,(MATCH([1]DatabaseSynop!$B:$B,[1]BYUICP!$A:$A,"0"))),"")</f>
        <v/>
      </c>
      <c r="AN21" s="24" t="e">
        <f t="shared" si="5"/>
        <v>#VALUE!</v>
      </c>
      <c r="AO21" s="24" t="e">
        <f t="shared" si="7"/>
        <v>#VALUE!</v>
      </c>
      <c r="AP21" s="24" t="str">
        <f>IFERROR(INDEX([1]BYUICP!L:L,(MATCH([1]DatabaseSynop!$B:$B,[1]BYUICP!$A:$A,"0"))),"")</f>
        <v/>
      </c>
      <c r="AQ21" s="24">
        <v>1.0550070519999999</v>
      </c>
      <c r="AR21" s="24" t="str">
        <f>IFERROR(INDEX([1]BYUICP!M:M,(MATCH([1]DatabaseSynop!$B:$B,[1]BYUICP!$A:$A,"0"))),"")</f>
        <v/>
      </c>
      <c r="AS21" s="24" t="str">
        <f>IFERROR(INDEX([1]BYUICP!N:N,(MATCH([1]DatabaseSynop!$B:$B,[1]BYUICP!$A:$A,"0"))),"")</f>
        <v/>
      </c>
      <c r="AT21" s="24" t="str">
        <f>IFERROR(INDEX([1]BYUICP!O:O,(MATCH([1]DatabaseSynop!$B:$B,[1]BYUICP!$A:$A,"0"))),"")</f>
        <v/>
      </c>
      <c r="AV21" s="24" t="str">
        <f>IFERROR(INDEX([1]BYUICP!P:P,(MATCH([1]DatabaseSynop!$B:$B,[1]BYUICP!$A:$A,"0"))),"")</f>
        <v/>
      </c>
      <c r="AW21" s="24" t="str">
        <f>IFERROR(INDEX([1]BYUICP!Q:Q,(MATCH([1]DatabaseSynop!$B:$B,[1]BYUICP!$A:$A,"0"))),"")</f>
        <v/>
      </c>
      <c r="AX21" s="24" t="str">
        <f>IFERROR(INDEX([1]BYUICP!R:R,(MATCH([1]DatabaseSynop!$B:$B,[1]BYUICP!$A:$A,"0"))),"")</f>
        <v/>
      </c>
      <c r="AY21" s="24" t="str">
        <f>IFERROR(INDEX([1]BYUICP!S:S,(MATCH([1]DatabaseSynop!$B:$B,[1]BYUICP!$A:$A,"0"))),"")</f>
        <v/>
      </c>
      <c r="AZ21" s="24" t="str">
        <f>IFERROR(INDEX([1]BYUICP!T:T,(MATCH([1]DatabaseSynop!$B:$B,[1]BYUICP!$A:$A,"0"))),"")</f>
        <v/>
      </c>
      <c r="BA21" s="24" t="str">
        <f>IFERROR(INDEX([1]BYUICP!U:U,(MATCH([1]DatabaseSynop!$B:$B,[1]BYUICP!$A:$A,"0"))),"")</f>
        <v/>
      </c>
      <c r="BB21" s="24" t="str">
        <f>IFERROR(INDEX([1]BYUICP!V:V,(MATCH([1]DatabaseSynop!$B:$B,[1]BYUICP!$A:$A,"0"))),"")</f>
        <v/>
      </c>
      <c r="BD21" s="24" t="str">
        <f>IFERROR(INDEX([1]BYUICP!W:W,(MATCH([1]DatabaseSynop!$B:$B,[1]BYUICP!$A:$A,"0"))),"")</f>
        <v/>
      </c>
      <c r="BE21" s="24" t="str">
        <f>IFERROR(INDEX([1]BYUICP!X:X,(MATCH([1]DatabaseSynop!$B:$B,[1]BYUICP!$A:$A,"0"))),"")</f>
        <v/>
      </c>
      <c r="BF21" s="24" t="str">
        <f>IFERROR(INDEX([1]BYUICP!Y:Y,(MATCH([1]DatabaseSynop!$B:$B,[1]BYUICP!$A:$A,"0"))),"")</f>
        <v/>
      </c>
      <c r="BG21" s="24" t="str">
        <f>IFERROR(INDEX([1]BYUICP!Z:Z,(MATCH([1]DatabaseSynop!$B:$B,[1]BYUICP!$A:$A,"0"))),"")</f>
        <v/>
      </c>
      <c r="BH21" s="24" t="str">
        <f>IFERROR(INDEX([1]BYUICP!AA:AA,(MATCH([1]DatabaseSynop!$B:$B,[1]BYUICP!$A:$A,"0"))),"")</f>
        <v/>
      </c>
      <c r="BI21" s="24" t="str">
        <f>IFERROR(INDEX([1]BYUICP!AB:AB,(MATCH([1]DatabaseSynop!$B:$B,[1]BYUICP!$A:$A,"0"))),"")</f>
        <v/>
      </c>
      <c r="BJ21" s="24" t="str">
        <f>IFERROR(INDEX([1]BYUICP!AC:AC,(MATCH([1]DatabaseSynop!$B:$B,[1]BYUICP!$A:$A,"0"))),"")</f>
        <v/>
      </c>
      <c r="BK21" s="24" t="str">
        <f>IFERROR(INDEX([1]BYUICP!AD:AD,(MATCH([1]DatabaseSynop!$B:$B,[1]BYUICP!$A:$A,"0"))),"")</f>
        <v/>
      </c>
      <c r="BL21" s="24" t="str">
        <f>IFERROR(INDEX([1]BYUICP!AE:AE,(MATCH([1]DatabaseSynop!$B:$B,[1]BYUICP!$A:$A,"0"))),"")</f>
        <v/>
      </c>
    </row>
    <row r="22" spans="1:64" ht="15.75" customHeight="1" x14ac:dyDescent="0.2">
      <c r="A22" s="24" t="s">
        <v>109</v>
      </c>
      <c r="B22" s="24" t="s">
        <v>561</v>
      </c>
      <c r="C22" s="24" t="s">
        <v>222</v>
      </c>
      <c r="D22" s="24">
        <v>10.1</v>
      </c>
      <c r="E22" s="12" t="str">
        <f t="shared" si="0"/>
        <v>KUP10.1</v>
      </c>
      <c r="F22" s="25">
        <v>42608</v>
      </c>
      <c r="G22" s="29">
        <v>0.69305555600000002</v>
      </c>
      <c r="H22" s="24">
        <v>2016</v>
      </c>
      <c r="I22" s="12" t="str">
        <f t="shared" si="1"/>
        <v>Late2016</v>
      </c>
      <c r="J22" s="24">
        <v>68.577039999999997</v>
      </c>
      <c r="K22" s="24">
        <v>-149.32294999999999</v>
      </c>
      <c r="L22" s="30">
        <v>4.1367500000000001</v>
      </c>
      <c r="M22" s="24">
        <v>8.6</v>
      </c>
      <c r="N22" s="24">
        <v>49.7</v>
      </c>
      <c r="O22" s="24">
        <v>6.74</v>
      </c>
      <c r="P22" s="24">
        <v>0</v>
      </c>
      <c r="R22" s="24">
        <v>522.23242540000001</v>
      </c>
      <c r="S22" s="24">
        <v>13.746096229999999</v>
      </c>
      <c r="T22" s="24">
        <v>1.6530379420000001</v>
      </c>
      <c r="U22" s="24">
        <v>0.58593068999999998</v>
      </c>
      <c r="V22" s="24">
        <f t="shared" si="2"/>
        <v>11.507127597999999</v>
      </c>
      <c r="W22" s="24">
        <v>6.4049531000000007E-2</v>
      </c>
      <c r="X22" s="24">
        <v>0.108303359</v>
      </c>
      <c r="Y22" s="24">
        <v>0.166134269</v>
      </c>
      <c r="Z22" s="24">
        <v>3.3510013750000001</v>
      </c>
      <c r="AA22" s="24">
        <v>0.69817937299999999</v>
      </c>
      <c r="AB22" s="24">
        <v>21.018743919999999</v>
      </c>
      <c r="AF22" s="24">
        <v>22.05588822</v>
      </c>
      <c r="AH22" s="24" t="str">
        <f>IFERROR(INDEX([1]BYUICP!G:G,(MATCH([1]DatabaseSynop!$B:$B,[1]BYUICP!$A:$A,"0"))),"")</f>
        <v/>
      </c>
      <c r="AI22" s="24" t="s">
        <v>67</v>
      </c>
      <c r="AJ22" s="24" t="s">
        <v>67</v>
      </c>
      <c r="AK22" s="24" t="str">
        <f>IFERROR(INDEX([1]BYUICP!J:J,(MATCH([1]DatabaseSynop!$B:$B,[1]BYUICP!$A:$A,"0"))),"")</f>
        <v/>
      </c>
      <c r="AM22" s="24" t="str">
        <f>IFERROR(INDEX([1]BYUICP!K:K,(MATCH([1]DatabaseSynop!$B:$B,[1]BYUICP!$A:$A,"0"))),"")</f>
        <v/>
      </c>
      <c r="AN22" s="24" t="e">
        <f t="shared" si="5"/>
        <v>#VALUE!</v>
      </c>
      <c r="AO22" s="24" t="e">
        <f t="shared" si="7"/>
        <v>#VALUE!</v>
      </c>
      <c r="AP22" s="24" t="str">
        <f>IFERROR(INDEX([1]BYUICP!L:L,(MATCH([1]DatabaseSynop!$B:$B,[1]BYUICP!$A:$A,"0"))),"")</f>
        <v/>
      </c>
      <c r="AQ22" s="24">
        <v>0.88575458399999996</v>
      </c>
      <c r="AR22" s="24" t="str">
        <f>IFERROR(INDEX([1]BYUICP!M:M,(MATCH([1]DatabaseSynop!$B:$B,[1]BYUICP!$A:$A,"0"))),"")</f>
        <v/>
      </c>
      <c r="AS22" s="24" t="str">
        <f>IFERROR(INDEX([1]BYUICP!N:N,(MATCH([1]DatabaseSynop!$B:$B,[1]BYUICP!$A:$A,"0"))),"")</f>
        <v/>
      </c>
      <c r="AT22" s="24" t="str">
        <f>IFERROR(INDEX([1]BYUICP!O:O,(MATCH([1]DatabaseSynop!$B:$B,[1]BYUICP!$A:$A,"0"))),"")</f>
        <v/>
      </c>
      <c r="AV22" s="24" t="str">
        <f>IFERROR(INDEX([1]BYUICP!P:P,(MATCH([1]DatabaseSynop!$B:$B,[1]BYUICP!$A:$A,"0"))),"")</f>
        <v/>
      </c>
      <c r="AW22" s="24" t="str">
        <f>IFERROR(INDEX([1]BYUICP!Q:Q,(MATCH([1]DatabaseSynop!$B:$B,[1]BYUICP!$A:$A,"0"))),"")</f>
        <v/>
      </c>
      <c r="AX22" s="24" t="str">
        <f>IFERROR(INDEX([1]BYUICP!R:R,(MATCH([1]DatabaseSynop!$B:$B,[1]BYUICP!$A:$A,"0"))),"")</f>
        <v/>
      </c>
      <c r="AY22" s="24" t="str">
        <f>IFERROR(INDEX([1]BYUICP!S:S,(MATCH([1]DatabaseSynop!$B:$B,[1]BYUICP!$A:$A,"0"))),"")</f>
        <v/>
      </c>
      <c r="AZ22" s="24" t="str">
        <f>IFERROR(INDEX([1]BYUICP!T:T,(MATCH([1]DatabaseSynop!$B:$B,[1]BYUICP!$A:$A,"0"))),"")</f>
        <v/>
      </c>
      <c r="BA22" s="24" t="str">
        <f>IFERROR(INDEX([1]BYUICP!U:U,(MATCH([1]DatabaseSynop!$B:$B,[1]BYUICP!$A:$A,"0"))),"")</f>
        <v/>
      </c>
      <c r="BB22" s="24" t="str">
        <f>IFERROR(INDEX([1]BYUICP!V:V,(MATCH([1]DatabaseSynop!$B:$B,[1]BYUICP!$A:$A,"0"))),"")</f>
        <v/>
      </c>
      <c r="BD22" s="24" t="str">
        <f>IFERROR(INDEX([1]BYUICP!W:W,(MATCH([1]DatabaseSynop!$B:$B,[1]BYUICP!$A:$A,"0"))),"")</f>
        <v/>
      </c>
      <c r="BE22" s="24" t="str">
        <f>IFERROR(INDEX([1]BYUICP!X:X,(MATCH([1]DatabaseSynop!$B:$B,[1]BYUICP!$A:$A,"0"))),"")</f>
        <v/>
      </c>
      <c r="BF22" s="24" t="str">
        <f>IFERROR(INDEX([1]BYUICP!Y:Y,(MATCH([1]DatabaseSynop!$B:$B,[1]BYUICP!$A:$A,"0"))),"")</f>
        <v/>
      </c>
      <c r="BG22" s="24" t="str">
        <f>IFERROR(INDEX([1]BYUICP!Z:Z,(MATCH([1]DatabaseSynop!$B:$B,[1]BYUICP!$A:$A,"0"))),"")</f>
        <v/>
      </c>
      <c r="BH22" s="24" t="str">
        <f>IFERROR(INDEX([1]BYUICP!AA:AA,(MATCH([1]DatabaseSynop!$B:$B,[1]BYUICP!$A:$A,"0"))),"")</f>
        <v/>
      </c>
      <c r="BI22" s="24" t="str">
        <f>IFERROR(INDEX([1]BYUICP!AB:AB,(MATCH([1]DatabaseSynop!$B:$B,[1]BYUICP!$A:$A,"0"))),"")</f>
        <v/>
      </c>
      <c r="BJ22" s="24" t="str">
        <f>IFERROR(INDEX([1]BYUICP!AC:AC,(MATCH([1]DatabaseSynop!$B:$B,[1]BYUICP!$A:$A,"0"))),"")</f>
        <v/>
      </c>
      <c r="BK22" s="24" t="str">
        <f>IFERROR(INDEX([1]BYUICP!AD:AD,(MATCH([1]DatabaseSynop!$B:$B,[1]BYUICP!$A:$A,"0"))),"")</f>
        <v/>
      </c>
      <c r="BL22" s="24" t="str">
        <f>IFERROR(INDEX([1]BYUICP!AE:AE,(MATCH([1]DatabaseSynop!$B:$B,[1]BYUICP!$A:$A,"0"))),"")</f>
        <v/>
      </c>
    </row>
    <row r="23" spans="1:64" ht="15.75" customHeight="1" x14ac:dyDescent="0.2">
      <c r="A23" s="24" t="s">
        <v>109</v>
      </c>
      <c r="C23" s="24" t="s">
        <v>222</v>
      </c>
      <c r="D23" s="24">
        <v>10.199999999999999</v>
      </c>
      <c r="E23" s="12" t="str">
        <f t="shared" si="0"/>
        <v>KUP10.2</v>
      </c>
      <c r="F23" s="25">
        <v>42608</v>
      </c>
      <c r="G23" s="29">
        <v>0</v>
      </c>
      <c r="H23" s="24">
        <v>2016</v>
      </c>
      <c r="I23" s="12" t="str">
        <f t="shared" si="1"/>
        <v>Late2016</v>
      </c>
      <c r="J23" s="24">
        <v>68.576390000000004</v>
      </c>
      <c r="K23" s="24">
        <v>-149.32201000000001</v>
      </c>
      <c r="L23" s="30">
        <v>4.1246749999999999</v>
      </c>
      <c r="M23" s="24">
        <v>8.4</v>
      </c>
      <c r="N23" s="24">
        <v>49.2</v>
      </c>
      <c r="O23" s="24">
        <v>6.44</v>
      </c>
      <c r="P23" s="24">
        <v>0</v>
      </c>
      <c r="AH23" s="24" t="str">
        <f>IFERROR(INDEX([1]BYUICP!G:G,(MATCH([1]DatabaseSynop!$B:$B,[1]BYUICP!$A:$A,"0"))),"")</f>
        <v/>
      </c>
      <c r="AI23" s="24" t="str">
        <f>IFERROR(INDEX([1]BYUICP!H:H,(MATCH([1]DatabaseSynop!$B:$B,[1]BYUICP!$A:$A,"0"))),"")</f>
        <v/>
      </c>
      <c r="AJ23" s="24" t="str">
        <f>IFERROR(INDEX([1]BYUICP!I:I,(MATCH([1]DatabaseSynop!$B:$B,[1]BYUICP!$A:$A,"0"))),"")</f>
        <v/>
      </c>
      <c r="AK23" s="24" t="str">
        <f>IFERROR(INDEX([1]BYUICP!J:J,(MATCH([1]DatabaseSynop!$B:$B,[1]BYUICP!$A:$A,"0"))),"")</f>
        <v/>
      </c>
      <c r="AM23" s="24" t="str">
        <f>IFERROR(INDEX([1]BYUICP!K:K,(MATCH([1]DatabaseSynop!$B:$B,[1]BYUICP!$A:$A,"0"))),"")</f>
        <v/>
      </c>
      <c r="AN23" s="24" t="e">
        <f t="shared" si="5"/>
        <v>#VALUE!</v>
      </c>
      <c r="AO23" s="24" t="e">
        <f t="shared" si="7"/>
        <v>#VALUE!</v>
      </c>
      <c r="AP23" s="24" t="str">
        <f>IFERROR(INDEX([1]BYUICP!L:L,(MATCH([1]DatabaseSynop!$B:$B,[1]BYUICP!$A:$A,"0"))),"")</f>
        <v/>
      </c>
      <c r="AR23" s="24" t="str">
        <f>IFERROR(INDEX([1]BYUICP!M:M,(MATCH([1]DatabaseSynop!$B:$B,[1]BYUICP!$A:$A,"0"))),"")</f>
        <v/>
      </c>
      <c r="AS23" s="24" t="str">
        <f>IFERROR(INDEX([1]BYUICP!N:N,(MATCH([1]DatabaseSynop!$B:$B,[1]BYUICP!$A:$A,"0"))),"")</f>
        <v/>
      </c>
      <c r="AT23" s="24" t="str">
        <f>IFERROR(INDEX([1]BYUICP!O:O,(MATCH([1]DatabaseSynop!$B:$B,[1]BYUICP!$A:$A,"0"))),"")</f>
        <v/>
      </c>
      <c r="AV23" s="24" t="str">
        <f>IFERROR(INDEX([1]BYUICP!P:P,(MATCH([1]DatabaseSynop!$B:$B,[1]BYUICP!$A:$A,"0"))),"")</f>
        <v/>
      </c>
      <c r="AW23" s="24" t="str">
        <f>IFERROR(INDEX([1]BYUICP!Q:Q,(MATCH([1]DatabaseSynop!$B:$B,[1]BYUICP!$A:$A,"0"))),"")</f>
        <v/>
      </c>
      <c r="AX23" s="24" t="str">
        <f>IFERROR(INDEX([1]BYUICP!R:R,(MATCH([1]DatabaseSynop!$B:$B,[1]BYUICP!$A:$A,"0"))),"")</f>
        <v/>
      </c>
      <c r="AY23" s="24" t="str">
        <f>IFERROR(INDEX([1]BYUICP!S:S,(MATCH([1]DatabaseSynop!$B:$B,[1]BYUICP!$A:$A,"0"))),"")</f>
        <v/>
      </c>
      <c r="AZ23" s="24" t="str">
        <f>IFERROR(INDEX([1]BYUICP!T:T,(MATCH([1]DatabaseSynop!$B:$B,[1]BYUICP!$A:$A,"0"))),"")</f>
        <v/>
      </c>
      <c r="BA23" s="24" t="str">
        <f>IFERROR(INDEX([1]BYUICP!U:U,(MATCH([1]DatabaseSynop!$B:$B,[1]BYUICP!$A:$A,"0"))),"")</f>
        <v/>
      </c>
      <c r="BB23" s="24" t="str">
        <f>IFERROR(INDEX([1]BYUICP!V:V,(MATCH([1]DatabaseSynop!$B:$B,[1]BYUICP!$A:$A,"0"))),"")</f>
        <v/>
      </c>
      <c r="BD23" s="24" t="str">
        <f>IFERROR(INDEX([1]BYUICP!W:W,(MATCH([1]DatabaseSynop!$B:$B,[1]BYUICP!$A:$A,"0"))),"")</f>
        <v/>
      </c>
      <c r="BE23" s="24" t="str">
        <f>IFERROR(INDEX([1]BYUICP!X:X,(MATCH([1]DatabaseSynop!$B:$B,[1]BYUICP!$A:$A,"0"))),"")</f>
        <v/>
      </c>
      <c r="BF23" s="24" t="str">
        <f>IFERROR(INDEX([1]BYUICP!Y:Y,(MATCH([1]DatabaseSynop!$B:$B,[1]BYUICP!$A:$A,"0"))),"")</f>
        <v/>
      </c>
      <c r="BG23" s="24" t="str">
        <f>IFERROR(INDEX([1]BYUICP!Z:Z,(MATCH([1]DatabaseSynop!$B:$B,[1]BYUICP!$A:$A,"0"))),"")</f>
        <v/>
      </c>
      <c r="BH23" s="24" t="str">
        <f>IFERROR(INDEX([1]BYUICP!AA:AA,(MATCH([1]DatabaseSynop!$B:$B,[1]BYUICP!$A:$A,"0"))),"")</f>
        <v/>
      </c>
      <c r="BI23" s="24" t="str">
        <f>IFERROR(INDEX([1]BYUICP!AB:AB,(MATCH([1]DatabaseSynop!$B:$B,[1]BYUICP!$A:$A,"0"))),"")</f>
        <v/>
      </c>
      <c r="BJ23" s="24" t="str">
        <f>IFERROR(INDEX([1]BYUICP!AC:AC,(MATCH([1]DatabaseSynop!$B:$B,[1]BYUICP!$A:$A,"0"))),"")</f>
        <v/>
      </c>
      <c r="BK23" s="24" t="str">
        <f>IFERROR(INDEX([1]BYUICP!AD:AD,(MATCH([1]DatabaseSynop!$B:$B,[1]BYUICP!$A:$A,"0"))),"")</f>
        <v/>
      </c>
      <c r="BL23" s="24" t="str">
        <f>IFERROR(INDEX([1]BYUICP!AE:AE,(MATCH([1]DatabaseSynop!$B:$B,[1]BYUICP!$A:$A,"0"))),"")</f>
        <v/>
      </c>
    </row>
    <row r="24" spans="1:64" ht="15.75" customHeight="1" x14ac:dyDescent="0.2">
      <c r="A24" s="24" t="s">
        <v>109</v>
      </c>
      <c r="B24" s="24" t="s">
        <v>562</v>
      </c>
      <c r="C24" s="24" t="s">
        <v>222</v>
      </c>
      <c r="D24" s="24">
        <v>11.1</v>
      </c>
      <c r="E24" s="12" t="str">
        <f t="shared" si="0"/>
        <v>KUP11.1</v>
      </c>
      <c r="F24" s="25">
        <v>42608</v>
      </c>
      <c r="G24" s="29">
        <v>0.70486111100000004</v>
      </c>
      <c r="H24" s="24">
        <v>2016</v>
      </c>
      <c r="I24" s="12" t="str">
        <f t="shared" si="1"/>
        <v>Late2016</v>
      </c>
      <c r="J24" s="24">
        <v>68.575000000000003</v>
      </c>
      <c r="K24" s="24">
        <v>-149.35253</v>
      </c>
      <c r="L24" s="30">
        <v>90.553124999999994</v>
      </c>
      <c r="M24" s="24">
        <v>7.7</v>
      </c>
      <c r="N24" s="24">
        <v>14.5</v>
      </c>
      <c r="O24" s="24">
        <v>6.73</v>
      </c>
      <c r="P24" s="24">
        <v>0</v>
      </c>
      <c r="R24" s="24">
        <v>459.30069270000001</v>
      </c>
      <c r="S24" s="24">
        <v>7.5154361989999998</v>
      </c>
      <c r="T24" s="24">
        <v>0.82747455700000005</v>
      </c>
      <c r="U24" s="24">
        <v>0.244549449</v>
      </c>
      <c r="V24" s="24">
        <f t="shared" ref="V24:V34" si="8">S24-(T24+U24)</f>
        <v>6.4434121929999995</v>
      </c>
      <c r="W24" s="24">
        <v>0.133313507</v>
      </c>
      <c r="X24" s="24">
        <v>9.9317793000000001E-2</v>
      </c>
      <c r="Y24" s="24">
        <v>0.120528996</v>
      </c>
      <c r="Z24" s="24">
        <v>3.5227972150000002</v>
      </c>
      <c r="AA24" s="24">
        <v>0.68630539800000001</v>
      </c>
      <c r="AB24" s="24">
        <v>19.43359126</v>
      </c>
      <c r="AF24" s="24">
        <v>8.5921906190000001</v>
      </c>
      <c r="AH24" s="24" t="str">
        <f>IFERROR(INDEX([1]BYUICP!G:G,(MATCH([1]DatabaseSynop!$B:$B,[1]BYUICP!$A:$A,"0"))),"")</f>
        <v/>
      </c>
      <c r="AI24" s="24" t="str">
        <f>IFERROR(INDEX([1]BYUICP!H:H,(MATCH([1]DatabaseSynop!$B:$B,[1]BYUICP!$A:$A,"0"))),"")</f>
        <v/>
      </c>
      <c r="AJ24" s="24" t="s">
        <v>67</v>
      </c>
      <c r="AK24" s="24" t="str">
        <f>IFERROR(INDEX([1]BYUICP!J:J,(MATCH([1]DatabaseSynop!$B:$B,[1]BYUICP!$A:$A,"0"))),"")</f>
        <v/>
      </c>
      <c r="AM24" s="24" t="str">
        <f>IFERROR(INDEX([1]BYUICP!K:K,(MATCH([1]DatabaseSynop!$B:$B,[1]BYUICP!$A:$A,"0"))),"")</f>
        <v/>
      </c>
      <c r="AN24" s="24" t="e">
        <f t="shared" si="5"/>
        <v>#VALUE!</v>
      </c>
      <c r="AO24" s="24" t="e">
        <f t="shared" si="7"/>
        <v>#VALUE!</v>
      </c>
      <c r="AP24" s="24" t="str">
        <f>IFERROR(INDEX([1]BYUICP!L:L,(MATCH([1]DatabaseSynop!$B:$B,[1]BYUICP!$A:$A,"0"))),"")</f>
        <v/>
      </c>
      <c r="AQ24" s="24">
        <v>1.0493653030000001</v>
      </c>
      <c r="AR24" s="24" t="str">
        <f>IFERROR(INDEX([1]BYUICP!M:M,(MATCH([1]DatabaseSynop!$B:$B,[1]BYUICP!$A:$A,"0"))),"")</f>
        <v/>
      </c>
      <c r="AS24" s="24" t="str">
        <f>IFERROR(INDEX([1]BYUICP!N:N,(MATCH([1]DatabaseSynop!$B:$B,[1]BYUICP!$A:$A,"0"))),"")</f>
        <v/>
      </c>
      <c r="AT24" s="24" t="str">
        <f>IFERROR(INDEX([1]BYUICP!O:O,(MATCH([1]DatabaseSynop!$B:$B,[1]BYUICP!$A:$A,"0"))),"")</f>
        <v/>
      </c>
      <c r="AV24" s="24" t="str">
        <f>IFERROR(INDEX([1]BYUICP!P:P,(MATCH([1]DatabaseSynop!$B:$B,[1]BYUICP!$A:$A,"0"))),"")</f>
        <v/>
      </c>
      <c r="AW24" s="24" t="str">
        <f>IFERROR(INDEX([1]BYUICP!Q:Q,(MATCH([1]DatabaseSynop!$B:$B,[1]BYUICP!$A:$A,"0"))),"")</f>
        <v/>
      </c>
      <c r="AX24" s="24" t="str">
        <f>IFERROR(INDEX([1]BYUICP!R:R,(MATCH([1]DatabaseSynop!$B:$B,[1]BYUICP!$A:$A,"0"))),"")</f>
        <v/>
      </c>
      <c r="AY24" s="24" t="str">
        <f>IFERROR(INDEX([1]BYUICP!S:S,(MATCH([1]DatabaseSynop!$B:$B,[1]BYUICP!$A:$A,"0"))),"")</f>
        <v/>
      </c>
      <c r="AZ24" s="24" t="str">
        <f>IFERROR(INDEX([1]BYUICP!T:T,(MATCH([1]DatabaseSynop!$B:$B,[1]BYUICP!$A:$A,"0"))),"")</f>
        <v/>
      </c>
      <c r="BA24" s="24" t="str">
        <f>IFERROR(INDEX([1]BYUICP!U:U,(MATCH([1]DatabaseSynop!$B:$B,[1]BYUICP!$A:$A,"0"))),"")</f>
        <v/>
      </c>
      <c r="BB24" s="24" t="str">
        <f>IFERROR(INDEX([1]BYUICP!V:V,(MATCH([1]DatabaseSynop!$B:$B,[1]BYUICP!$A:$A,"0"))),"")</f>
        <v/>
      </c>
      <c r="BD24" s="24" t="str">
        <f>IFERROR(INDEX([1]BYUICP!W:W,(MATCH([1]DatabaseSynop!$B:$B,[1]BYUICP!$A:$A,"0"))),"")</f>
        <v/>
      </c>
      <c r="BE24" s="24" t="str">
        <f>IFERROR(INDEX([1]BYUICP!X:X,(MATCH([1]DatabaseSynop!$B:$B,[1]BYUICP!$A:$A,"0"))),"")</f>
        <v/>
      </c>
      <c r="BF24" s="24" t="str">
        <f>IFERROR(INDEX([1]BYUICP!Y:Y,(MATCH([1]DatabaseSynop!$B:$B,[1]BYUICP!$A:$A,"0"))),"")</f>
        <v/>
      </c>
      <c r="BG24" s="24" t="str">
        <f>IFERROR(INDEX([1]BYUICP!Z:Z,(MATCH([1]DatabaseSynop!$B:$B,[1]BYUICP!$A:$A,"0"))),"")</f>
        <v/>
      </c>
      <c r="BH24" s="24" t="str">
        <f>IFERROR(INDEX([1]BYUICP!AA:AA,(MATCH([1]DatabaseSynop!$B:$B,[1]BYUICP!$A:$A,"0"))),"")</f>
        <v/>
      </c>
      <c r="BI24" s="24" t="str">
        <f>IFERROR(INDEX([1]BYUICP!AB:AB,(MATCH([1]DatabaseSynop!$B:$B,[1]BYUICP!$A:$A,"0"))),"")</f>
        <v/>
      </c>
      <c r="BJ24" s="24" t="str">
        <f>IFERROR(INDEX([1]BYUICP!AC:AC,(MATCH([1]DatabaseSynop!$B:$B,[1]BYUICP!$A:$A,"0"))),"")</f>
        <v/>
      </c>
      <c r="BK24" s="24" t="str">
        <f>IFERROR(INDEX([1]BYUICP!AD:AD,(MATCH([1]DatabaseSynop!$B:$B,[1]BYUICP!$A:$A,"0"))),"")</f>
        <v/>
      </c>
      <c r="BL24" s="24" t="str">
        <f>IFERROR(INDEX([1]BYUICP!AE:AE,(MATCH([1]DatabaseSynop!$B:$B,[1]BYUICP!$A:$A,"0"))),"")</f>
        <v/>
      </c>
    </row>
    <row r="25" spans="1:64" ht="15.75" customHeight="1" x14ac:dyDescent="0.2">
      <c r="A25" s="24" t="s">
        <v>109</v>
      </c>
      <c r="B25" s="24" t="s">
        <v>563</v>
      </c>
      <c r="C25" s="24" t="s">
        <v>222</v>
      </c>
      <c r="D25" s="24">
        <v>11.2</v>
      </c>
      <c r="E25" s="12" t="str">
        <f t="shared" si="0"/>
        <v>KUP11.2</v>
      </c>
      <c r="F25" s="25">
        <v>42608</v>
      </c>
      <c r="G25" s="29">
        <v>0.71180555599999995</v>
      </c>
      <c r="H25" s="24">
        <v>2016</v>
      </c>
      <c r="I25" s="12" t="str">
        <f t="shared" si="1"/>
        <v>Late2016</v>
      </c>
      <c r="J25" s="24">
        <v>68.574150000000003</v>
      </c>
      <c r="K25" s="24">
        <v>-149.35103000000001</v>
      </c>
      <c r="L25" s="30">
        <v>80.760400000000004</v>
      </c>
      <c r="M25" s="24">
        <v>8.1999999999999993</v>
      </c>
      <c r="N25" s="24">
        <v>87.1</v>
      </c>
      <c r="O25" s="24">
        <v>6.35</v>
      </c>
      <c r="P25" s="24">
        <v>0</v>
      </c>
      <c r="R25" s="24">
        <v>289.99985279999999</v>
      </c>
      <c r="S25" s="24">
        <v>7.2153657420000004</v>
      </c>
      <c r="T25" s="24">
        <v>2.9577001470000002</v>
      </c>
      <c r="U25" s="24">
        <v>0.14963079900000001</v>
      </c>
      <c r="V25" s="24">
        <f t="shared" si="8"/>
        <v>4.1080347960000001</v>
      </c>
      <c r="W25" s="24">
        <v>6.3708013999999993E-2</v>
      </c>
      <c r="X25" s="24">
        <v>9.7780332999999997E-2</v>
      </c>
      <c r="Y25" s="24">
        <v>6.9965230000000003E-2</v>
      </c>
      <c r="Z25" s="24">
        <v>3.2052867030000001</v>
      </c>
      <c r="AA25" s="24">
        <v>0.799507729</v>
      </c>
      <c r="AB25" s="24">
        <v>11.164338069999999</v>
      </c>
      <c r="AF25" s="24">
        <v>152.311003</v>
      </c>
      <c r="AH25" s="24" t="str">
        <f>IFERROR(INDEX([1]BYUICP!G:G,(MATCH([1]DatabaseSynop!$B:$B,[1]BYUICP!$A:$A,"0"))),"")</f>
        <v/>
      </c>
      <c r="AI25" s="24" t="str">
        <f>IFERROR(INDEX([1]BYUICP!H:H,(MATCH([1]DatabaseSynop!$B:$B,[1]BYUICP!$A:$A,"0"))),"")</f>
        <v/>
      </c>
      <c r="AJ25" s="24" t="str">
        <f>IFERROR(INDEX([1]BYUICP!I:I,(MATCH([1]DatabaseSynop!$B:$B,[1]BYUICP!$A:$A,"0"))),"")</f>
        <v/>
      </c>
      <c r="AK25" s="24" t="str">
        <f>IFERROR(INDEX([1]BYUICP!J:J,(MATCH([1]DatabaseSynop!$B:$B,[1]BYUICP!$A:$A,"0"))),"")</f>
        <v/>
      </c>
      <c r="AM25" s="24" t="str">
        <f>IFERROR(INDEX([1]BYUICP!K:K,(MATCH([1]DatabaseSynop!$B:$B,[1]BYUICP!$A:$A,"0"))),"")</f>
        <v/>
      </c>
      <c r="AN25" s="24" t="e">
        <f t="shared" si="5"/>
        <v>#VALUE!</v>
      </c>
      <c r="AO25" s="24" t="e">
        <f t="shared" si="7"/>
        <v>#VALUE!</v>
      </c>
      <c r="AP25" s="24" t="str">
        <f>IFERROR(INDEX([1]BYUICP!L:L,(MATCH([1]DatabaseSynop!$B:$B,[1]BYUICP!$A:$A,"0"))),"")</f>
        <v/>
      </c>
      <c r="AQ25" s="24">
        <v>1.3032440059999999</v>
      </c>
      <c r="AR25" s="24" t="str">
        <f>IFERROR(INDEX([1]BYUICP!M:M,(MATCH([1]DatabaseSynop!$B:$B,[1]BYUICP!$A:$A,"0"))),"")</f>
        <v/>
      </c>
      <c r="AS25" s="24" t="str">
        <f>IFERROR(INDEX([1]BYUICP!N:N,(MATCH([1]DatabaseSynop!$B:$B,[1]BYUICP!$A:$A,"0"))),"")</f>
        <v/>
      </c>
      <c r="AT25" s="24" t="str">
        <f>IFERROR(INDEX([1]BYUICP!O:O,(MATCH([1]DatabaseSynop!$B:$B,[1]BYUICP!$A:$A,"0"))),"")</f>
        <v/>
      </c>
      <c r="AV25" s="24" t="str">
        <f>IFERROR(INDEX([1]BYUICP!P:P,(MATCH([1]DatabaseSynop!$B:$B,[1]BYUICP!$A:$A,"0"))),"")</f>
        <v/>
      </c>
      <c r="AW25" s="24" t="str">
        <f>IFERROR(INDEX([1]BYUICP!Q:Q,(MATCH([1]DatabaseSynop!$B:$B,[1]BYUICP!$A:$A,"0"))),"")</f>
        <v/>
      </c>
      <c r="AX25" s="24" t="str">
        <f>IFERROR(INDEX([1]BYUICP!R:R,(MATCH([1]DatabaseSynop!$B:$B,[1]BYUICP!$A:$A,"0"))),"")</f>
        <v/>
      </c>
      <c r="AY25" s="24" t="str">
        <f>IFERROR(INDEX([1]BYUICP!S:S,(MATCH([1]DatabaseSynop!$B:$B,[1]BYUICP!$A:$A,"0"))),"")</f>
        <v/>
      </c>
      <c r="AZ25" s="24" t="str">
        <f>IFERROR(INDEX([1]BYUICP!T:T,(MATCH([1]DatabaseSynop!$B:$B,[1]BYUICP!$A:$A,"0"))),"")</f>
        <v/>
      </c>
      <c r="BA25" s="24" t="str">
        <f>IFERROR(INDEX([1]BYUICP!U:U,(MATCH([1]DatabaseSynop!$B:$B,[1]BYUICP!$A:$A,"0"))),"")</f>
        <v/>
      </c>
      <c r="BB25" s="24" t="str">
        <f>IFERROR(INDEX([1]BYUICP!V:V,(MATCH([1]DatabaseSynop!$B:$B,[1]BYUICP!$A:$A,"0"))),"")</f>
        <v/>
      </c>
      <c r="BD25" s="24" t="str">
        <f>IFERROR(INDEX([1]BYUICP!W:W,(MATCH([1]DatabaseSynop!$B:$B,[1]BYUICP!$A:$A,"0"))),"")</f>
        <v/>
      </c>
      <c r="BE25" s="24" t="str">
        <f>IFERROR(INDEX([1]BYUICP!X:X,(MATCH([1]DatabaseSynop!$B:$B,[1]BYUICP!$A:$A,"0"))),"")</f>
        <v/>
      </c>
      <c r="BF25" s="24" t="str">
        <f>IFERROR(INDEX([1]BYUICP!Y:Y,(MATCH([1]DatabaseSynop!$B:$B,[1]BYUICP!$A:$A,"0"))),"")</f>
        <v/>
      </c>
      <c r="BG25" s="24" t="str">
        <f>IFERROR(INDEX([1]BYUICP!Z:Z,(MATCH([1]DatabaseSynop!$B:$B,[1]BYUICP!$A:$A,"0"))),"")</f>
        <v/>
      </c>
      <c r="BH25" s="24" t="str">
        <f>IFERROR(INDEX([1]BYUICP!AA:AA,(MATCH([1]DatabaseSynop!$B:$B,[1]BYUICP!$A:$A,"0"))),"")</f>
        <v/>
      </c>
      <c r="BI25" s="24" t="str">
        <f>IFERROR(INDEX([1]BYUICP!AB:AB,(MATCH([1]DatabaseSynop!$B:$B,[1]BYUICP!$A:$A,"0"))),"")</f>
        <v/>
      </c>
      <c r="BJ25" s="24" t="str">
        <f>IFERROR(INDEX([1]BYUICP!AC:AC,(MATCH([1]DatabaseSynop!$B:$B,[1]BYUICP!$A:$A,"0"))),"")</f>
        <v/>
      </c>
      <c r="BK25" s="24" t="str">
        <f>IFERROR(INDEX([1]BYUICP!AD:AD,(MATCH([1]DatabaseSynop!$B:$B,[1]BYUICP!$A:$A,"0"))),"")</f>
        <v/>
      </c>
      <c r="BL25" s="24" t="str">
        <f>IFERROR(INDEX([1]BYUICP!AE:AE,(MATCH([1]DatabaseSynop!$B:$B,[1]BYUICP!$A:$A,"0"))),"")</f>
        <v/>
      </c>
    </row>
    <row r="26" spans="1:64" ht="15.75" customHeight="1" x14ac:dyDescent="0.2">
      <c r="A26" s="24" t="s">
        <v>109</v>
      </c>
      <c r="B26" s="24" t="s">
        <v>564</v>
      </c>
      <c r="C26" s="24" t="s">
        <v>222</v>
      </c>
      <c r="D26" s="24">
        <v>11.3</v>
      </c>
      <c r="E26" s="12" t="str">
        <f t="shared" si="0"/>
        <v>KUP11.3</v>
      </c>
      <c r="F26" s="25">
        <v>42608</v>
      </c>
      <c r="G26" s="29">
        <v>0.71666666700000003</v>
      </c>
      <c r="H26" s="24">
        <v>2016</v>
      </c>
      <c r="I26" s="12" t="str">
        <f t="shared" si="1"/>
        <v>Late2016</v>
      </c>
      <c r="J26" s="24">
        <v>68.573350000000005</v>
      </c>
      <c r="K26" s="24">
        <v>-149.35194999999999</v>
      </c>
      <c r="L26" s="30">
        <v>6</v>
      </c>
      <c r="M26" s="24">
        <v>8.1</v>
      </c>
      <c r="N26" s="24">
        <v>60.7</v>
      </c>
      <c r="O26" s="24">
        <v>6.46</v>
      </c>
      <c r="P26" s="24">
        <v>0</v>
      </c>
      <c r="R26" s="24">
        <v>349.80493389999998</v>
      </c>
      <c r="S26" s="24">
        <v>6.4531429769999997</v>
      </c>
      <c r="T26" s="24">
        <v>1.85957485</v>
      </c>
      <c r="U26" s="24">
        <v>0.33009844799999999</v>
      </c>
      <c r="V26" s="24">
        <f t="shared" si="8"/>
        <v>4.263469679</v>
      </c>
      <c r="W26" s="24">
        <v>0.10985695700000001</v>
      </c>
      <c r="X26" s="24">
        <v>9.4288550999999998E-2</v>
      </c>
      <c r="Y26" s="24">
        <v>6.8305240000000003E-2</v>
      </c>
      <c r="Z26" s="24">
        <v>3.2013725040000001</v>
      </c>
      <c r="AA26" s="24">
        <v>0.687361954</v>
      </c>
      <c r="AB26" s="24">
        <v>13.45025322</v>
      </c>
      <c r="AF26" s="24">
        <v>79.32260479</v>
      </c>
      <c r="AH26" s="24" t="str">
        <f>IFERROR(INDEX([1]BYUICP!G:G,(MATCH([1]DatabaseSynop!$B:$B,[1]BYUICP!$A:$A,"0"))),"")</f>
        <v/>
      </c>
      <c r="AI26" s="24" t="s">
        <v>67</v>
      </c>
      <c r="AJ26" s="24" t="str">
        <f>IFERROR(INDEX([1]BYUICP!I:I,(MATCH([1]DatabaseSynop!$B:$B,[1]BYUICP!$A:$A,"0"))),"")</f>
        <v/>
      </c>
      <c r="AK26" s="24" t="str">
        <f>IFERROR(INDEX([1]BYUICP!J:J,(MATCH([1]DatabaseSynop!$B:$B,[1]BYUICP!$A:$A,"0"))),"")</f>
        <v/>
      </c>
      <c r="AM26" s="24" t="str">
        <f>IFERROR(INDEX([1]BYUICP!K:K,(MATCH([1]DatabaseSynop!$B:$B,[1]BYUICP!$A:$A,"0"))),"")</f>
        <v/>
      </c>
      <c r="AN26" s="24" t="e">
        <f t="shared" si="5"/>
        <v>#VALUE!</v>
      </c>
      <c r="AO26" s="24" t="e">
        <f t="shared" si="7"/>
        <v>#VALUE!</v>
      </c>
      <c r="AP26" s="24" t="str">
        <f>IFERROR(INDEX([1]BYUICP!L:L,(MATCH([1]DatabaseSynop!$B:$B,[1]BYUICP!$A:$A,"0"))),"")</f>
        <v/>
      </c>
      <c r="AQ26" s="24">
        <v>1.029619182</v>
      </c>
      <c r="AR26" s="24" t="str">
        <f>IFERROR(INDEX([1]BYUICP!M:M,(MATCH([1]DatabaseSynop!$B:$B,[1]BYUICP!$A:$A,"0"))),"")</f>
        <v/>
      </c>
      <c r="AS26" s="24" t="str">
        <f>IFERROR(INDEX([1]BYUICP!N:N,(MATCH([1]DatabaseSynop!$B:$B,[1]BYUICP!$A:$A,"0"))),"")</f>
        <v/>
      </c>
      <c r="AT26" s="24" t="str">
        <f>IFERROR(INDEX([1]BYUICP!O:O,(MATCH([1]DatabaseSynop!$B:$B,[1]BYUICP!$A:$A,"0"))),"")</f>
        <v/>
      </c>
      <c r="AV26" s="24" t="str">
        <f>IFERROR(INDEX([1]BYUICP!P:P,(MATCH([1]DatabaseSynop!$B:$B,[1]BYUICP!$A:$A,"0"))),"")</f>
        <v/>
      </c>
      <c r="AW26" s="24" t="str">
        <f>IFERROR(INDEX([1]BYUICP!Q:Q,(MATCH([1]DatabaseSynop!$B:$B,[1]BYUICP!$A:$A,"0"))),"")</f>
        <v/>
      </c>
      <c r="AX26" s="24" t="str">
        <f>IFERROR(INDEX([1]BYUICP!R:R,(MATCH([1]DatabaseSynop!$B:$B,[1]BYUICP!$A:$A,"0"))),"")</f>
        <v/>
      </c>
      <c r="AY26" s="24" t="str">
        <f>IFERROR(INDEX([1]BYUICP!S:S,(MATCH([1]DatabaseSynop!$B:$B,[1]BYUICP!$A:$A,"0"))),"")</f>
        <v/>
      </c>
      <c r="AZ26" s="24" t="str">
        <f>IFERROR(INDEX([1]BYUICP!T:T,(MATCH([1]DatabaseSynop!$B:$B,[1]BYUICP!$A:$A,"0"))),"")</f>
        <v/>
      </c>
      <c r="BA26" s="24" t="str">
        <f>IFERROR(INDEX([1]BYUICP!U:U,(MATCH([1]DatabaseSynop!$B:$B,[1]BYUICP!$A:$A,"0"))),"")</f>
        <v/>
      </c>
      <c r="BB26" s="24" t="str">
        <f>IFERROR(INDEX([1]BYUICP!V:V,(MATCH([1]DatabaseSynop!$B:$B,[1]BYUICP!$A:$A,"0"))),"")</f>
        <v/>
      </c>
      <c r="BD26" s="24" t="str">
        <f>IFERROR(INDEX([1]BYUICP!W:W,(MATCH([1]DatabaseSynop!$B:$B,[1]BYUICP!$A:$A,"0"))),"")</f>
        <v/>
      </c>
      <c r="BE26" s="24" t="str">
        <f>IFERROR(INDEX([1]BYUICP!X:X,(MATCH([1]DatabaseSynop!$B:$B,[1]BYUICP!$A:$A,"0"))),"")</f>
        <v/>
      </c>
      <c r="BF26" s="24" t="str">
        <f>IFERROR(INDEX([1]BYUICP!Y:Y,(MATCH([1]DatabaseSynop!$B:$B,[1]BYUICP!$A:$A,"0"))),"")</f>
        <v/>
      </c>
      <c r="BG26" s="24" t="str">
        <f>IFERROR(INDEX([1]BYUICP!Z:Z,(MATCH([1]DatabaseSynop!$B:$B,[1]BYUICP!$A:$A,"0"))),"")</f>
        <v/>
      </c>
      <c r="BH26" s="24" t="str">
        <f>IFERROR(INDEX([1]BYUICP!AA:AA,(MATCH([1]DatabaseSynop!$B:$B,[1]BYUICP!$A:$A,"0"))),"")</f>
        <v/>
      </c>
      <c r="BI26" s="24" t="str">
        <f>IFERROR(INDEX([1]BYUICP!AB:AB,(MATCH([1]DatabaseSynop!$B:$B,[1]BYUICP!$A:$A,"0"))),"")</f>
        <v/>
      </c>
      <c r="BJ26" s="24" t="str">
        <f>IFERROR(INDEX([1]BYUICP!AC:AC,(MATCH([1]DatabaseSynop!$B:$B,[1]BYUICP!$A:$A,"0"))),"")</f>
        <v/>
      </c>
      <c r="BK26" s="24" t="str">
        <f>IFERROR(INDEX([1]BYUICP!AD:AD,(MATCH([1]DatabaseSynop!$B:$B,[1]BYUICP!$A:$A,"0"))),"")</f>
        <v/>
      </c>
      <c r="BL26" s="24" t="str">
        <f>IFERROR(INDEX([1]BYUICP!AE:AE,(MATCH([1]DatabaseSynop!$B:$B,[1]BYUICP!$A:$A,"0"))),"")</f>
        <v/>
      </c>
    </row>
    <row r="27" spans="1:64" ht="15.75" customHeight="1" x14ac:dyDescent="0.2">
      <c r="A27" s="24" t="s">
        <v>109</v>
      </c>
      <c r="B27" s="24" t="s">
        <v>565</v>
      </c>
      <c r="C27" s="24" t="s">
        <v>222</v>
      </c>
      <c r="D27" s="24">
        <v>12.1</v>
      </c>
      <c r="E27" s="12" t="str">
        <f t="shared" si="0"/>
        <v>KUP12.1</v>
      </c>
      <c r="F27" s="25">
        <v>42608</v>
      </c>
      <c r="G27" s="29">
        <v>0.72952546299999999</v>
      </c>
      <c r="H27" s="24">
        <v>2016</v>
      </c>
      <c r="I27" s="12" t="str">
        <f t="shared" si="1"/>
        <v>Late2016</v>
      </c>
      <c r="J27" s="24">
        <v>68.591909999999999</v>
      </c>
      <c r="K27" s="24">
        <v>-149.35747000000001</v>
      </c>
      <c r="L27" s="30">
        <v>98.617500000000007</v>
      </c>
      <c r="M27" s="24">
        <v>8.9</v>
      </c>
      <c r="N27" s="24">
        <v>60.5</v>
      </c>
      <c r="O27" s="24">
        <v>7.16</v>
      </c>
      <c r="P27" s="24">
        <v>0</v>
      </c>
      <c r="R27" s="24">
        <v>550.72902190000002</v>
      </c>
      <c r="S27" s="24">
        <v>18.13325773</v>
      </c>
      <c r="T27" s="24">
        <v>3.8900526420000001</v>
      </c>
      <c r="U27" s="24">
        <v>1.380314244</v>
      </c>
      <c r="V27" s="24">
        <f t="shared" si="8"/>
        <v>12.862890844000001</v>
      </c>
      <c r="W27" s="24">
        <v>7.2784241E-2</v>
      </c>
      <c r="X27" s="24">
        <v>0.192157093</v>
      </c>
      <c r="Y27" s="24">
        <v>0.18683687500000001</v>
      </c>
      <c r="Z27" s="24">
        <v>3.7477355929999998</v>
      </c>
      <c r="AA27" s="24">
        <v>0.80620133400000005</v>
      </c>
      <c r="AB27" s="24">
        <v>24.789925749999998</v>
      </c>
      <c r="AF27" s="24">
        <v>15.9493513</v>
      </c>
      <c r="AH27" s="24" t="str">
        <f>IFERROR(INDEX([1]BYUICP!G:G,(MATCH([1]DatabaseSynop!$B:$B,[1]BYUICP!$A:$A,"0"))),"")</f>
        <v/>
      </c>
      <c r="AI27" s="24" t="str">
        <f>IFERROR(INDEX([1]BYUICP!H:H,(MATCH([1]DatabaseSynop!$B:$B,[1]BYUICP!$A:$A,"0"))),"")</f>
        <v/>
      </c>
      <c r="AJ27" s="24" t="str">
        <f>IFERROR(INDEX([1]BYUICP!I:I,(MATCH([1]DatabaseSynop!$B:$B,[1]BYUICP!$A:$A,"0"))),"")</f>
        <v/>
      </c>
      <c r="AK27" s="24" t="str">
        <f>IFERROR(INDEX([1]BYUICP!J:J,(MATCH([1]DatabaseSynop!$B:$B,[1]BYUICP!$A:$A,"0"))),"")</f>
        <v/>
      </c>
      <c r="AM27" s="24" t="str">
        <f>IFERROR(INDEX([1]BYUICP!K:K,(MATCH([1]DatabaseSynop!$B:$B,[1]BYUICP!$A:$A,"0"))),"")</f>
        <v/>
      </c>
      <c r="AN27" s="24" t="e">
        <f t="shared" si="5"/>
        <v>#VALUE!</v>
      </c>
      <c r="AO27" s="24" t="e">
        <f t="shared" si="7"/>
        <v>#VALUE!</v>
      </c>
      <c r="AP27" s="24" t="str">
        <f>IFERROR(INDEX([1]BYUICP!L:L,(MATCH([1]DatabaseSynop!$B:$B,[1]BYUICP!$A:$A,"0"))),"")</f>
        <v/>
      </c>
      <c r="AQ27" s="24">
        <v>3.33145275</v>
      </c>
      <c r="AR27" s="24" t="str">
        <f>IFERROR(INDEX([1]BYUICP!M:M,(MATCH([1]DatabaseSynop!$B:$B,[1]BYUICP!$A:$A,"0"))),"")</f>
        <v/>
      </c>
      <c r="AS27" s="24" t="str">
        <f>IFERROR(INDEX([1]BYUICP!N:N,(MATCH([1]DatabaseSynop!$B:$B,[1]BYUICP!$A:$A,"0"))),"")</f>
        <v/>
      </c>
      <c r="AT27" s="24" t="str">
        <f>IFERROR(INDEX([1]BYUICP!O:O,(MATCH([1]DatabaseSynop!$B:$B,[1]BYUICP!$A:$A,"0"))),"")</f>
        <v/>
      </c>
      <c r="AV27" s="24" t="str">
        <f>IFERROR(INDEX([1]BYUICP!P:P,(MATCH([1]DatabaseSynop!$B:$B,[1]BYUICP!$A:$A,"0"))),"")</f>
        <v/>
      </c>
      <c r="AW27" s="24" t="str">
        <f>IFERROR(INDEX([1]BYUICP!Q:Q,(MATCH([1]DatabaseSynop!$B:$B,[1]BYUICP!$A:$A,"0"))),"")</f>
        <v/>
      </c>
      <c r="AX27" s="24" t="str">
        <f>IFERROR(INDEX([1]BYUICP!R:R,(MATCH([1]DatabaseSynop!$B:$B,[1]BYUICP!$A:$A,"0"))),"")</f>
        <v/>
      </c>
      <c r="AY27" s="24" t="str">
        <f>IFERROR(INDEX([1]BYUICP!S:S,(MATCH([1]DatabaseSynop!$B:$B,[1]BYUICP!$A:$A,"0"))),"")</f>
        <v/>
      </c>
      <c r="AZ27" s="24" t="str">
        <f>IFERROR(INDEX([1]BYUICP!T:T,(MATCH([1]DatabaseSynop!$B:$B,[1]BYUICP!$A:$A,"0"))),"")</f>
        <v/>
      </c>
      <c r="BA27" s="24" t="str">
        <f>IFERROR(INDEX([1]BYUICP!U:U,(MATCH([1]DatabaseSynop!$B:$B,[1]BYUICP!$A:$A,"0"))),"")</f>
        <v/>
      </c>
      <c r="BB27" s="24" t="str">
        <f>IFERROR(INDEX([1]BYUICP!V:V,(MATCH([1]DatabaseSynop!$B:$B,[1]BYUICP!$A:$A,"0"))),"")</f>
        <v/>
      </c>
      <c r="BD27" s="24" t="str">
        <f>IFERROR(INDEX([1]BYUICP!W:W,(MATCH([1]DatabaseSynop!$B:$B,[1]BYUICP!$A:$A,"0"))),"")</f>
        <v/>
      </c>
      <c r="BE27" s="24" t="str">
        <f>IFERROR(INDEX([1]BYUICP!X:X,(MATCH([1]DatabaseSynop!$B:$B,[1]BYUICP!$A:$A,"0"))),"")</f>
        <v/>
      </c>
      <c r="BF27" s="24" t="str">
        <f>IFERROR(INDEX([1]BYUICP!Y:Y,(MATCH([1]DatabaseSynop!$B:$B,[1]BYUICP!$A:$A,"0"))),"")</f>
        <v/>
      </c>
      <c r="BG27" s="24" t="str">
        <f>IFERROR(INDEX([1]BYUICP!Z:Z,(MATCH([1]DatabaseSynop!$B:$B,[1]BYUICP!$A:$A,"0"))),"")</f>
        <v/>
      </c>
      <c r="BH27" s="24" t="str">
        <f>IFERROR(INDEX([1]BYUICP!AA:AA,(MATCH([1]DatabaseSynop!$B:$B,[1]BYUICP!$A:$A,"0"))),"")</f>
        <v/>
      </c>
      <c r="BI27" s="24" t="str">
        <f>IFERROR(INDEX([1]BYUICP!AB:AB,(MATCH([1]DatabaseSynop!$B:$B,[1]BYUICP!$A:$A,"0"))),"")</f>
        <v/>
      </c>
      <c r="BJ27" s="24" t="str">
        <f>IFERROR(INDEX([1]BYUICP!AC:AC,(MATCH([1]DatabaseSynop!$B:$B,[1]BYUICP!$A:$A,"0"))),"")</f>
        <v/>
      </c>
      <c r="BK27" s="24" t="str">
        <f>IFERROR(INDEX([1]BYUICP!AD:AD,(MATCH([1]DatabaseSynop!$B:$B,[1]BYUICP!$A:$A,"0"))),"")</f>
        <v/>
      </c>
      <c r="BL27" s="24" t="str">
        <f>IFERROR(INDEX([1]BYUICP!AE:AE,(MATCH([1]DatabaseSynop!$B:$B,[1]BYUICP!$A:$A,"0"))),"")</f>
        <v/>
      </c>
    </row>
    <row r="28" spans="1:64" ht="15.75" customHeight="1" x14ac:dyDescent="0.2">
      <c r="A28" s="24" t="s">
        <v>109</v>
      </c>
      <c r="B28" s="24" t="s">
        <v>566</v>
      </c>
      <c r="C28" s="24" t="s">
        <v>222</v>
      </c>
      <c r="D28" s="24">
        <v>12.2</v>
      </c>
      <c r="E28" s="12" t="str">
        <f t="shared" si="0"/>
        <v>KUP12.2</v>
      </c>
      <c r="F28" s="25">
        <v>42608</v>
      </c>
      <c r="G28" s="29">
        <v>0.73055555599999999</v>
      </c>
      <c r="H28" s="24">
        <v>2016</v>
      </c>
      <c r="I28" s="12" t="str">
        <f t="shared" si="1"/>
        <v>Late2016</v>
      </c>
      <c r="J28" s="24">
        <v>68.590890000000002</v>
      </c>
      <c r="K28" s="24">
        <v>-149.35929999999999</v>
      </c>
      <c r="L28" s="30">
        <v>88.76755</v>
      </c>
      <c r="M28" s="24">
        <v>8.8000000000000007</v>
      </c>
      <c r="N28" s="24">
        <v>79.3</v>
      </c>
      <c r="O28" s="24">
        <v>6.47</v>
      </c>
      <c r="P28" s="24">
        <v>0</v>
      </c>
      <c r="R28" s="24">
        <v>281.96288929999997</v>
      </c>
      <c r="S28" s="24">
        <v>7.3467834600000002</v>
      </c>
      <c r="T28" s="24">
        <v>2.965287166</v>
      </c>
      <c r="U28" s="24">
        <v>0.39174804299999999</v>
      </c>
      <c r="V28" s="24">
        <f t="shared" si="8"/>
        <v>3.989748251</v>
      </c>
      <c r="W28" s="24">
        <v>6.4757079999999995E-2</v>
      </c>
      <c r="X28" s="24">
        <v>6.9868771999999996E-2</v>
      </c>
      <c r="Y28" s="24">
        <v>8.4069485999999999E-2</v>
      </c>
      <c r="Z28" s="24">
        <v>3.0418472319999998</v>
      </c>
      <c r="AA28" s="24">
        <v>0.71175944099999999</v>
      </c>
      <c r="AB28" s="24">
        <v>10.30143367</v>
      </c>
      <c r="AF28" s="24">
        <v>127.7070858</v>
      </c>
      <c r="AH28" s="24" t="str">
        <f>IFERROR(INDEX([1]BYUICP!G:G,(MATCH([1]DatabaseSynop!$B:$B,[1]BYUICP!$A:$A,"0"))),"")</f>
        <v/>
      </c>
      <c r="AI28" s="24" t="str">
        <f>IFERROR(INDEX([1]BYUICP!H:H,(MATCH([1]DatabaseSynop!$B:$B,[1]BYUICP!$A:$A,"0"))),"")</f>
        <v/>
      </c>
      <c r="AJ28" s="24" t="s">
        <v>67</v>
      </c>
      <c r="AK28" s="24" t="str">
        <f>IFERROR(INDEX([1]BYUICP!J:J,(MATCH([1]DatabaseSynop!$B:$B,[1]BYUICP!$A:$A,"0"))),"")</f>
        <v/>
      </c>
      <c r="AM28" s="24" t="str">
        <f>IFERROR(INDEX([1]BYUICP!K:K,(MATCH([1]DatabaseSynop!$B:$B,[1]BYUICP!$A:$A,"0"))),"")</f>
        <v/>
      </c>
      <c r="AN28" s="24" t="e">
        <f t="shared" si="5"/>
        <v>#VALUE!</v>
      </c>
      <c r="AO28" s="24" t="e">
        <f t="shared" si="7"/>
        <v>#VALUE!</v>
      </c>
      <c r="AP28" s="24" t="str">
        <f>IFERROR(INDEX([1]BYUICP!L:L,(MATCH([1]DatabaseSynop!$B:$B,[1]BYUICP!$A:$A,"0"))),"")</f>
        <v/>
      </c>
      <c r="AQ28" s="24">
        <v>1.241184767</v>
      </c>
      <c r="AR28" s="24" t="str">
        <f>IFERROR(INDEX([1]BYUICP!M:M,(MATCH([1]DatabaseSynop!$B:$B,[1]BYUICP!$A:$A,"0"))),"")</f>
        <v/>
      </c>
      <c r="AS28" s="24" t="str">
        <f>IFERROR(INDEX([1]BYUICP!N:N,(MATCH([1]DatabaseSynop!$B:$B,[1]BYUICP!$A:$A,"0"))),"")</f>
        <v/>
      </c>
      <c r="AT28" s="24" t="str">
        <f>IFERROR(INDEX([1]BYUICP!O:O,(MATCH([1]DatabaseSynop!$B:$B,[1]BYUICP!$A:$A,"0"))),"")</f>
        <v/>
      </c>
      <c r="AV28" s="24" t="str">
        <f>IFERROR(INDEX([1]BYUICP!P:P,(MATCH([1]DatabaseSynop!$B:$B,[1]BYUICP!$A:$A,"0"))),"")</f>
        <v/>
      </c>
      <c r="AW28" s="24" t="str">
        <f>IFERROR(INDEX([1]BYUICP!Q:Q,(MATCH([1]DatabaseSynop!$B:$B,[1]BYUICP!$A:$A,"0"))),"")</f>
        <v/>
      </c>
      <c r="AX28" s="24" t="str">
        <f>IFERROR(INDEX([1]BYUICP!R:R,(MATCH([1]DatabaseSynop!$B:$B,[1]BYUICP!$A:$A,"0"))),"")</f>
        <v/>
      </c>
      <c r="AY28" s="24" t="str">
        <f>IFERROR(INDEX([1]BYUICP!S:S,(MATCH([1]DatabaseSynop!$B:$B,[1]BYUICP!$A:$A,"0"))),"")</f>
        <v/>
      </c>
      <c r="AZ28" s="24" t="str">
        <f>IFERROR(INDEX([1]BYUICP!T:T,(MATCH([1]DatabaseSynop!$B:$B,[1]BYUICP!$A:$A,"0"))),"")</f>
        <v/>
      </c>
      <c r="BA28" s="24" t="str">
        <f>IFERROR(INDEX([1]BYUICP!U:U,(MATCH([1]DatabaseSynop!$B:$B,[1]BYUICP!$A:$A,"0"))),"")</f>
        <v/>
      </c>
      <c r="BB28" s="24" t="str">
        <f>IFERROR(INDEX([1]BYUICP!V:V,(MATCH([1]DatabaseSynop!$B:$B,[1]BYUICP!$A:$A,"0"))),"")</f>
        <v/>
      </c>
      <c r="BD28" s="24" t="str">
        <f>IFERROR(INDEX([1]BYUICP!W:W,(MATCH([1]DatabaseSynop!$B:$B,[1]BYUICP!$A:$A,"0"))),"")</f>
        <v/>
      </c>
      <c r="BE28" s="24" t="str">
        <f>IFERROR(INDEX([1]BYUICP!X:X,(MATCH([1]DatabaseSynop!$B:$B,[1]BYUICP!$A:$A,"0"))),"")</f>
        <v/>
      </c>
      <c r="BF28" s="24" t="str">
        <f>IFERROR(INDEX([1]BYUICP!Y:Y,(MATCH([1]DatabaseSynop!$B:$B,[1]BYUICP!$A:$A,"0"))),"")</f>
        <v/>
      </c>
      <c r="BG28" s="24" t="str">
        <f>IFERROR(INDEX([1]BYUICP!Z:Z,(MATCH([1]DatabaseSynop!$B:$B,[1]BYUICP!$A:$A,"0"))),"")</f>
        <v/>
      </c>
      <c r="BH28" s="24" t="str">
        <f>IFERROR(INDEX([1]BYUICP!AA:AA,(MATCH([1]DatabaseSynop!$B:$B,[1]BYUICP!$A:$A,"0"))),"")</f>
        <v/>
      </c>
      <c r="BI28" s="24" t="str">
        <f>IFERROR(INDEX([1]BYUICP!AB:AB,(MATCH([1]DatabaseSynop!$B:$B,[1]BYUICP!$A:$A,"0"))),"")</f>
        <v/>
      </c>
      <c r="BJ28" s="24" t="str">
        <f>IFERROR(INDEX([1]BYUICP!AC:AC,(MATCH([1]DatabaseSynop!$B:$B,[1]BYUICP!$A:$A,"0"))),"")</f>
        <v/>
      </c>
      <c r="BK28" s="24" t="str">
        <f>IFERROR(INDEX([1]BYUICP!AD:AD,(MATCH([1]DatabaseSynop!$B:$B,[1]BYUICP!$A:$A,"0"))),"")</f>
        <v/>
      </c>
      <c r="BL28" s="24" t="str">
        <f>IFERROR(INDEX([1]BYUICP!AE:AE,(MATCH([1]DatabaseSynop!$B:$B,[1]BYUICP!$A:$A,"0"))),"")</f>
        <v/>
      </c>
    </row>
    <row r="29" spans="1:64" ht="15.75" customHeight="1" x14ac:dyDescent="0.2">
      <c r="A29" s="24" t="s">
        <v>109</v>
      </c>
      <c r="B29" s="24" t="s">
        <v>567</v>
      </c>
      <c r="C29" s="24" t="s">
        <v>222</v>
      </c>
      <c r="D29" s="24">
        <v>12.3</v>
      </c>
      <c r="E29" s="12" t="str">
        <f t="shared" si="0"/>
        <v>KUP12.3</v>
      </c>
      <c r="F29" s="25">
        <v>42608</v>
      </c>
      <c r="G29" s="29">
        <v>0.73634259300000005</v>
      </c>
      <c r="H29" s="24">
        <v>2016</v>
      </c>
      <c r="I29" s="12" t="str">
        <f t="shared" si="1"/>
        <v>Late2016</v>
      </c>
      <c r="J29" s="24">
        <v>68.590850000000003</v>
      </c>
      <c r="K29" s="24">
        <v>-149.358</v>
      </c>
      <c r="L29" s="30">
        <v>4.4487500000000004</v>
      </c>
      <c r="M29" s="24">
        <v>8.8000000000000007</v>
      </c>
      <c r="N29" s="24">
        <v>76.900000000000006</v>
      </c>
      <c r="O29" s="24">
        <v>6.57</v>
      </c>
      <c r="P29" s="24">
        <v>0</v>
      </c>
      <c r="R29" s="24">
        <v>315.32782930000002</v>
      </c>
      <c r="S29" s="24">
        <v>9.9167299480000004</v>
      </c>
      <c r="T29" s="24">
        <v>3.0144843560000001</v>
      </c>
      <c r="U29" s="24">
        <v>0.32520993300000001</v>
      </c>
      <c r="V29" s="24">
        <f t="shared" si="8"/>
        <v>6.5770356589999999</v>
      </c>
      <c r="W29" s="24">
        <v>5.991639E-2</v>
      </c>
      <c r="X29" s="24">
        <v>9.3951885999999998E-2</v>
      </c>
      <c r="Y29" s="24">
        <v>0.130053263</v>
      </c>
      <c r="Z29" s="24">
        <v>3.0760758739999998</v>
      </c>
      <c r="AA29" s="24">
        <v>0.74868118299999997</v>
      </c>
      <c r="AB29" s="24">
        <v>11.650046639999999</v>
      </c>
      <c r="AF29" s="24">
        <v>113.5790918</v>
      </c>
      <c r="AH29" s="24" t="str">
        <f>IFERROR(INDEX([1]BYUICP!G:G,(MATCH([1]DatabaseSynop!$B:$B,[1]BYUICP!$A:$A,"0"))),"")</f>
        <v/>
      </c>
      <c r="AI29" s="24" t="s">
        <v>67</v>
      </c>
      <c r="AJ29" s="24" t="str">
        <f>IFERROR(INDEX([1]BYUICP!I:I,(MATCH([1]DatabaseSynop!$B:$B,[1]BYUICP!$A:$A,"0"))),"")</f>
        <v/>
      </c>
      <c r="AK29" s="24" t="str">
        <f>IFERROR(INDEX([1]BYUICP!J:J,(MATCH([1]DatabaseSynop!$B:$B,[1]BYUICP!$A:$A,"0"))),"")</f>
        <v/>
      </c>
      <c r="AM29" s="24" t="str">
        <f>IFERROR(INDEX([1]BYUICP!K:K,(MATCH([1]DatabaseSynop!$B:$B,[1]BYUICP!$A:$A,"0"))),"")</f>
        <v/>
      </c>
      <c r="AN29" s="24" t="e">
        <f t="shared" si="5"/>
        <v>#VALUE!</v>
      </c>
      <c r="AO29" s="24" t="e">
        <f t="shared" si="7"/>
        <v>#VALUE!</v>
      </c>
      <c r="AP29" s="24" t="str">
        <f>IFERROR(INDEX([1]BYUICP!L:L,(MATCH([1]DatabaseSynop!$B:$B,[1]BYUICP!$A:$A,"0"))),"")</f>
        <v/>
      </c>
      <c r="AQ29" s="24">
        <v>1.7348378</v>
      </c>
      <c r="AR29" s="24" t="str">
        <f>IFERROR(INDEX([1]BYUICP!M:M,(MATCH([1]DatabaseSynop!$B:$B,[1]BYUICP!$A:$A,"0"))),"")</f>
        <v/>
      </c>
      <c r="AS29" s="24" t="str">
        <f>IFERROR(INDEX([1]BYUICP!N:N,(MATCH([1]DatabaseSynop!$B:$B,[1]BYUICP!$A:$A,"0"))),"")</f>
        <v/>
      </c>
      <c r="AT29" s="24" t="str">
        <f>IFERROR(INDEX([1]BYUICP!O:O,(MATCH([1]DatabaseSynop!$B:$B,[1]BYUICP!$A:$A,"0"))),"")</f>
        <v/>
      </c>
      <c r="AV29" s="24" t="str">
        <f>IFERROR(INDEX([1]BYUICP!P:P,(MATCH([1]DatabaseSynop!$B:$B,[1]BYUICP!$A:$A,"0"))),"")</f>
        <v/>
      </c>
      <c r="AW29" s="24" t="str">
        <f>IFERROR(INDEX([1]BYUICP!Q:Q,(MATCH([1]DatabaseSynop!$B:$B,[1]BYUICP!$A:$A,"0"))),"")</f>
        <v/>
      </c>
      <c r="AX29" s="24" t="str">
        <f>IFERROR(INDEX([1]BYUICP!R:R,(MATCH([1]DatabaseSynop!$B:$B,[1]BYUICP!$A:$A,"0"))),"")</f>
        <v/>
      </c>
      <c r="AY29" s="24" t="str">
        <f>IFERROR(INDEX([1]BYUICP!S:S,(MATCH([1]DatabaseSynop!$B:$B,[1]BYUICP!$A:$A,"0"))),"")</f>
        <v/>
      </c>
      <c r="AZ29" s="24" t="str">
        <f>IFERROR(INDEX([1]BYUICP!T:T,(MATCH([1]DatabaseSynop!$B:$B,[1]BYUICP!$A:$A,"0"))),"")</f>
        <v/>
      </c>
      <c r="BA29" s="24" t="str">
        <f>IFERROR(INDEX([1]BYUICP!U:U,(MATCH([1]DatabaseSynop!$B:$B,[1]BYUICP!$A:$A,"0"))),"")</f>
        <v/>
      </c>
      <c r="BB29" s="24" t="str">
        <f>IFERROR(INDEX([1]BYUICP!V:V,(MATCH([1]DatabaseSynop!$B:$B,[1]BYUICP!$A:$A,"0"))),"")</f>
        <v/>
      </c>
      <c r="BD29" s="24" t="str">
        <f>IFERROR(INDEX([1]BYUICP!W:W,(MATCH([1]DatabaseSynop!$B:$B,[1]BYUICP!$A:$A,"0"))),"")</f>
        <v/>
      </c>
      <c r="BE29" s="24" t="str">
        <f>IFERROR(INDEX([1]BYUICP!X:X,(MATCH([1]DatabaseSynop!$B:$B,[1]BYUICP!$A:$A,"0"))),"")</f>
        <v/>
      </c>
      <c r="BF29" s="24" t="str">
        <f>IFERROR(INDEX([1]BYUICP!Y:Y,(MATCH([1]DatabaseSynop!$B:$B,[1]BYUICP!$A:$A,"0"))),"")</f>
        <v/>
      </c>
      <c r="BG29" s="24" t="str">
        <f>IFERROR(INDEX([1]BYUICP!Z:Z,(MATCH([1]DatabaseSynop!$B:$B,[1]BYUICP!$A:$A,"0"))),"")</f>
        <v/>
      </c>
      <c r="BH29" s="24" t="str">
        <f>IFERROR(INDEX([1]BYUICP!AA:AA,(MATCH([1]DatabaseSynop!$B:$B,[1]BYUICP!$A:$A,"0"))),"")</f>
        <v/>
      </c>
      <c r="BI29" s="24" t="str">
        <f>IFERROR(INDEX([1]BYUICP!AB:AB,(MATCH([1]DatabaseSynop!$B:$B,[1]BYUICP!$A:$A,"0"))),"")</f>
        <v/>
      </c>
      <c r="BJ29" s="24" t="str">
        <f>IFERROR(INDEX([1]BYUICP!AC:AC,(MATCH([1]DatabaseSynop!$B:$B,[1]BYUICP!$A:$A,"0"))),"")</f>
        <v/>
      </c>
      <c r="BK29" s="24" t="str">
        <f>IFERROR(INDEX([1]BYUICP!AD:AD,(MATCH([1]DatabaseSynop!$B:$B,[1]BYUICP!$A:$A,"0"))),"")</f>
        <v/>
      </c>
      <c r="BL29" s="24" t="str">
        <f>IFERROR(INDEX([1]BYUICP!AE:AE,(MATCH([1]DatabaseSynop!$B:$B,[1]BYUICP!$A:$A,"0"))),"")</f>
        <v/>
      </c>
    </row>
    <row r="30" spans="1:64" ht="15.75" customHeight="1" x14ac:dyDescent="0.2">
      <c r="A30" s="24" t="s">
        <v>109</v>
      </c>
      <c r="B30" s="24" t="s">
        <v>568</v>
      </c>
      <c r="C30" s="24" t="s">
        <v>222</v>
      </c>
      <c r="D30" s="24">
        <v>13.1</v>
      </c>
      <c r="E30" s="12" t="str">
        <f t="shared" si="0"/>
        <v>KUP13.1</v>
      </c>
      <c r="F30" s="25">
        <v>42608</v>
      </c>
      <c r="G30" s="29">
        <v>0.74297453700000005</v>
      </c>
      <c r="H30" s="24">
        <v>2016</v>
      </c>
      <c r="I30" s="12" t="str">
        <f t="shared" si="1"/>
        <v>Late2016</v>
      </c>
      <c r="J30" s="24">
        <v>68.596710000000002</v>
      </c>
      <c r="K30" s="24">
        <v>-149.36268999999999</v>
      </c>
      <c r="L30" s="30">
        <v>101.394025</v>
      </c>
      <c r="M30" s="24">
        <v>9.1</v>
      </c>
      <c r="N30" s="24">
        <v>34.6</v>
      </c>
      <c r="O30" s="24">
        <v>6.97</v>
      </c>
      <c r="P30" s="24">
        <v>0</v>
      </c>
      <c r="R30" s="24">
        <v>353.6030811</v>
      </c>
      <c r="S30" s="24">
        <v>8.8186619030000006</v>
      </c>
      <c r="T30" s="24">
        <v>1.9137206760000001</v>
      </c>
      <c r="U30" s="24">
        <v>0.25378330999999998</v>
      </c>
      <c r="V30" s="24">
        <f t="shared" si="8"/>
        <v>6.6511579170000008</v>
      </c>
      <c r="W30" s="24">
        <v>7.7364372000000001E-2</v>
      </c>
      <c r="X30" s="24">
        <v>9.1336814000000002E-2</v>
      </c>
      <c r="Y30" s="24">
        <v>8.9361040000000003E-2</v>
      </c>
      <c r="Z30" s="24">
        <v>3.0625792550000002</v>
      </c>
      <c r="AA30" s="24">
        <v>0.74886859100000003</v>
      </c>
      <c r="AB30" s="24">
        <v>13.006836959999999</v>
      </c>
      <c r="AF30" s="24">
        <v>4.0575099799999998</v>
      </c>
      <c r="AH30" s="24" t="str">
        <f>IFERROR(INDEX([1]BYUICP!G:G,(MATCH([1]DatabaseSynop!$B:$B,[1]BYUICP!$A:$A,"0"))),"")</f>
        <v/>
      </c>
      <c r="AI30" s="24" t="str">
        <f>IFERROR(INDEX([1]BYUICP!H:H,(MATCH([1]DatabaseSynop!$B:$B,[1]BYUICP!$A:$A,"0"))),"")</f>
        <v/>
      </c>
      <c r="AJ30" s="24" t="str">
        <f>IFERROR(INDEX([1]BYUICP!I:I,(MATCH([1]DatabaseSynop!$B:$B,[1]BYUICP!$A:$A,"0"))),"")</f>
        <v/>
      </c>
      <c r="AK30" s="24" t="str">
        <f>IFERROR(INDEX([1]BYUICP!J:J,(MATCH([1]DatabaseSynop!$B:$B,[1]BYUICP!$A:$A,"0"))),"")</f>
        <v/>
      </c>
      <c r="AM30" s="24" t="str">
        <f>IFERROR(INDEX([1]BYUICP!K:K,(MATCH([1]DatabaseSynop!$B:$B,[1]BYUICP!$A:$A,"0"))),"")</f>
        <v/>
      </c>
      <c r="AN30" s="24" t="e">
        <f t="shared" si="5"/>
        <v>#VALUE!</v>
      </c>
      <c r="AO30" s="24" t="e">
        <f t="shared" si="7"/>
        <v>#VALUE!</v>
      </c>
      <c r="AP30" s="24" t="str">
        <f>IFERROR(INDEX([1]BYUICP!L:L,(MATCH([1]DatabaseSynop!$B:$B,[1]BYUICP!$A:$A,"0"))),"")</f>
        <v/>
      </c>
      <c r="AQ30" s="24">
        <v>1.5966149510000001</v>
      </c>
      <c r="AR30" s="24" t="str">
        <f>IFERROR(INDEX([1]BYUICP!M:M,(MATCH([1]DatabaseSynop!$B:$B,[1]BYUICP!$A:$A,"0"))),"")</f>
        <v/>
      </c>
      <c r="AS30" s="24" t="str">
        <f>IFERROR(INDEX([1]BYUICP!N:N,(MATCH([1]DatabaseSynop!$B:$B,[1]BYUICP!$A:$A,"0"))),"")</f>
        <v/>
      </c>
      <c r="AT30" s="24" t="str">
        <f>IFERROR(INDEX([1]BYUICP!O:O,(MATCH([1]DatabaseSynop!$B:$B,[1]BYUICP!$A:$A,"0"))),"")</f>
        <v/>
      </c>
      <c r="AV30" s="24" t="str">
        <f>IFERROR(INDEX([1]BYUICP!P:P,(MATCH([1]DatabaseSynop!$B:$B,[1]BYUICP!$A:$A,"0"))),"")</f>
        <v/>
      </c>
      <c r="AW30" s="24" t="str">
        <f>IFERROR(INDEX([1]BYUICP!Q:Q,(MATCH([1]DatabaseSynop!$B:$B,[1]BYUICP!$A:$A,"0"))),"")</f>
        <v/>
      </c>
      <c r="AX30" s="24" t="str">
        <f>IFERROR(INDEX([1]BYUICP!R:R,(MATCH([1]DatabaseSynop!$B:$B,[1]BYUICP!$A:$A,"0"))),"")</f>
        <v/>
      </c>
      <c r="AY30" s="24" t="str">
        <f>IFERROR(INDEX([1]BYUICP!S:S,(MATCH([1]DatabaseSynop!$B:$B,[1]BYUICP!$A:$A,"0"))),"")</f>
        <v/>
      </c>
      <c r="AZ30" s="24" t="str">
        <f>IFERROR(INDEX([1]BYUICP!T:T,(MATCH([1]DatabaseSynop!$B:$B,[1]BYUICP!$A:$A,"0"))),"")</f>
        <v/>
      </c>
      <c r="BA30" s="24" t="str">
        <f>IFERROR(INDEX([1]BYUICP!U:U,(MATCH([1]DatabaseSynop!$B:$B,[1]BYUICP!$A:$A,"0"))),"")</f>
        <v/>
      </c>
      <c r="BB30" s="24" t="str">
        <f>IFERROR(INDEX([1]BYUICP!V:V,(MATCH([1]DatabaseSynop!$B:$B,[1]BYUICP!$A:$A,"0"))),"")</f>
        <v/>
      </c>
      <c r="BD30" s="24" t="str">
        <f>IFERROR(INDEX([1]BYUICP!W:W,(MATCH([1]DatabaseSynop!$B:$B,[1]BYUICP!$A:$A,"0"))),"")</f>
        <v/>
      </c>
      <c r="BE30" s="24" t="str">
        <f>IFERROR(INDEX([1]BYUICP!X:X,(MATCH([1]DatabaseSynop!$B:$B,[1]BYUICP!$A:$A,"0"))),"")</f>
        <v/>
      </c>
      <c r="BF30" s="24" t="str">
        <f>IFERROR(INDEX([1]BYUICP!Y:Y,(MATCH([1]DatabaseSynop!$B:$B,[1]BYUICP!$A:$A,"0"))),"")</f>
        <v/>
      </c>
      <c r="BG30" s="24" t="str">
        <f>IFERROR(INDEX([1]BYUICP!Z:Z,(MATCH([1]DatabaseSynop!$B:$B,[1]BYUICP!$A:$A,"0"))),"")</f>
        <v/>
      </c>
      <c r="BH30" s="24" t="str">
        <f>IFERROR(INDEX([1]BYUICP!AA:AA,(MATCH([1]DatabaseSynop!$B:$B,[1]BYUICP!$A:$A,"0"))),"")</f>
        <v/>
      </c>
      <c r="BI30" s="24" t="str">
        <f>IFERROR(INDEX([1]BYUICP!AB:AB,(MATCH([1]DatabaseSynop!$B:$B,[1]BYUICP!$A:$A,"0"))),"")</f>
        <v/>
      </c>
      <c r="BJ30" s="24" t="str">
        <f>IFERROR(INDEX([1]BYUICP!AC:AC,(MATCH([1]DatabaseSynop!$B:$B,[1]BYUICP!$A:$A,"0"))),"")</f>
        <v/>
      </c>
      <c r="BK30" s="24" t="str">
        <f>IFERROR(INDEX([1]BYUICP!AD:AD,(MATCH([1]DatabaseSynop!$B:$B,[1]BYUICP!$A:$A,"0"))),"")</f>
        <v/>
      </c>
      <c r="BL30" s="24" t="str">
        <f>IFERROR(INDEX([1]BYUICP!AE:AE,(MATCH([1]DatabaseSynop!$B:$B,[1]BYUICP!$A:$A,"0"))),"")</f>
        <v/>
      </c>
    </row>
    <row r="31" spans="1:64" ht="15.75" customHeight="1" x14ac:dyDescent="0.2">
      <c r="A31" s="24" t="s">
        <v>109</v>
      </c>
      <c r="B31" s="24" t="s">
        <v>569</v>
      </c>
      <c r="C31" s="24" t="s">
        <v>222</v>
      </c>
      <c r="D31" s="24">
        <v>13.2</v>
      </c>
      <c r="E31" s="12" t="str">
        <f t="shared" si="0"/>
        <v>KUP13.2</v>
      </c>
      <c r="F31" s="25">
        <v>42608</v>
      </c>
      <c r="G31" s="29">
        <v>0.74305555599999995</v>
      </c>
      <c r="H31" s="24">
        <v>2016</v>
      </c>
      <c r="I31" s="12" t="str">
        <f t="shared" si="1"/>
        <v>Late2016</v>
      </c>
      <c r="J31" s="24">
        <v>68.595889999999997</v>
      </c>
      <c r="K31" s="24">
        <v>-149.36438000000001</v>
      </c>
      <c r="L31" s="30">
        <v>7.0149999999999997</v>
      </c>
      <c r="M31" s="24">
        <v>8.9</v>
      </c>
      <c r="N31" s="24">
        <v>76.3</v>
      </c>
      <c r="O31" s="24">
        <v>6.63</v>
      </c>
      <c r="P31" s="24">
        <v>0</v>
      </c>
      <c r="R31" s="24">
        <v>301.64610549999998</v>
      </c>
      <c r="S31" s="24">
        <v>9.0844177330000004</v>
      </c>
      <c r="T31" s="24">
        <v>3.1357240169999998</v>
      </c>
      <c r="U31" s="24">
        <v>0.26817726800000002</v>
      </c>
      <c r="V31" s="24">
        <f t="shared" si="8"/>
        <v>5.6805164480000006</v>
      </c>
      <c r="W31" s="24">
        <v>0.17187770299999999</v>
      </c>
      <c r="X31" s="24">
        <v>0.13105264799999999</v>
      </c>
      <c r="Y31" s="24">
        <v>6.6671191000000005E-2</v>
      </c>
      <c r="Z31" s="24">
        <v>3.1066919930000001</v>
      </c>
      <c r="AA31" s="24">
        <v>0.71292700799999997</v>
      </c>
      <c r="AB31" s="24">
        <v>11.25548569</v>
      </c>
      <c r="AF31" s="24">
        <v>107.93101299999999</v>
      </c>
      <c r="AH31" s="24" t="str">
        <f>IFERROR(INDEX([1]BYUICP!G:G,(MATCH([1]DatabaseSynop!$B:$B,[1]BYUICP!$A:$A,"0"))),"")</f>
        <v/>
      </c>
      <c r="AI31" s="24" t="str">
        <f>IFERROR(INDEX([1]BYUICP!H:H,(MATCH([1]DatabaseSynop!$B:$B,[1]BYUICP!$A:$A,"0"))),"")</f>
        <v/>
      </c>
      <c r="AJ31" s="24" t="str">
        <f>IFERROR(INDEX([1]BYUICP!I:I,(MATCH([1]DatabaseSynop!$B:$B,[1]BYUICP!$A:$A,"0"))),"")</f>
        <v/>
      </c>
      <c r="AK31" s="24" t="str">
        <f>IFERROR(INDEX([1]BYUICP!J:J,(MATCH([1]DatabaseSynop!$B:$B,[1]BYUICP!$A:$A,"0"))),"")</f>
        <v/>
      </c>
      <c r="AM31" s="24" t="str">
        <f>IFERROR(INDEX([1]BYUICP!K:K,(MATCH([1]DatabaseSynop!$B:$B,[1]BYUICP!$A:$A,"0"))),"")</f>
        <v/>
      </c>
      <c r="AN31" s="24" t="e">
        <f t="shared" si="5"/>
        <v>#VALUE!</v>
      </c>
      <c r="AO31" s="24" t="e">
        <f t="shared" si="7"/>
        <v>#VALUE!</v>
      </c>
      <c r="AP31" s="24" t="str">
        <f>IFERROR(INDEX([1]BYUICP!L:L,(MATCH([1]DatabaseSynop!$B:$B,[1]BYUICP!$A:$A,"0"))),"")</f>
        <v/>
      </c>
      <c r="AQ31" s="24">
        <v>1.6840620589999999</v>
      </c>
      <c r="AR31" s="24" t="str">
        <f>IFERROR(INDEX([1]BYUICP!M:M,(MATCH([1]DatabaseSynop!$B:$B,[1]BYUICP!$A:$A,"0"))),"")</f>
        <v/>
      </c>
      <c r="AS31" s="24" t="str">
        <f>IFERROR(INDEX([1]BYUICP!N:N,(MATCH([1]DatabaseSynop!$B:$B,[1]BYUICP!$A:$A,"0"))),"")</f>
        <v/>
      </c>
      <c r="AT31" s="24" t="str">
        <f>IFERROR(INDEX([1]BYUICP!O:O,(MATCH([1]DatabaseSynop!$B:$B,[1]BYUICP!$A:$A,"0"))),"")</f>
        <v/>
      </c>
      <c r="AV31" s="24" t="str">
        <f>IFERROR(INDEX([1]BYUICP!P:P,(MATCH([1]DatabaseSynop!$B:$B,[1]BYUICP!$A:$A,"0"))),"")</f>
        <v/>
      </c>
      <c r="AW31" s="24" t="str">
        <f>IFERROR(INDEX([1]BYUICP!Q:Q,(MATCH([1]DatabaseSynop!$B:$B,[1]BYUICP!$A:$A,"0"))),"")</f>
        <v/>
      </c>
      <c r="AX31" s="24" t="str">
        <f>IFERROR(INDEX([1]BYUICP!R:R,(MATCH([1]DatabaseSynop!$B:$B,[1]BYUICP!$A:$A,"0"))),"")</f>
        <v/>
      </c>
      <c r="AY31" s="24" t="str">
        <f>IFERROR(INDEX([1]BYUICP!S:S,(MATCH([1]DatabaseSynop!$B:$B,[1]BYUICP!$A:$A,"0"))),"")</f>
        <v/>
      </c>
      <c r="AZ31" s="24" t="str">
        <f>IFERROR(INDEX([1]BYUICP!T:T,(MATCH([1]DatabaseSynop!$B:$B,[1]BYUICP!$A:$A,"0"))),"")</f>
        <v/>
      </c>
      <c r="BA31" s="24" t="str">
        <f>IFERROR(INDEX([1]BYUICP!U:U,(MATCH([1]DatabaseSynop!$B:$B,[1]BYUICP!$A:$A,"0"))),"")</f>
        <v/>
      </c>
      <c r="BB31" s="24" t="str">
        <f>IFERROR(INDEX([1]BYUICP!V:V,(MATCH([1]DatabaseSynop!$B:$B,[1]BYUICP!$A:$A,"0"))),"")</f>
        <v/>
      </c>
      <c r="BD31" s="24" t="str">
        <f>IFERROR(INDEX([1]BYUICP!W:W,(MATCH([1]DatabaseSynop!$B:$B,[1]BYUICP!$A:$A,"0"))),"")</f>
        <v/>
      </c>
      <c r="BE31" s="24" t="str">
        <f>IFERROR(INDEX([1]BYUICP!X:X,(MATCH([1]DatabaseSynop!$B:$B,[1]BYUICP!$A:$A,"0"))),"")</f>
        <v/>
      </c>
      <c r="BF31" s="24" t="str">
        <f>IFERROR(INDEX([1]BYUICP!Y:Y,(MATCH([1]DatabaseSynop!$B:$B,[1]BYUICP!$A:$A,"0"))),"")</f>
        <v/>
      </c>
      <c r="BG31" s="24" t="str">
        <f>IFERROR(INDEX([1]BYUICP!Z:Z,(MATCH([1]DatabaseSynop!$B:$B,[1]BYUICP!$A:$A,"0"))),"")</f>
        <v/>
      </c>
      <c r="BH31" s="24" t="str">
        <f>IFERROR(INDEX([1]BYUICP!AA:AA,(MATCH([1]DatabaseSynop!$B:$B,[1]BYUICP!$A:$A,"0"))),"")</f>
        <v/>
      </c>
      <c r="BI31" s="24" t="str">
        <f>IFERROR(INDEX([1]BYUICP!AB:AB,(MATCH([1]DatabaseSynop!$B:$B,[1]BYUICP!$A:$A,"0"))),"")</f>
        <v/>
      </c>
      <c r="BJ31" s="24" t="str">
        <f>IFERROR(INDEX([1]BYUICP!AC:AC,(MATCH([1]DatabaseSynop!$B:$B,[1]BYUICP!$A:$A,"0"))),"")</f>
        <v/>
      </c>
      <c r="BK31" s="24" t="str">
        <f>IFERROR(INDEX([1]BYUICP!AD:AD,(MATCH([1]DatabaseSynop!$B:$B,[1]BYUICP!$A:$A,"0"))),"")</f>
        <v/>
      </c>
      <c r="BL31" s="24" t="str">
        <f>IFERROR(INDEX([1]BYUICP!AE:AE,(MATCH([1]DatabaseSynop!$B:$B,[1]BYUICP!$A:$A,"0"))),"")</f>
        <v/>
      </c>
    </row>
    <row r="32" spans="1:64" ht="15.75" customHeight="1" x14ac:dyDescent="0.2">
      <c r="A32" s="24" t="s">
        <v>109</v>
      </c>
      <c r="B32" s="24" t="s">
        <v>570</v>
      </c>
      <c r="C32" s="24" t="s">
        <v>222</v>
      </c>
      <c r="D32" s="24">
        <v>14.1</v>
      </c>
      <c r="E32" s="12" t="str">
        <f t="shared" si="0"/>
        <v>KUP14.1</v>
      </c>
      <c r="F32" s="25">
        <v>42608</v>
      </c>
      <c r="G32" s="29">
        <v>0.75416666700000001</v>
      </c>
      <c r="H32" s="24">
        <v>2016</v>
      </c>
      <c r="I32" s="12" t="str">
        <f t="shared" si="1"/>
        <v>Late2016</v>
      </c>
      <c r="J32" s="24">
        <v>68.646940000000001</v>
      </c>
      <c r="K32" s="24">
        <v>-149.41197</v>
      </c>
      <c r="L32" s="30">
        <v>147.46125000000001</v>
      </c>
      <c r="M32" s="24">
        <v>10</v>
      </c>
      <c r="N32" s="24">
        <v>31.7</v>
      </c>
      <c r="O32" s="24">
        <v>6.48</v>
      </c>
      <c r="P32" s="24">
        <v>0</v>
      </c>
      <c r="R32" s="24">
        <v>573.95857439999997</v>
      </c>
      <c r="S32" s="24">
        <v>13.54020848</v>
      </c>
      <c r="T32" s="24">
        <v>1.262297156</v>
      </c>
      <c r="U32" s="24">
        <v>0.40125348700000002</v>
      </c>
      <c r="V32" s="24">
        <f t="shared" si="8"/>
        <v>11.876657837</v>
      </c>
      <c r="W32" s="24">
        <v>8.9790400000000006E-2</v>
      </c>
      <c r="X32" s="24">
        <v>0.11605143800000001</v>
      </c>
      <c r="Y32" s="24">
        <v>0.15677073899999999</v>
      </c>
      <c r="Z32" s="24">
        <v>3.5842545380000002</v>
      </c>
      <c r="AA32" s="24">
        <v>0.71796281399999995</v>
      </c>
      <c r="AB32" s="24">
        <v>24.70857569</v>
      </c>
      <c r="AF32" s="24">
        <v>10.86576846</v>
      </c>
      <c r="AH32" s="24" t="str">
        <f>IFERROR(INDEX([1]BYUICP!G:G,(MATCH([1]DatabaseSynop!$B:$B,[1]BYUICP!$A:$A,"0"))),"")</f>
        <v/>
      </c>
      <c r="AI32" s="24" t="s">
        <v>67</v>
      </c>
      <c r="AJ32" s="24" t="str">
        <f>IFERROR(INDEX([1]BYUICP!I:I,(MATCH([1]DatabaseSynop!$B:$B,[1]BYUICP!$A:$A,"0"))),"")</f>
        <v/>
      </c>
      <c r="AK32" s="24" t="str">
        <f>IFERROR(INDEX([1]BYUICP!J:J,(MATCH([1]DatabaseSynop!$B:$B,[1]BYUICP!$A:$A,"0"))),"")</f>
        <v/>
      </c>
      <c r="AM32" s="24" t="str">
        <f>IFERROR(INDEX([1]BYUICP!K:K,(MATCH([1]DatabaseSynop!$B:$B,[1]BYUICP!$A:$A,"0"))),"")</f>
        <v/>
      </c>
      <c r="AN32" s="24" t="e">
        <f t="shared" si="5"/>
        <v>#VALUE!</v>
      </c>
      <c r="AO32" s="24" t="e">
        <f t="shared" si="7"/>
        <v>#VALUE!</v>
      </c>
      <c r="AP32" s="24" t="str">
        <f>IFERROR(INDEX([1]BYUICP!L:L,(MATCH([1]DatabaseSynop!$B:$B,[1]BYUICP!$A:$A,"0"))),"")</f>
        <v/>
      </c>
      <c r="AQ32" s="24">
        <v>1.449929478</v>
      </c>
      <c r="AR32" s="24" t="str">
        <f>IFERROR(INDEX([1]BYUICP!M:M,(MATCH([1]DatabaseSynop!$B:$B,[1]BYUICP!$A:$A,"0"))),"")</f>
        <v/>
      </c>
      <c r="AS32" s="24" t="str">
        <f>IFERROR(INDEX([1]BYUICP!N:N,(MATCH([1]DatabaseSynop!$B:$B,[1]BYUICP!$A:$A,"0"))),"")</f>
        <v/>
      </c>
      <c r="AT32" s="24" t="str">
        <f>IFERROR(INDEX([1]BYUICP!O:O,(MATCH([1]DatabaseSynop!$B:$B,[1]BYUICP!$A:$A,"0"))),"")</f>
        <v/>
      </c>
      <c r="AV32" s="24" t="str">
        <f>IFERROR(INDEX([1]BYUICP!P:P,(MATCH([1]DatabaseSynop!$B:$B,[1]BYUICP!$A:$A,"0"))),"")</f>
        <v/>
      </c>
      <c r="AW32" s="24" t="str">
        <f>IFERROR(INDEX([1]BYUICP!Q:Q,(MATCH([1]DatabaseSynop!$B:$B,[1]BYUICP!$A:$A,"0"))),"")</f>
        <v/>
      </c>
      <c r="AX32" s="24" t="str">
        <f>IFERROR(INDEX([1]BYUICP!R:R,(MATCH([1]DatabaseSynop!$B:$B,[1]BYUICP!$A:$A,"0"))),"")</f>
        <v/>
      </c>
      <c r="AY32" s="24" t="str">
        <f>IFERROR(INDEX([1]BYUICP!S:S,(MATCH([1]DatabaseSynop!$B:$B,[1]BYUICP!$A:$A,"0"))),"")</f>
        <v/>
      </c>
      <c r="AZ32" s="24" t="str">
        <f>IFERROR(INDEX([1]BYUICP!T:T,(MATCH([1]DatabaseSynop!$B:$B,[1]BYUICP!$A:$A,"0"))),"")</f>
        <v/>
      </c>
      <c r="BA32" s="24" t="str">
        <f>IFERROR(INDEX([1]BYUICP!U:U,(MATCH([1]DatabaseSynop!$B:$B,[1]BYUICP!$A:$A,"0"))),"")</f>
        <v/>
      </c>
      <c r="BB32" s="24" t="str">
        <f>IFERROR(INDEX([1]BYUICP!V:V,(MATCH([1]DatabaseSynop!$B:$B,[1]BYUICP!$A:$A,"0"))),"")</f>
        <v/>
      </c>
      <c r="BD32" s="24" t="str">
        <f>IFERROR(INDEX([1]BYUICP!W:W,(MATCH([1]DatabaseSynop!$B:$B,[1]BYUICP!$A:$A,"0"))),"")</f>
        <v/>
      </c>
      <c r="BE32" s="24" t="str">
        <f>IFERROR(INDEX([1]BYUICP!X:X,(MATCH([1]DatabaseSynop!$B:$B,[1]BYUICP!$A:$A,"0"))),"")</f>
        <v/>
      </c>
      <c r="BF32" s="24" t="str">
        <f>IFERROR(INDEX([1]BYUICP!Y:Y,(MATCH([1]DatabaseSynop!$B:$B,[1]BYUICP!$A:$A,"0"))),"")</f>
        <v/>
      </c>
      <c r="BG32" s="24" t="str">
        <f>IFERROR(INDEX([1]BYUICP!Z:Z,(MATCH([1]DatabaseSynop!$B:$B,[1]BYUICP!$A:$A,"0"))),"")</f>
        <v/>
      </c>
      <c r="BH32" s="24" t="str">
        <f>IFERROR(INDEX([1]BYUICP!AA:AA,(MATCH([1]DatabaseSynop!$B:$B,[1]BYUICP!$A:$A,"0"))),"")</f>
        <v/>
      </c>
      <c r="BI32" s="24" t="str">
        <f>IFERROR(INDEX([1]BYUICP!AB:AB,(MATCH([1]DatabaseSynop!$B:$B,[1]BYUICP!$A:$A,"0"))),"")</f>
        <v/>
      </c>
      <c r="BJ32" s="24" t="str">
        <f>IFERROR(INDEX([1]BYUICP!AC:AC,(MATCH([1]DatabaseSynop!$B:$B,[1]BYUICP!$A:$A,"0"))),"")</f>
        <v/>
      </c>
      <c r="BK32" s="24" t="str">
        <f>IFERROR(INDEX([1]BYUICP!AD:AD,(MATCH([1]DatabaseSynop!$B:$B,[1]BYUICP!$A:$A,"0"))),"")</f>
        <v/>
      </c>
      <c r="BL32" s="24" t="str">
        <f>IFERROR(INDEX([1]BYUICP!AE:AE,(MATCH([1]DatabaseSynop!$B:$B,[1]BYUICP!$A:$A,"0"))),"")</f>
        <v/>
      </c>
    </row>
    <row r="33" spans="1:64" ht="15.75" customHeight="1" x14ac:dyDescent="0.2">
      <c r="A33" s="24" t="s">
        <v>109</v>
      </c>
      <c r="B33" s="24" t="s">
        <v>571</v>
      </c>
      <c r="C33" s="24" t="s">
        <v>222</v>
      </c>
      <c r="D33" s="24">
        <v>14.2</v>
      </c>
      <c r="E33" s="12" t="str">
        <f t="shared" si="0"/>
        <v>KUP14.2</v>
      </c>
      <c r="F33" s="25">
        <v>42608</v>
      </c>
      <c r="G33" s="29">
        <v>0.75902777799999999</v>
      </c>
      <c r="H33" s="24">
        <v>2016</v>
      </c>
      <c r="I33" s="12" t="str">
        <f t="shared" si="1"/>
        <v>Late2016</v>
      </c>
      <c r="J33" s="24">
        <v>68.645719999999997</v>
      </c>
      <c r="K33" s="24">
        <v>-149.40844000000001</v>
      </c>
      <c r="L33" s="30">
        <v>7.1449999999999996</v>
      </c>
      <c r="M33" s="24">
        <v>8.9</v>
      </c>
      <c r="N33" s="24">
        <v>68.2</v>
      </c>
      <c r="O33" s="24">
        <v>6.59</v>
      </c>
      <c r="P33" s="24">
        <v>0</v>
      </c>
      <c r="R33" s="24">
        <v>339.77446759999998</v>
      </c>
      <c r="S33" s="24">
        <v>10.417577469999999</v>
      </c>
      <c r="T33" s="24">
        <v>3.0121713090000002</v>
      </c>
      <c r="U33" s="24">
        <v>0.480012883</v>
      </c>
      <c r="V33" s="24">
        <f t="shared" si="8"/>
        <v>6.9253932779999996</v>
      </c>
      <c r="W33" s="24">
        <v>8.7328558000000001E-2</v>
      </c>
      <c r="X33" s="24">
        <v>0.12260180699999999</v>
      </c>
      <c r="Y33" s="24">
        <v>0.13169394100000001</v>
      </c>
      <c r="Z33" s="24">
        <v>2.993398741</v>
      </c>
      <c r="AA33" s="24">
        <v>0.68149539999999997</v>
      </c>
      <c r="AB33" s="24">
        <v>12.215848319999999</v>
      </c>
      <c r="AF33" s="24">
        <v>85.881362280000005</v>
      </c>
      <c r="AH33" s="24" t="str">
        <f>IFERROR(INDEX([1]BYUICP!G:G,(MATCH([1]DatabaseSynop!$B:$B,[1]BYUICP!$A:$A,"0"))),"")</f>
        <v/>
      </c>
      <c r="AI33" s="24" t="str">
        <f>IFERROR(INDEX([1]BYUICP!H:H,(MATCH([1]DatabaseSynop!$B:$B,[1]BYUICP!$A:$A,"0"))),"")</f>
        <v/>
      </c>
      <c r="AJ33" s="24" t="str">
        <f>IFERROR(INDEX([1]BYUICP!I:I,(MATCH([1]DatabaseSynop!$B:$B,[1]BYUICP!$A:$A,"0"))),"")</f>
        <v/>
      </c>
      <c r="AK33" s="24" t="str">
        <f>IFERROR(INDEX([1]BYUICP!J:J,(MATCH([1]DatabaseSynop!$B:$B,[1]BYUICP!$A:$A,"0"))),"")</f>
        <v/>
      </c>
      <c r="AM33" s="24" t="str">
        <f>IFERROR(INDEX([1]BYUICP!K:K,(MATCH([1]DatabaseSynop!$B:$B,[1]BYUICP!$A:$A,"0"))),"")</f>
        <v/>
      </c>
      <c r="AN33" s="24" t="e">
        <f t="shared" si="5"/>
        <v>#VALUE!</v>
      </c>
      <c r="AO33" s="24" t="e">
        <f t="shared" si="7"/>
        <v>#VALUE!</v>
      </c>
      <c r="AP33" s="24" t="str">
        <f>IFERROR(INDEX([1]BYUICP!L:L,(MATCH([1]DatabaseSynop!$B:$B,[1]BYUICP!$A:$A,"0"))),"")</f>
        <v/>
      </c>
      <c r="AQ33" s="24">
        <v>1.757404795</v>
      </c>
      <c r="AR33" s="24" t="str">
        <f>IFERROR(INDEX([1]BYUICP!M:M,(MATCH([1]DatabaseSynop!$B:$B,[1]BYUICP!$A:$A,"0"))),"")</f>
        <v/>
      </c>
      <c r="AS33" s="24" t="str">
        <f>IFERROR(INDEX([1]BYUICP!N:N,(MATCH([1]DatabaseSynop!$B:$B,[1]BYUICP!$A:$A,"0"))),"")</f>
        <v/>
      </c>
      <c r="AT33" s="24" t="str">
        <f>IFERROR(INDEX([1]BYUICP!O:O,(MATCH([1]DatabaseSynop!$B:$B,[1]BYUICP!$A:$A,"0"))),"")</f>
        <v/>
      </c>
      <c r="AV33" s="24" t="str">
        <f>IFERROR(INDEX([1]BYUICP!P:P,(MATCH([1]DatabaseSynop!$B:$B,[1]BYUICP!$A:$A,"0"))),"")</f>
        <v/>
      </c>
      <c r="AW33" s="24" t="str">
        <f>IFERROR(INDEX([1]BYUICP!Q:Q,(MATCH([1]DatabaseSynop!$B:$B,[1]BYUICP!$A:$A,"0"))),"")</f>
        <v/>
      </c>
      <c r="AX33" s="24" t="str">
        <f>IFERROR(INDEX([1]BYUICP!R:R,(MATCH([1]DatabaseSynop!$B:$B,[1]BYUICP!$A:$A,"0"))),"")</f>
        <v/>
      </c>
      <c r="AY33" s="24" t="str">
        <f>IFERROR(INDEX([1]BYUICP!S:S,(MATCH([1]DatabaseSynop!$B:$B,[1]BYUICP!$A:$A,"0"))),"")</f>
        <v/>
      </c>
      <c r="AZ33" s="24" t="str">
        <f>IFERROR(INDEX([1]BYUICP!T:T,(MATCH([1]DatabaseSynop!$B:$B,[1]BYUICP!$A:$A,"0"))),"")</f>
        <v/>
      </c>
      <c r="BA33" s="24" t="str">
        <f>IFERROR(INDEX([1]BYUICP!U:U,(MATCH([1]DatabaseSynop!$B:$B,[1]BYUICP!$A:$A,"0"))),"")</f>
        <v/>
      </c>
      <c r="BB33" s="24" t="str">
        <f>IFERROR(INDEX([1]BYUICP!V:V,(MATCH([1]DatabaseSynop!$B:$B,[1]BYUICP!$A:$A,"0"))),"")</f>
        <v/>
      </c>
      <c r="BD33" s="24" t="str">
        <f>IFERROR(INDEX([1]BYUICP!W:W,(MATCH([1]DatabaseSynop!$B:$B,[1]BYUICP!$A:$A,"0"))),"")</f>
        <v/>
      </c>
      <c r="BE33" s="24" t="str">
        <f>IFERROR(INDEX([1]BYUICP!X:X,(MATCH([1]DatabaseSynop!$B:$B,[1]BYUICP!$A:$A,"0"))),"")</f>
        <v/>
      </c>
      <c r="BF33" s="24" t="str">
        <f>IFERROR(INDEX([1]BYUICP!Y:Y,(MATCH([1]DatabaseSynop!$B:$B,[1]BYUICP!$A:$A,"0"))),"")</f>
        <v/>
      </c>
      <c r="BG33" s="24" t="str">
        <f>IFERROR(INDEX([1]BYUICP!Z:Z,(MATCH([1]DatabaseSynop!$B:$B,[1]BYUICP!$A:$A,"0"))),"")</f>
        <v/>
      </c>
      <c r="BH33" s="24" t="str">
        <f>IFERROR(INDEX([1]BYUICP!AA:AA,(MATCH([1]DatabaseSynop!$B:$B,[1]BYUICP!$A:$A,"0"))),"")</f>
        <v/>
      </c>
      <c r="BI33" s="24" t="str">
        <f>IFERROR(INDEX([1]BYUICP!AB:AB,(MATCH([1]DatabaseSynop!$B:$B,[1]BYUICP!$A:$A,"0"))),"")</f>
        <v/>
      </c>
      <c r="BJ33" s="24" t="str">
        <f>IFERROR(INDEX([1]BYUICP!AC:AC,(MATCH([1]DatabaseSynop!$B:$B,[1]BYUICP!$A:$A,"0"))),"")</f>
        <v/>
      </c>
      <c r="BK33" s="24" t="str">
        <f>IFERROR(INDEX([1]BYUICP!AD:AD,(MATCH([1]DatabaseSynop!$B:$B,[1]BYUICP!$A:$A,"0"))),"")</f>
        <v/>
      </c>
      <c r="BL33" s="24" t="str">
        <f>IFERROR(INDEX([1]BYUICP!AE:AE,(MATCH([1]DatabaseSynop!$B:$B,[1]BYUICP!$A:$A,"0"))),"")</f>
        <v/>
      </c>
    </row>
    <row r="34" spans="1:64" ht="15.75" customHeight="1" x14ac:dyDescent="0.2">
      <c r="A34" s="24" t="s">
        <v>109</v>
      </c>
      <c r="B34" s="24" t="s">
        <v>572</v>
      </c>
      <c r="C34" s="24" t="s">
        <v>222</v>
      </c>
      <c r="D34" s="24">
        <v>14.3</v>
      </c>
      <c r="E34" s="12" t="str">
        <f t="shared" si="0"/>
        <v>KUP14.3</v>
      </c>
      <c r="F34" s="25">
        <v>42608</v>
      </c>
      <c r="G34" s="29">
        <v>0.756180556</v>
      </c>
      <c r="H34" s="24">
        <v>2016</v>
      </c>
      <c r="I34" s="12" t="str">
        <f t="shared" si="1"/>
        <v>Late2016</v>
      </c>
      <c r="J34" s="24">
        <v>68.645780000000002</v>
      </c>
      <c r="K34" s="24">
        <v>-149.40987999999999</v>
      </c>
      <c r="L34" s="30">
        <v>130.9425</v>
      </c>
      <c r="M34" s="24">
        <v>9</v>
      </c>
      <c r="N34" s="24">
        <v>65</v>
      </c>
      <c r="O34" s="24">
        <v>7.15</v>
      </c>
      <c r="P34" s="24">
        <v>0</v>
      </c>
      <c r="R34" s="24">
        <v>355.55461530000002</v>
      </c>
      <c r="S34" s="24">
        <v>7.8724543330000003</v>
      </c>
      <c r="T34" s="24">
        <v>2.8167239500000001</v>
      </c>
      <c r="U34" s="24">
        <v>0.37205819400000001</v>
      </c>
      <c r="V34" s="24">
        <f t="shared" si="8"/>
        <v>4.6836721890000002</v>
      </c>
      <c r="W34" s="24">
        <v>4.9893246000000002E-2</v>
      </c>
      <c r="X34" s="24">
        <v>8.4430481000000002E-2</v>
      </c>
      <c r="Y34" s="24">
        <v>0.122602798</v>
      </c>
      <c r="Z34" s="24">
        <v>3.2127976199999999</v>
      </c>
      <c r="AA34" s="24">
        <v>0.77253578300000003</v>
      </c>
      <c r="AB34" s="24">
        <v>13.72012314</v>
      </c>
      <c r="AF34" s="24">
        <v>80.298777450000003</v>
      </c>
      <c r="AH34" s="24" t="str">
        <f>IFERROR(INDEX([1]BYUICP!G:G,(MATCH([1]DatabaseSynop!$B:$B,[1]BYUICP!$A:$A,"0"))),"")</f>
        <v/>
      </c>
      <c r="AI34" s="24" t="str">
        <f>IFERROR(INDEX([1]BYUICP!H:H,(MATCH([1]DatabaseSynop!$B:$B,[1]BYUICP!$A:$A,"0"))),"")</f>
        <v/>
      </c>
      <c r="AJ34" s="24" t="str">
        <f>IFERROR(INDEX([1]BYUICP!I:I,(MATCH([1]DatabaseSynop!$B:$B,[1]BYUICP!$A:$A,"0"))),"")</f>
        <v/>
      </c>
      <c r="AK34" s="24" t="str">
        <f>IFERROR(INDEX([1]BYUICP!J:J,(MATCH([1]DatabaseSynop!$B:$B,[1]BYUICP!$A:$A,"0"))),"")</f>
        <v/>
      </c>
      <c r="AM34" s="24" t="str">
        <f>IFERROR(INDEX([1]BYUICP!K:K,(MATCH([1]DatabaseSynop!$B:$B,[1]BYUICP!$A:$A,"0"))),"")</f>
        <v/>
      </c>
      <c r="AN34" s="24" t="e">
        <f t="shared" si="5"/>
        <v>#VALUE!</v>
      </c>
      <c r="AO34" s="24" t="e">
        <f t="shared" si="7"/>
        <v>#VALUE!</v>
      </c>
      <c r="AP34" s="24" t="str">
        <f>IFERROR(INDEX([1]BYUICP!L:L,(MATCH([1]DatabaseSynop!$B:$B,[1]BYUICP!$A:$A,"0"))),"")</f>
        <v/>
      </c>
      <c r="AQ34" s="24">
        <v>2.787023977</v>
      </c>
      <c r="AR34" s="24" t="str">
        <f>IFERROR(INDEX([1]BYUICP!M:M,(MATCH([1]DatabaseSynop!$B:$B,[1]BYUICP!$A:$A,"0"))),"")</f>
        <v/>
      </c>
      <c r="AS34" s="24" t="str">
        <f>IFERROR(INDEX([1]BYUICP!N:N,(MATCH([1]DatabaseSynop!$B:$B,[1]BYUICP!$A:$A,"0"))),"")</f>
        <v/>
      </c>
      <c r="AT34" s="24" t="str">
        <f>IFERROR(INDEX([1]BYUICP!O:O,(MATCH([1]DatabaseSynop!$B:$B,[1]BYUICP!$A:$A,"0"))),"")</f>
        <v/>
      </c>
      <c r="AV34" s="24" t="str">
        <f>IFERROR(INDEX([1]BYUICP!P:P,(MATCH([1]DatabaseSynop!$B:$B,[1]BYUICP!$A:$A,"0"))),"")</f>
        <v/>
      </c>
      <c r="AW34" s="24" t="str">
        <f>IFERROR(INDEX([1]BYUICP!Q:Q,(MATCH([1]DatabaseSynop!$B:$B,[1]BYUICP!$A:$A,"0"))),"")</f>
        <v/>
      </c>
      <c r="AX34" s="24" t="str">
        <f>IFERROR(INDEX([1]BYUICP!R:R,(MATCH([1]DatabaseSynop!$B:$B,[1]BYUICP!$A:$A,"0"))),"")</f>
        <v/>
      </c>
      <c r="AY34" s="24" t="str">
        <f>IFERROR(INDEX([1]BYUICP!S:S,(MATCH([1]DatabaseSynop!$B:$B,[1]BYUICP!$A:$A,"0"))),"")</f>
        <v/>
      </c>
      <c r="AZ34" s="24" t="str">
        <f>IFERROR(INDEX([1]BYUICP!T:T,(MATCH([1]DatabaseSynop!$B:$B,[1]BYUICP!$A:$A,"0"))),"")</f>
        <v/>
      </c>
      <c r="BA34" s="24" t="str">
        <f>IFERROR(INDEX([1]BYUICP!U:U,(MATCH([1]DatabaseSynop!$B:$B,[1]BYUICP!$A:$A,"0"))),"")</f>
        <v/>
      </c>
      <c r="BB34" s="24" t="str">
        <f>IFERROR(INDEX([1]BYUICP!V:V,(MATCH([1]DatabaseSynop!$B:$B,[1]BYUICP!$A:$A,"0"))),"")</f>
        <v/>
      </c>
      <c r="BD34" s="24" t="str">
        <f>IFERROR(INDEX([1]BYUICP!W:W,(MATCH([1]DatabaseSynop!$B:$B,[1]BYUICP!$A:$A,"0"))),"")</f>
        <v/>
      </c>
      <c r="BE34" s="24" t="str">
        <f>IFERROR(INDEX([1]BYUICP!X:X,(MATCH([1]DatabaseSynop!$B:$B,[1]BYUICP!$A:$A,"0"))),"")</f>
        <v/>
      </c>
      <c r="BF34" s="24" t="str">
        <f>IFERROR(INDEX([1]BYUICP!Y:Y,(MATCH([1]DatabaseSynop!$B:$B,[1]BYUICP!$A:$A,"0"))),"")</f>
        <v/>
      </c>
      <c r="BG34" s="24" t="str">
        <f>IFERROR(INDEX([1]BYUICP!Z:Z,(MATCH([1]DatabaseSynop!$B:$B,[1]BYUICP!$A:$A,"0"))),"")</f>
        <v/>
      </c>
      <c r="BH34" s="24" t="str">
        <f>IFERROR(INDEX([1]BYUICP!AA:AA,(MATCH([1]DatabaseSynop!$B:$B,[1]BYUICP!$A:$A,"0"))),"")</f>
        <v/>
      </c>
      <c r="BI34" s="24" t="str">
        <f>IFERROR(INDEX([1]BYUICP!AB:AB,(MATCH([1]DatabaseSynop!$B:$B,[1]BYUICP!$A:$A,"0"))),"")</f>
        <v/>
      </c>
      <c r="BJ34" s="24" t="str">
        <f>IFERROR(INDEX([1]BYUICP!AC:AC,(MATCH([1]DatabaseSynop!$B:$B,[1]BYUICP!$A:$A,"0"))),"")</f>
        <v/>
      </c>
      <c r="BK34" s="24" t="str">
        <f>IFERROR(INDEX([1]BYUICP!AD:AD,(MATCH([1]DatabaseSynop!$B:$B,[1]BYUICP!$A:$A,"0"))),"")</f>
        <v/>
      </c>
      <c r="BL34" s="24" t="str">
        <f>IFERROR(INDEX([1]BYUICP!AE:AE,(MATCH([1]DatabaseSynop!$B:$B,[1]BYUICP!$A:$A,"0"))),"")</f>
        <v/>
      </c>
    </row>
    <row r="35" spans="1:64" ht="15.75" customHeight="1" x14ac:dyDescent="0.2">
      <c r="A35" s="24" t="s">
        <v>109</v>
      </c>
      <c r="B35" s="24" t="s">
        <v>573</v>
      </c>
      <c r="C35" s="24" t="s">
        <v>222</v>
      </c>
      <c r="D35" s="24">
        <v>14.4</v>
      </c>
      <c r="E35" s="12" t="str">
        <f t="shared" si="0"/>
        <v>KUP14.4</v>
      </c>
      <c r="F35" s="25">
        <v>42606</v>
      </c>
      <c r="G35" s="29">
        <v>0.50694444400000005</v>
      </c>
      <c r="H35" s="24">
        <v>2016</v>
      </c>
      <c r="I35" s="12" t="str">
        <f t="shared" si="1"/>
        <v>Late2016</v>
      </c>
      <c r="J35" s="24">
        <v>68.638030000000001</v>
      </c>
      <c r="K35" s="24">
        <v>-149.39285000000001</v>
      </c>
      <c r="L35" s="30">
        <v>200.15995000000001</v>
      </c>
      <c r="M35" s="24">
        <v>0</v>
      </c>
      <c r="N35" s="24">
        <v>0</v>
      </c>
      <c r="O35" s="24">
        <v>0</v>
      </c>
      <c r="P35" s="24">
        <v>0</v>
      </c>
      <c r="AA35" s="24">
        <v>0.70972687400000001</v>
      </c>
      <c r="AB35" s="24">
        <v>15.104889099999999</v>
      </c>
      <c r="AH35" s="24" t="str">
        <f>IFERROR(INDEX([1]BYUICP!G:G,(MATCH([1]DatabaseSynop!$B:$B,[1]BYUICP!$A:$A,"0"))),"")</f>
        <v/>
      </c>
      <c r="AI35" s="24" t="str">
        <f>IFERROR(INDEX([1]BYUICP!H:H,(MATCH([1]DatabaseSynop!$B:$B,[1]BYUICP!$A:$A,"0"))),"")</f>
        <v/>
      </c>
      <c r="AJ35" s="24" t="str">
        <f>IFERROR(INDEX([1]BYUICP!I:I,(MATCH([1]DatabaseSynop!$B:$B,[1]BYUICP!$A:$A,"0"))),"")</f>
        <v/>
      </c>
      <c r="AK35" s="24" t="str">
        <f>IFERROR(INDEX([1]BYUICP!J:J,(MATCH([1]DatabaseSynop!$B:$B,[1]BYUICP!$A:$A,"0"))),"")</f>
        <v/>
      </c>
      <c r="AM35" s="24" t="str">
        <f>IFERROR(INDEX([1]BYUICP!K:K,(MATCH([1]DatabaseSynop!$B:$B,[1]BYUICP!$A:$A,"0"))),"")</f>
        <v/>
      </c>
      <c r="AN35" s="24" t="e">
        <f t="shared" si="5"/>
        <v>#VALUE!</v>
      </c>
      <c r="AO35" s="24" t="e">
        <f t="shared" si="7"/>
        <v>#VALUE!</v>
      </c>
      <c r="AP35" s="24" t="str">
        <f>IFERROR(INDEX([1]BYUICP!L:L,(MATCH([1]DatabaseSynop!$B:$B,[1]BYUICP!$A:$A,"0"))),"")</f>
        <v/>
      </c>
      <c r="AR35" s="24" t="str">
        <f>IFERROR(INDEX([1]BYUICP!M:M,(MATCH([1]DatabaseSynop!$B:$B,[1]BYUICP!$A:$A,"0"))),"")</f>
        <v/>
      </c>
      <c r="AS35" s="24" t="str">
        <f>IFERROR(INDEX([1]BYUICP!N:N,(MATCH([1]DatabaseSynop!$B:$B,[1]BYUICP!$A:$A,"0"))),"")</f>
        <v/>
      </c>
      <c r="AT35" s="24" t="str">
        <f>IFERROR(INDEX([1]BYUICP!O:O,(MATCH([1]DatabaseSynop!$B:$B,[1]BYUICP!$A:$A,"0"))),"")</f>
        <v/>
      </c>
      <c r="AV35" s="24" t="str">
        <f>IFERROR(INDEX([1]BYUICP!P:P,(MATCH([1]DatabaseSynop!$B:$B,[1]BYUICP!$A:$A,"0"))),"")</f>
        <v/>
      </c>
      <c r="AW35" s="24" t="str">
        <f>IFERROR(INDEX([1]BYUICP!Q:Q,(MATCH([1]DatabaseSynop!$B:$B,[1]BYUICP!$A:$A,"0"))),"")</f>
        <v/>
      </c>
      <c r="AX35" s="24" t="str">
        <f>IFERROR(INDEX([1]BYUICP!R:R,(MATCH([1]DatabaseSynop!$B:$B,[1]BYUICP!$A:$A,"0"))),"")</f>
        <v/>
      </c>
      <c r="AY35" s="24" t="str">
        <f>IFERROR(INDEX([1]BYUICP!S:S,(MATCH([1]DatabaseSynop!$B:$B,[1]BYUICP!$A:$A,"0"))),"")</f>
        <v/>
      </c>
      <c r="AZ35" s="24" t="str">
        <f>IFERROR(INDEX([1]BYUICP!T:T,(MATCH([1]DatabaseSynop!$B:$B,[1]BYUICP!$A:$A,"0"))),"")</f>
        <v/>
      </c>
      <c r="BA35" s="24" t="str">
        <f>IFERROR(INDEX([1]BYUICP!U:U,(MATCH([1]DatabaseSynop!$B:$B,[1]BYUICP!$A:$A,"0"))),"")</f>
        <v/>
      </c>
      <c r="BB35" s="24" t="str">
        <f>IFERROR(INDEX([1]BYUICP!V:V,(MATCH([1]DatabaseSynop!$B:$B,[1]BYUICP!$A:$A,"0"))),"")</f>
        <v/>
      </c>
      <c r="BD35" s="24" t="str">
        <f>IFERROR(INDEX([1]BYUICP!W:W,(MATCH([1]DatabaseSynop!$B:$B,[1]BYUICP!$A:$A,"0"))),"")</f>
        <v/>
      </c>
      <c r="BE35" s="24" t="str">
        <f>IFERROR(INDEX([1]BYUICP!X:X,(MATCH([1]DatabaseSynop!$B:$B,[1]BYUICP!$A:$A,"0"))),"")</f>
        <v/>
      </c>
      <c r="BF35" s="24" t="str">
        <f>IFERROR(INDEX([1]BYUICP!Y:Y,(MATCH([1]DatabaseSynop!$B:$B,[1]BYUICP!$A:$A,"0"))),"")</f>
        <v/>
      </c>
      <c r="BG35" s="24" t="str">
        <f>IFERROR(INDEX([1]BYUICP!Z:Z,(MATCH([1]DatabaseSynop!$B:$B,[1]BYUICP!$A:$A,"0"))),"")</f>
        <v/>
      </c>
      <c r="BH35" s="24" t="str">
        <f>IFERROR(INDEX([1]BYUICP!AA:AA,(MATCH([1]DatabaseSynop!$B:$B,[1]BYUICP!$A:$A,"0"))),"")</f>
        <v/>
      </c>
      <c r="BI35" s="24" t="str">
        <f>IFERROR(INDEX([1]BYUICP!AB:AB,(MATCH([1]DatabaseSynop!$B:$B,[1]BYUICP!$A:$A,"0"))),"")</f>
        <v/>
      </c>
      <c r="BJ35" s="24" t="str">
        <f>IFERROR(INDEX([1]BYUICP!AC:AC,(MATCH([1]DatabaseSynop!$B:$B,[1]BYUICP!$A:$A,"0"))),"")</f>
        <v/>
      </c>
      <c r="BK35" s="24" t="str">
        <f>IFERROR(INDEX([1]BYUICP!AD:AD,(MATCH([1]DatabaseSynop!$B:$B,[1]BYUICP!$A:$A,"0"))),"")</f>
        <v/>
      </c>
      <c r="BL35" s="24" t="str">
        <f>IFERROR(INDEX([1]BYUICP!AE:AE,(MATCH([1]DatabaseSynop!$B:$B,[1]BYUICP!$A:$A,"0"))),"")</f>
        <v/>
      </c>
    </row>
    <row r="36" spans="1:64" ht="15.75" customHeight="1" x14ac:dyDescent="0.2">
      <c r="A36" s="24" t="s">
        <v>109</v>
      </c>
      <c r="B36" s="24" t="s">
        <v>574</v>
      </c>
      <c r="C36" s="24" t="s">
        <v>222</v>
      </c>
      <c r="D36" s="24">
        <v>16.100000000000001</v>
      </c>
      <c r="E36" s="12" t="str">
        <f t="shared" si="0"/>
        <v>KUP16.1</v>
      </c>
      <c r="F36" s="25">
        <v>42608</v>
      </c>
      <c r="G36" s="29">
        <v>0.77152777800000005</v>
      </c>
      <c r="H36" s="24">
        <v>2016</v>
      </c>
      <c r="I36" s="12" t="str">
        <f t="shared" si="1"/>
        <v>Late2016</v>
      </c>
      <c r="J36" s="24">
        <v>68.720150000000004</v>
      </c>
      <c r="K36" s="24">
        <v>-149.46017000000001</v>
      </c>
      <c r="L36" s="30">
        <v>180.90379999999999</v>
      </c>
      <c r="M36" s="24">
        <v>9.4</v>
      </c>
      <c r="N36" s="24">
        <v>48.9</v>
      </c>
      <c r="O36" s="24">
        <v>6.43</v>
      </c>
      <c r="P36" s="24">
        <v>0</v>
      </c>
      <c r="R36" s="24">
        <v>1040.564112</v>
      </c>
      <c r="S36" s="24">
        <v>24.185043650000001</v>
      </c>
      <c r="T36" s="24">
        <v>3.0747058850000002</v>
      </c>
      <c r="U36" s="24">
        <v>1.6342453969999999</v>
      </c>
      <c r="V36" s="24">
        <f t="shared" ref="V36:V87" si="9">S36-(T36+U36)</f>
        <v>19.476092368</v>
      </c>
      <c r="W36" s="24">
        <v>0.155248197</v>
      </c>
      <c r="X36" s="24">
        <v>0.23743260899999999</v>
      </c>
      <c r="Y36" s="24">
        <v>0.258026906</v>
      </c>
      <c r="Z36" s="24">
        <v>3.8342396619999999</v>
      </c>
      <c r="AA36" s="24">
        <v>0.69237464999999998</v>
      </c>
      <c r="AB36" s="24">
        <v>47.919956820000003</v>
      </c>
      <c r="AF36" s="24">
        <v>47.320983030000001</v>
      </c>
      <c r="AH36" s="24" t="str">
        <f>IFERROR(INDEX([1]BYUICP!G:G,(MATCH([1]DatabaseSynop!$B:$B,[1]BYUICP!$A:$A,"0"))),"")</f>
        <v/>
      </c>
      <c r="AI36" s="24" t="str">
        <f>IFERROR(INDEX([1]BYUICP!H:H,(MATCH([1]DatabaseSynop!$B:$B,[1]BYUICP!$A:$A,"0"))),"")</f>
        <v/>
      </c>
      <c r="AJ36" s="24" t="str">
        <f>IFERROR(INDEX([1]BYUICP!I:I,(MATCH([1]DatabaseSynop!$B:$B,[1]BYUICP!$A:$A,"0"))),"")</f>
        <v/>
      </c>
      <c r="AK36" s="24" t="str">
        <f>IFERROR(INDEX([1]BYUICP!J:J,(MATCH([1]DatabaseSynop!$B:$B,[1]BYUICP!$A:$A,"0"))),"")</f>
        <v/>
      </c>
      <c r="AM36" s="24" t="str">
        <f>IFERROR(INDEX([1]BYUICP!K:K,(MATCH([1]DatabaseSynop!$B:$B,[1]BYUICP!$A:$A,"0"))),"")</f>
        <v/>
      </c>
      <c r="AN36" s="24" t="e">
        <f t="shared" si="5"/>
        <v>#VALUE!</v>
      </c>
      <c r="AO36" s="24" t="e">
        <f t="shared" si="7"/>
        <v>#VALUE!</v>
      </c>
      <c r="AP36" s="24" t="str">
        <f>IFERROR(INDEX([1]BYUICP!L:L,(MATCH([1]DatabaseSynop!$B:$B,[1]BYUICP!$A:$A,"0"))),"")</f>
        <v/>
      </c>
      <c r="AQ36" s="24">
        <v>19.66149506</v>
      </c>
      <c r="AR36" s="24" t="str">
        <f>IFERROR(INDEX([1]BYUICP!M:M,(MATCH([1]DatabaseSynop!$B:$B,[1]BYUICP!$A:$A,"0"))),"")</f>
        <v/>
      </c>
      <c r="AS36" s="24" t="str">
        <f>IFERROR(INDEX([1]BYUICP!N:N,(MATCH([1]DatabaseSynop!$B:$B,[1]BYUICP!$A:$A,"0"))),"")</f>
        <v/>
      </c>
      <c r="AT36" s="24" t="str">
        <f>IFERROR(INDEX([1]BYUICP!O:O,(MATCH([1]DatabaseSynop!$B:$B,[1]BYUICP!$A:$A,"0"))),"")</f>
        <v/>
      </c>
      <c r="AV36" s="24" t="str">
        <f>IFERROR(INDEX([1]BYUICP!P:P,(MATCH([1]DatabaseSynop!$B:$B,[1]BYUICP!$A:$A,"0"))),"")</f>
        <v/>
      </c>
      <c r="AW36" s="24" t="str">
        <f>IFERROR(INDEX([1]BYUICP!Q:Q,(MATCH([1]DatabaseSynop!$B:$B,[1]BYUICP!$A:$A,"0"))),"")</f>
        <v/>
      </c>
      <c r="AX36" s="24" t="str">
        <f>IFERROR(INDEX([1]BYUICP!R:R,(MATCH([1]DatabaseSynop!$B:$B,[1]BYUICP!$A:$A,"0"))),"")</f>
        <v/>
      </c>
      <c r="AY36" s="24" t="str">
        <f>IFERROR(INDEX([1]BYUICP!S:S,(MATCH([1]DatabaseSynop!$B:$B,[1]BYUICP!$A:$A,"0"))),"")</f>
        <v/>
      </c>
      <c r="AZ36" s="24" t="str">
        <f>IFERROR(INDEX([1]BYUICP!T:T,(MATCH([1]DatabaseSynop!$B:$B,[1]BYUICP!$A:$A,"0"))),"")</f>
        <v/>
      </c>
      <c r="BA36" s="24" t="str">
        <f>IFERROR(INDEX([1]BYUICP!U:U,(MATCH([1]DatabaseSynop!$B:$B,[1]BYUICP!$A:$A,"0"))),"")</f>
        <v/>
      </c>
      <c r="BB36" s="24" t="str">
        <f>IFERROR(INDEX([1]BYUICP!V:V,(MATCH([1]DatabaseSynop!$B:$B,[1]BYUICP!$A:$A,"0"))),"")</f>
        <v/>
      </c>
      <c r="BD36" s="24" t="str">
        <f>IFERROR(INDEX([1]BYUICP!W:W,(MATCH([1]DatabaseSynop!$B:$B,[1]BYUICP!$A:$A,"0"))),"")</f>
        <v/>
      </c>
      <c r="BE36" s="24" t="str">
        <f>IFERROR(INDEX([1]BYUICP!X:X,(MATCH([1]DatabaseSynop!$B:$B,[1]BYUICP!$A:$A,"0"))),"")</f>
        <v/>
      </c>
      <c r="BF36" s="24" t="str">
        <f>IFERROR(INDEX([1]BYUICP!Y:Y,(MATCH([1]DatabaseSynop!$B:$B,[1]BYUICP!$A:$A,"0"))),"")</f>
        <v/>
      </c>
      <c r="BG36" s="24" t="str">
        <f>IFERROR(INDEX([1]BYUICP!Z:Z,(MATCH([1]DatabaseSynop!$B:$B,[1]BYUICP!$A:$A,"0"))),"")</f>
        <v/>
      </c>
      <c r="BH36" s="24" t="str">
        <f>IFERROR(INDEX([1]BYUICP!AA:AA,(MATCH([1]DatabaseSynop!$B:$B,[1]BYUICP!$A:$A,"0"))),"")</f>
        <v/>
      </c>
      <c r="BI36" s="24" t="str">
        <f>IFERROR(INDEX([1]BYUICP!AB:AB,(MATCH([1]DatabaseSynop!$B:$B,[1]BYUICP!$A:$A,"0"))),"")</f>
        <v/>
      </c>
      <c r="BJ36" s="24" t="str">
        <f>IFERROR(INDEX([1]BYUICP!AC:AC,(MATCH([1]DatabaseSynop!$B:$B,[1]BYUICP!$A:$A,"0"))),"")</f>
        <v/>
      </c>
      <c r="BK36" s="24" t="str">
        <f>IFERROR(INDEX([1]BYUICP!AD:AD,(MATCH([1]DatabaseSynop!$B:$B,[1]BYUICP!$A:$A,"0"))),"")</f>
        <v/>
      </c>
      <c r="BL36" s="24" t="str">
        <f>IFERROR(INDEX([1]BYUICP!AE:AE,(MATCH([1]DatabaseSynop!$B:$B,[1]BYUICP!$A:$A,"0"))),"")</f>
        <v/>
      </c>
    </row>
    <row r="37" spans="1:64" ht="15.75" customHeight="1" x14ac:dyDescent="0.2">
      <c r="A37" s="24" t="s">
        <v>109</v>
      </c>
      <c r="B37" s="24" t="s">
        <v>575</v>
      </c>
      <c r="C37" s="24" t="s">
        <v>222</v>
      </c>
      <c r="D37" s="24">
        <v>16.2</v>
      </c>
      <c r="E37" s="12" t="str">
        <f t="shared" si="0"/>
        <v>KUP16.2</v>
      </c>
      <c r="F37" s="25">
        <v>42608</v>
      </c>
      <c r="G37" s="29">
        <v>0.77091435200000002</v>
      </c>
      <c r="H37" s="24">
        <v>2016</v>
      </c>
      <c r="I37" s="12" t="str">
        <f t="shared" si="1"/>
        <v>Late2016</v>
      </c>
      <c r="J37" s="24">
        <v>68.719660000000005</v>
      </c>
      <c r="K37" s="24">
        <v>-149.45633000000001</v>
      </c>
      <c r="L37" s="30">
        <v>19.189399999999999</v>
      </c>
      <c r="M37" s="24">
        <v>9.5</v>
      </c>
      <c r="N37" s="24">
        <v>60.2</v>
      </c>
      <c r="O37" s="24">
        <v>7.12</v>
      </c>
      <c r="P37" s="24">
        <v>0</v>
      </c>
      <c r="R37" s="24">
        <v>484.98540120000001</v>
      </c>
      <c r="S37" s="24">
        <v>11.78724214</v>
      </c>
      <c r="T37" s="24">
        <v>1.765117823</v>
      </c>
      <c r="U37" s="24">
        <v>0.52075050099999998</v>
      </c>
      <c r="V37" s="24">
        <f t="shared" si="9"/>
        <v>9.501373816000001</v>
      </c>
      <c r="W37" s="24">
        <v>8.2840317999999996E-2</v>
      </c>
      <c r="X37" s="24">
        <v>0.13176200699999999</v>
      </c>
      <c r="Y37" s="24">
        <v>0.13862587200000001</v>
      </c>
      <c r="Z37" s="24">
        <v>3.5950880609999998</v>
      </c>
      <c r="AA37" s="24">
        <v>0.76216154599999997</v>
      </c>
      <c r="AB37" s="24">
        <v>20.941438860000002</v>
      </c>
      <c r="AF37" s="24">
        <v>61.012350300000001</v>
      </c>
      <c r="AH37" s="24" t="str">
        <f>IFERROR(INDEX([1]BYUICP!G:G,(MATCH([1]DatabaseSynop!$B:$B,[1]BYUICP!$A:$A,"0"))),"")</f>
        <v/>
      </c>
      <c r="AI37" s="24" t="str">
        <f>IFERROR(INDEX([1]BYUICP!H:H,(MATCH([1]DatabaseSynop!$B:$B,[1]BYUICP!$A:$A,"0"))),"")</f>
        <v/>
      </c>
      <c r="AJ37" s="24" t="str">
        <f>IFERROR(INDEX([1]BYUICP!I:I,(MATCH([1]DatabaseSynop!$B:$B,[1]BYUICP!$A:$A,"0"))),"")</f>
        <v/>
      </c>
      <c r="AK37" s="24" t="str">
        <f>IFERROR(INDEX([1]BYUICP!J:J,(MATCH([1]DatabaseSynop!$B:$B,[1]BYUICP!$A:$A,"0"))),"")</f>
        <v/>
      </c>
      <c r="AM37" s="24" t="str">
        <f>IFERROR(INDEX([1]BYUICP!K:K,(MATCH([1]DatabaseSynop!$B:$B,[1]BYUICP!$A:$A,"0"))),"")</f>
        <v/>
      </c>
      <c r="AN37" s="24" t="e">
        <f t="shared" si="5"/>
        <v>#VALUE!</v>
      </c>
      <c r="AO37" s="24" t="e">
        <f t="shared" si="7"/>
        <v>#VALUE!</v>
      </c>
      <c r="AP37" s="24" t="str">
        <f>IFERROR(INDEX([1]BYUICP!L:L,(MATCH([1]DatabaseSynop!$B:$B,[1]BYUICP!$A:$A,"0"))),"")</f>
        <v/>
      </c>
      <c r="AQ37" s="24">
        <v>10.68829337</v>
      </c>
      <c r="AR37" s="24" t="str">
        <f>IFERROR(INDEX([1]BYUICP!M:M,(MATCH([1]DatabaseSynop!$B:$B,[1]BYUICP!$A:$A,"0"))),"")</f>
        <v/>
      </c>
      <c r="AS37" s="24" t="str">
        <f>IFERROR(INDEX([1]BYUICP!N:N,(MATCH([1]DatabaseSynop!$B:$B,[1]BYUICP!$A:$A,"0"))),"")</f>
        <v/>
      </c>
      <c r="AT37" s="24" t="str">
        <f>IFERROR(INDEX([1]BYUICP!O:O,(MATCH([1]DatabaseSynop!$B:$B,[1]BYUICP!$A:$A,"0"))),"")</f>
        <v/>
      </c>
      <c r="AV37" s="24" t="str">
        <f>IFERROR(INDEX([1]BYUICP!P:P,(MATCH([1]DatabaseSynop!$B:$B,[1]BYUICP!$A:$A,"0"))),"")</f>
        <v/>
      </c>
      <c r="AW37" s="24" t="str">
        <f>IFERROR(INDEX([1]BYUICP!Q:Q,(MATCH([1]DatabaseSynop!$B:$B,[1]BYUICP!$A:$A,"0"))),"")</f>
        <v/>
      </c>
      <c r="AX37" s="24" t="str">
        <f>IFERROR(INDEX([1]BYUICP!R:R,(MATCH([1]DatabaseSynop!$B:$B,[1]BYUICP!$A:$A,"0"))),"")</f>
        <v/>
      </c>
      <c r="AY37" s="24" t="str">
        <f>IFERROR(INDEX([1]BYUICP!S:S,(MATCH([1]DatabaseSynop!$B:$B,[1]BYUICP!$A:$A,"0"))),"")</f>
        <v/>
      </c>
      <c r="AZ37" s="24" t="str">
        <f>IFERROR(INDEX([1]BYUICP!T:T,(MATCH([1]DatabaseSynop!$B:$B,[1]BYUICP!$A:$A,"0"))),"")</f>
        <v/>
      </c>
      <c r="BA37" s="24" t="str">
        <f>IFERROR(INDEX([1]BYUICP!U:U,(MATCH([1]DatabaseSynop!$B:$B,[1]BYUICP!$A:$A,"0"))),"")</f>
        <v/>
      </c>
      <c r="BB37" s="24" t="str">
        <f>IFERROR(INDEX([1]BYUICP!V:V,(MATCH([1]DatabaseSynop!$B:$B,[1]BYUICP!$A:$A,"0"))),"")</f>
        <v/>
      </c>
      <c r="BD37" s="24" t="str">
        <f>IFERROR(INDEX([1]BYUICP!W:W,(MATCH([1]DatabaseSynop!$B:$B,[1]BYUICP!$A:$A,"0"))),"")</f>
        <v/>
      </c>
      <c r="BE37" s="24" t="str">
        <f>IFERROR(INDEX([1]BYUICP!X:X,(MATCH([1]DatabaseSynop!$B:$B,[1]BYUICP!$A:$A,"0"))),"")</f>
        <v/>
      </c>
      <c r="BF37" s="24" t="str">
        <f>IFERROR(INDEX([1]BYUICP!Y:Y,(MATCH([1]DatabaseSynop!$B:$B,[1]BYUICP!$A:$A,"0"))),"")</f>
        <v/>
      </c>
      <c r="BG37" s="24" t="str">
        <f>IFERROR(INDEX([1]BYUICP!Z:Z,(MATCH([1]DatabaseSynop!$B:$B,[1]BYUICP!$A:$A,"0"))),"")</f>
        <v/>
      </c>
      <c r="BH37" s="24" t="str">
        <f>IFERROR(INDEX([1]BYUICP!AA:AA,(MATCH([1]DatabaseSynop!$B:$B,[1]BYUICP!$A:$A,"0"))),"")</f>
        <v/>
      </c>
      <c r="BI37" s="24" t="str">
        <f>IFERROR(INDEX([1]BYUICP!AB:AB,(MATCH([1]DatabaseSynop!$B:$B,[1]BYUICP!$A:$A,"0"))),"")</f>
        <v/>
      </c>
      <c r="BJ37" s="24" t="str">
        <f>IFERROR(INDEX([1]BYUICP!AC:AC,(MATCH([1]DatabaseSynop!$B:$B,[1]BYUICP!$A:$A,"0"))),"")</f>
        <v/>
      </c>
      <c r="BK37" s="24" t="str">
        <f>IFERROR(INDEX([1]BYUICP!AD:AD,(MATCH([1]DatabaseSynop!$B:$B,[1]BYUICP!$A:$A,"0"))),"")</f>
        <v/>
      </c>
      <c r="BL37" s="24" t="str">
        <f>IFERROR(INDEX([1]BYUICP!AE:AE,(MATCH([1]DatabaseSynop!$B:$B,[1]BYUICP!$A:$A,"0"))),"")</f>
        <v/>
      </c>
    </row>
    <row r="38" spans="1:64" ht="15.75" customHeight="1" x14ac:dyDescent="0.2">
      <c r="A38" s="24" t="s">
        <v>109</v>
      </c>
      <c r="B38" s="24" t="s">
        <v>576</v>
      </c>
      <c r="C38" s="24" t="s">
        <v>222</v>
      </c>
      <c r="D38" s="24">
        <v>16.3</v>
      </c>
      <c r="E38" s="12" t="str">
        <f t="shared" si="0"/>
        <v>KUP16.3</v>
      </c>
      <c r="F38" s="25">
        <v>42608</v>
      </c>
      <c r="G38" s="29">
        <v>0.77618055600000002</v>
      </c>
      <c r="H38" s="24">
        <v>2016</v>
      </c>
      <c r="I38" s="12" t="str">
        <f t="shared" si="1"/>
        <v>Late2016</v>
      </c>
      <c r="J38" s="24">
        <v>68.719989999999996</v>
      </c>
      <c r="K38" s="24">
        <v>-149.45652999999999</v>
      </c>
      <c r="L38" s="30">
        <v>243.139375</v>
      </c>
      <c r="M38" s="24">
        <v>9.5</v>
      </c>
      <c r="N38" s="24">
        <v>62.3</v>
      </c>
      <c r="O38" s="24">
        <v>7.23</v>
      </c>
      <c r="P38" s="24">
        <v>0</v>
      </c>
      <c r="R38" s="24">
        <v>390.1995938</v>
      </c>
      <c r="S38" s="24">
        <v>8.4156475680000007</v>
      </c>
      <c r="T38" s="24">
        <v>1.47609831</v>
      </c>
      <c r="U38" s="24">
        <v>0.25188222100000002</v>
      </c>
      <c r="V38" s="24">
        <f t="shared" si="9"/>
        <v>6.6876670370000006</v>
      </c>
      <c r="W38" s="24">
        <v>4.7929057999999997E-2</v>
      </c>
      <c r="X38" s="24">
        <v>0.10002887100000001</v>
      </c>
      <c r="Y38" s="24">
        <v>0.12036245199999999</v>
      </c>
      <c r="Z38" s="24">
        <v>3.4617550800000001</v>
      </c>
      <c r="AA38" s="24">
        <v>0.987533836</v>
      </c>
      <c r="AB38" s="24">
        <v>16.223758409999999</v>
      </c>
      <c r="AF38" s="24">
        <v>63.588448100000001</v>
      </c>
      <c r="AH38" s="24" t="str">
        <f>IFERROR(INDEX([1]BYUICP!G:G,(MATCH([1]DatabaseSynop!$B:$B,[1]BYUICP!$A:$A,"0"))),"")</f>
        <v/>
      </c>
      <c r="AI38" s="24" t="str">
        <f>IFERROR(INDEX([1]BYUICP!H:H,(MATCH([1]DatabaseSynop!$B:$B,[1]BYUICP!$A:$A,"0"))),"")</f>
        <v/>
      </c>
      <c r="AJ38" s="24" t="s">
        <v>67</v>
      </c>
      <c r="AK38" s="24" t="str">
        <f>IFERROR(INDEX([1]BYUICP!J:J,(MATCH([1]DatabaseSynop!$B:$B,[1]BYUICP!$A:$A,"0"))),"")</f>
        <v/>
      </c>
      <c r="AM38" s="24" t="str">
        <f>IFERROR(INDEX([1]BYUICP!K:K,(MATCH([1]DatabaseSynop!$B:$B,[1]BYUICP!$A:$A,"0"))),"")</f>
        <v/>
      </c>
      <c r="AN38" s="24" t="e">
        <f t="shared" si="5"/>
        <v>#VALUE!</v>
      </c>
      <c r="AO38" s="24" t="e">
        <f t="shared" si="7"/>
        <v>#VALUE!</v>
      </c>
      <c r="AP38" s="24" t="str">
        <f>IFERROR(INDEX([1]BYUICP!L:L,(MATCH([1]DatabaseSynop!$B:$B,[1]BYUICP!$A:$A,"0"))),"")</f>
        <v/>
      </c>
      <c r="AQ38" s="24">
        <v>8.5895627640000001</v>
      </c>
      <c r="AR38" s="24" t="str">
        <f>IFERROR(INDEX([1]BYUICP!M:M,(MATCH([1]DatabaseSynop!$B:$B,[1]BYUICP!$A:$A,"0"))),"")</f>
        <v/>
      </c>
      <c r="AS38" s="24" t="str">
        <f>IFERROR(INDEX([1]BYUICP!N:N,(MATCH([1]DatabaseSynop!$B:$B,[1]BYUICP!$A:$A,"0"))),"")</f>
        <v/>
      </c>
      <c r="AT38" s="24" t="str">
        <f>IFERROR(INDEX([1]BYUICP!O:O,(MATCH([1]DatabaseSynop!$B:$B,[1]BYUICP!$A:$A,"0"))),"")</f>
        <v/>
      </c>
      <c r="AV38" s="24" t="str">
        <f>IFERROR(INDEX([1]BYUICP!P:P,(MATCH([1]DatabaseSynop!$B:$B,[1]BYUICP!$A:$A,"0"))),"")</f>
        <v/>
      </c>
      <c r="AW38" s="24" t="str">
        <f>IFERROR(INDEX([1]BYUICP!Q:Q,(MATCH([1]DatabaseSynop!$B:$B,[1]BYUICP!$A:$A,"0"))),"")</f>
        <v/>
      </c>
      <c r="AX38" s="24" t="str">
        <f>IFERROR(INDEX([1]BYUICP!R:R,(MATCH([1]DatabaseSynop!$B:$B,[1]BYUICP!$A:$A,"0"))),"")</f>
        <v/>
      </c>
      <c r="AY38" s="24" t="str">
        <f>IFERROR(INDEX([1]BYUICP!S:S,(MATCH([1]DatabaseSynop!$B:$B,[1]BYUICP!$A:$A,"0"))),"")</f>
        <v/>
      </c>
      <c r="AZ38" s="24" t="str">
        <f>IFERROR(INDEX([1]BYUICP!T:T,(MATCH([1]DatabaseSynop!$B:$B,[1]BYUICP!$A:$A,"0"))),"")</f>
        <v/>
      </c>
      <c r="BA38" s="24" t="str">
        <f>IFERROR(INDEX([1]BYUICP!U:U,(MATCH([1]DatabaseSynop!$B:$B,[1]BYUICP!$A:$A,"0"))),"")</f>
        <v/>
      </c>
      <c r="BB38" s="24" t="str">
        <f>IFERROR(INDEX([1]BYUICP!V:V,(MATCH([1]DatabaseSynop!$B:$B,[1]BYUICP!$A:$A,"0"))),"")</f>
        <v/>
      </c>
      <c r="BD38" s="24" t="str">
        <f>IFERROR(INDEX([1]BYUICP!W:W,(MATCH([1]DatabaseSynop!$B:$B,[1]BYUICP!$A:$A,"0"))),"")</f>
        <v/>
      </c>
      <c r="BE38" s="24" t="str">
        <f>IFERROR(INDEX([1]BYUICP!X:X,(MATCH([1]DatabaseSynop!$B:$B,[1]BYUICP!$A:$A,"0"))),"")</f>
        <v/>
      </c>
      <c r="BF38" s="24" t="str">
        <f>IFERROR(INDEX([1]BYUICP!Y:Y,(MATCH([1]DatabaseSynop!$B:$B,[1]BYUICP!$A:$A,"0"))),"")</f>
        <v/>
      </c>
      <c r="BG38" s="24" t="str">
        <f>IFERROR(INDEX([1]BYUICP!Z:Z,(MATCH([1]DatabaseSynop!$B:$B,[1]BYUICP!$A:$A,"0"))),"")</f>
        <v/>
      </c>
      <c r="BH38" s="24" t="str">
        <f>IFERROR(INDEX([1]BYUICP!AA:AA,(MATCH([1]DatabaseSynop!$B:$B,[1]BYUICP!$A:$A,"0"))),"")</f>
        <v/>
      </c>
      <c r="BI38" s="24" t="str">
        <f>IFERROR(INDEX([1]BYUICP!AB:AB,(MATCH([1]DatabaseSynop!$B:$B,[1]BYUICP!$A:$A,"0"))),"")</f>
        <v/>
      </c>
      <c r="BJ38" s="24" t="str">
        <f>IFERROR(INDEX([1]BYUICP!AC:AC,(MATCH([1]DatabaseSynop!$B:$B,[1]BYUICP!$A:$A,"0"))),"")</f>
        <v/>
      </c>
      <c r="BK38" s="24" t="str">
        <f>IFERROR(INDEX([1]BYUICP!AD:AD,(MATCH([1]DatabaseSynop!$B:$B,[1]BYUICP!$A:$A,"0"))),"")</f>
        <v/>
      </c>
      <c r="BL38" s="24" t="str">
        <f>IFERROR(INDEX([1]BYUICP!AE:AE,(MATCH([1]DatabaseSynop!$B:$B,[1]BYUICP!$A:$A,"0"))),"")</f>
        <v/>
      </c>
    </row>
    <row r="39" spans="1:64" ht="15.75" customHeight="1" x14ac:dyDescent="0.2">
      <c r="A39" s="24" t="s">
        <v>109</v>
      </c>
      <c r="B39" s="24" t="s">
        <v>577</v>
      </c>
      <c r="C39" s="24" t="s">
        <v>222</v>
      </c>
      <c r="D39" s="24">
        <v>17.100000000000001</v>
      </c>
      <c r="E39" s="12" t="str">
        <f t="shared" si="0"/>
        <v>KUP17.1</v>
      </c>
      <c r="F39" s="25">
        <v>42608</v>
      </c>
      <c r="G39" s="29">
        <v>0.78402777800000001</v>
      </c>
      <c r="H39" s="24">
        <v>2016</v>
      </c>
      <c r="I39" s="12" t="str">
        <f t="shared" si="1"/>
        <v>Late2016</v>
      </c>
      <c r="J39" s="24">
        <v>68.753460000000004</v>
      </c>
      <c r="K39" s="24">
        <v>-149.54062999999999</v>
      </c>
      <c r="L39" s="30">
        <v>224.05607499999999</v>
      </c>
      <c r="M39" s="24">
        <v>7.1</v>
      </c>
      <c r="N39" s="24">
        <v>101.7</v>
      </c>
      <c r="O39" s="24">
        <v>6.45</v>
      </c>
      <c r="P39" s="24">
        <v>0</v>
      </c>
      <c r="R39" s="24">
        <v>421.57103110000003</v>
      </c>
      <c r="S39" s="24">
        <v>22.695642840000001</v>
      </c>
      <c r="T39" s="24">
        <v>11.94595545</v>
      </c>
      <c r="U39" s="24">
        <v>0.49766585000000002</v>
      </c>
      <c r="V39" s="24">
        <f t="shared" si="9"/>
        <v>10.252021540000001</v>
      </c>
      <c r="W39" s="24">
        <v>3.2720606999999999E-2</v>
      </c>
      <c r="X39" s="24">
        <v>6.1789889000000001E-2</v>
      </c>
      <c r="Y39" s="24">
        <v>0.115953472</v>
      </c>
      <c r="Z39" s="24">
        <v>2.657703819</v>
      </c>
      <c r="AA39" s="24">
        <v>0.72106315099999996</v>
      </c>
      <c r="AB39" s="24">
        <v>13.45691967</v>
      </c>
      <c r="AF39" s="24">
        <v>30.208333329999999</v>
      </c>
      <c r="AH39" s="24" t="str">
        <f>IFERROR(INDEX([1]BYUICP!G:G,(MATCH([1]DatabaseSynop!$B:$B,[1]BYUICP!$A:$A,"0"))),"")</f>
        <v/>
      </c>
      <c r="AI39" s="24" t="str">
        <f>IFERROR(INDEX([1]BYUICP!H:H,(MATCH([1]DatabaseSynop!$B:$B,[1]BYUICP!$A:$A,"0"))),"")</f>
        <v/>
      </c>
      <c r="AJ39" s="24" t="str">
        <f>IFERROR(INDEX([1]BYUICP!I:I,(MATCH([1]DatabaseSynop!$B:$B,[1]BYUICP!$A:$A,"0"))),"")</f>
        <v/>
      </c>
      <c r="AK39" s="24" t="str">
        <f>IFERROR(INDEX([1]BYUICP!J:J,(MATCH([1]DatabaseSynop!$B:$B,[1]BYUICP!$A:$A,"0"))),"")</f>
        <v/>
      </c>
      <c r="AM39" s="24" t="str">
        <f>IFERROR(INDEX([1]BYUICP!K:K,(MATCH([1]DatabaseSynop!$B:$B,[1]BYUICP!$A:$A,"0"))),"")</f>
        <v/>
      </c>
      <c r="AN39" s="24" t="e">
        <f t="shared" si="5"/>
        <v>#VALUE!</v>
      </c>
      <c r="AO39" s="24" t="e">
        <f t="shared" si="7"/>
        <v>#VALUE!</v>
      </c>
      <c r="AP39" s="24" t="str">
        <f>IFERROR(INDEX([1]BYUICP!L:L,(MATCH([1]DatabaseSynop!$B:$B,[1]BYUICP!$A:$A,"0"))),"")</f>
        <v/>
      </c>
      <c r="AQ39" s="24">
        <v>2.155148096</v>
      </c>
      <c r="AR39" s="24" t="str">
        <f>IFERROR(INDEX([1]BYUICP!M:M,(MATCH([1]DatabaseSynop!$B:$B,[1]BYUICP!$A:$A,"0"))),"")</f>
        <v/>
      </c>
      <c r="AS39" s="24" t="str">
        <f>IFERROR(INDEX([1]BYUICP!N:N,(MATCH([1]DatabaseSynop!$B:$B,[1]BYUICP!$A:$A,"0"))),"")</f>
        <v/>
      </c>
      <c r="AT39" s="24" t="str">
        <f>IFERROR(INDEX([1]BYUICP!O:O,(MATCH([1]DatabaseSynop!$B:$B,[1]BYUICP!$A:$A,"0"))),"")</f>
        <v/>
      </c>
      <c r="AV39" s="24" t="str">
        <f>IFERROR(INDEX([1]BYUICP!P:P,(MATCH([1]DatabaseSynop!$B:$B,[1]BYUICP!$A:$A,"0"))),"")</f>
        <v/>
      </c>
      <c r="AW39" s="24" t="str">
        <f>IFERROR(INDEX([1]BYUICP!Q:Q,(MATCH([1]DatabaseSynop!$B:$B,[1]BYUICP!$A:$A,"0"))),"")</f>
        <v/>
      </c>
      <c r="AX39" s="24" t="str">
        <f>IFERROR(INDEX([1]BYUICP!R:R,(MATCH([1]DatabaseSynop!$B:$B,[1]BYUICP!$A:$A,"0"))),"")</f>
        <v/>
      </c>
      <c r="AY39" s="24" t="str">
        <f>IFERROR(INDEX([1]BYUICP!S:S,(MATCH([1]DatabaseSynop!$B:$B,[1]BYUICP!$A:$A,"0"))),"")</f>
        <v/>
      </c>
      <c r="AZ39" s="24" t="str">
        <f>IFERROR(INDEX([1]BYUICP!T:T,(MATCH([1]DatabaseSynop!$B:$B,[1]BYUICP!$A:$A,"0"))),"")</f>
        <v/>
      </c>
      <c r="BA39" s="24" t="str">
        <f>IFERROR(INDEX([1]BYUICP!U:U,(MATCH([1]DatabaseSynop!$B:$B,[1]BYUICP!$A:$A,"0"))),"")</f>
        <v/>
      </c>
      <c r="BB39" s="24" t="str">
        <f>IFERROR(INDEX([1]BYUICP!V:V,(MATCH([1]DatabaseSynop!$B:$B,[1]BYUICP!$A:$A,"0"))),"")</f>
        <v/>
      </c>
      <c r="BD39" s="24" t="str">
        <f>IFERROR(INDEX([1]BYUICP!W:W,(MATCH([1]DatabaseSynop!$B:$B,[1]BYUICP!$A:$A,"0"))),"")</f>
        <v/>
      </c>
      <c r="BE39" s="24" t="str">
        <f>IFERROR(INDEX([1]BYUICP!X:X,(MATCH([1]DatabaseSynop!$B:$B,[1]BYUICP!$A:$A,"0"))),"")</f>
        <v/>
      </c>
      <c r="BF39" s="24" t="str">
        <f>IFERROR(INDEX([1]BYUICP!Y:Y,(MATCH([1]DatabaseSynop!$B:$B,[1]BYUICP!$A:$A,"0"))),"")</f>
        <v/>
      </c>
      <c r="BG39" s="24" t="str">
        <f>IFERROR(INDEX([1]BYUICP!Z:Z,(MATCH([1]DatabaseSynop!$B:$B,[1]BYUICP!$A:$A,"0"))),"")</f>
        <v/>
      </c>
      <c r="BH39" s="24" t="str">
        <f>IFERROR(INDEX([1]BYUICP!AA:AA,(MATCH([1]DatabaseSynop!$B:$B,[1]BYUICP!$A:$A,"0"))),"")</f>
        <v/>
      </c>
      <c r="BI39" s="24" t="str">
        <f>IFERROR(INDEX([1]BYUICP!AB:AB,(MATCH([1]DatabaseSynop!$B:$B,[1]BYUICP!$A:$A,"0"))),"")</f>
        <v/>
      </c>
      <c r="BJ39" s="24" t="str">
        <f>IFERROR(INDEX([1]BYUICP!AC:AC,(MATCH([1]DatabaseSynop!$B:$B,[1]BYUICP!$A:$A,"0"))),"")</f>
        <v/>
      </c>
      <c r="BK39" s="24" t="str">
        <f>IFERROR(INDEX([1]BYUICP!AD:AD,(MATCH([1]DatabaseSynop!$B:$B,[1]BYUICP!$A:$A,"0"))),"")</f>
        <v/>
      </c>
      <c r="BL39" s="24" t="str">
        <f>IFERROR(INDEX([1]BYUICP!AE:AE,(MATCH([1]DatabaseSynop!$B:$B,[1]BYUICP!$A:$A,"0"))),"")</f>
        <v/>
      </c>
    </row>
    <row r="40" spans="1:64" ht="15.75" customHeight="1" x14ac:dyDescent="0.2">
      <c r="A40" s="24" t="s">
        <v>109</v>
      </c>
      <c r="B40" s="24" t="s">
        <v>578</v>
      </c>
      <c r="C40" s="24" t="s">
        <v>222</v>
      </c>
      <c r="D40" s="24">
        <v>17.2</v>
      </c>
      <c r="E40" s="12" t="str">
        <f t="shared" si="0"/>
        <v>KUP17.2</v>
      </c>
      <c r="F40" s="25">
        <v>42608</v>
      </c>
      <c r="G40" s="29">
        <v>0.78819444400000005</v>
      </c>
      <c r="H40" s="24">
        <v>2016</v>
      </c>
      <c r="I40" s="12" t="str">
        <f t="shared" si="1"/>
        <v>Late2016</v>
      </c>
      <c r="J40" s="24">
        <v>68.751800000000003</v>
      </c>
      <c r="K40" s="24">
        <v>-149.53855999999999</v>
      </c>
      <c r="L40" s="30">
        <v>17.502524999999999</v>
      </c>
      <c r="M40" s="24">
        <v>9.9</v>
      </c>
      <c r="N40" s="24">
        <v>71.7</v>
      </c>
      <c r="O40" s="24">
        <v>6.62</v>
      </c>
      <c r="P40" s="24">
        <v>0</v>
      </c>
      <c r="R40" s="24">
        <v>428.36992450000002</v>
      </c>
      <c r="S40" s="24">
        <v>10.47014456</v>
      </c>
      <c r="T40" s="24">
        <v>2.483998959</v>
      </c>
      <c r="U40" s="24">
        <v>0.20055282199999999</v>
      </c>
      <c r="V40" s="24">
        <f t="shared" si="9"/>
        <v>7.7855927789999999</v>
      </c>
      <c r="W40" s="24">
        <v>9.8758759000000002E-2</v>
      </c>
      <c r="X40" s="24">
        <v>0.107113211</v>
      </c>
      <c r="Y40" s="24">
        <v>8.3635978E-2</v>
      </c>
      <c r="Z40" s="24">
        <v>3.4608202729999999</v>
      </c>
      <c r="AA40" s="24">
        <v>0.752567659</v>
      </c>
      <c r="AB40" s="24">
        <v>17.8059987</v>
      </c>
      <c r="AF40" s="24">
        <v>96.662924149999995</v>
      </c>
      <c r="AH40" s="24" t="str">
        <f>IFERROR(INDEX([1]BYUICP!G:G,(MATCH([1]DatabaseSynop!$B:$B,[1]BYUICP!$A:$A,"0"))),"")</f>
        <v/>
      </c>
      <c r="AI40" s="24" t="str">
        <f>IFERROR(INDEX([1]BYUICP!H:H,(MATCH([1]DatabaseSynop!$B:$B,[1]BYUICP!$A:$A,"0"))),"")</f>
        <v/>
      </c>
      <c r="AJ40" s="24" t="s">
        <v>67</v>
      </c>
      <c r="AK40" s="24" t="str">
        <f>IFERROR(INDEX([1]BYUICP!J:J,(MATCH([1]DatabaseSynop!$B:$B,[1]BYUICP!$A:$A,"0"))),"")</f>
        <v/>
      </c>
      <c r="AM40" s="24" t="str">
        <f>IFERROR(INDEX([1]BYUICP!K:K,(MATCH([1]DatabaseSynop!$B:$B,[1]BYUICP!$A:$A,"0"))),"")</f>
        <v/>
      </c>
      <c r="AN40" s="24" t="e">
        <f t="shared" si="5"/>
        <v>#VALUE!</v>
      </c>
      <c r="AO40" s="24" t="e">
        <f t="shared" si="7"/>
        <v>#VALUE!</v>
      </c>
      <c r="AP40" s="24" t="str">
        <f>IFERROR(INDEX([1]BYUICP!L:L,(MATCH([1]DatabaseSynop!$B:$B,[1]BYUICP!$A:$A,"0"))),"")</f>
        <v/>
      </c>
      <c r="AQ40" s="24">
        <v>9.2355430179999995</v>
      </c>
      <c r="AR40" s="24" t="str">
        <f>IFERROR(INDEX([1]BYUICP!M:M,(MATCH([1]DatabaseSynop!$B:$B,[1]BYUICP!$A:$A,"0"))),"")</f>
        <v/>
      </c>
      <c r="AS40" s="24" t="str">
        <f>IFERROR(INDEX([1]BYUICP!N:N,(MATCH([1]DatabaseSynop!$B:$B,[1]BYUICP!$A:$A,"0"))),"")</f>
        <v/>
      </c>
      <c r="AT40" s="24" t="str">
        <f>IFERROR(INDEX([1]BYUICP!O:O,(MATCH([1]DatabaseSynop!$B:$B,[1]BYUICP!$A:$A,"0"))),"")</f>
        <v/>
      </c>
      <c r="AV40" s="24" t="str">
        <f>IFERROR(INDEX([1]BYUICP!P:P,(MATCH([1]DatabaseSynop!$B:$B,[1]BYUICP!$A:$A,"0"))),"")</f>
        <v/>
      </c>
      <c r="AW40" s="24" t="str">
        <f>IFERROR(INDEX([1]BYUICP!Q:Q,(MATCH([1]DatabaseSynop!$B:$B,[1]BYUICP!$A:$A,"0"))),"")</f>
        <v/>
      </c>
      <c r="AX40" s="24" t="str">
        <f>IFERROR(INDEX([1]BYUICP!R:R,(MATCH([1]DatabaseSynop!$B:$B,[1]BYUICP!$A:$A,"0"))),"")</f>
        <v/>
      </c>
      <c r="AY40" s="24" t="str">
        <f>IFERROR(INDEX([1]BYUICP!S:S,(MATCH([1]DatabaseSynop!$B:$B,[1]BYUICP!$A:$A,"0"))),"")</f>
        <v/>
      </c>
      <c r="AZ40" s="24" t="str">
        <f>IFERROR(INDEX([1]BYUICP!T:T,(MATCH([1]DatabaseSynop!$B:$B,[1]BYUICP!$A:$A,"0"))),"")</f>
        <v/>
      </c>
      <c r="BA40" s="24" t="str">
        <f>IFERROR(INDEX([1]BYUICP!U:U,(MATCH([1]DatabaseSynop!$B:$B,[1]BYUICP!$A:$A,"0"))),"")</f>
        <v/>
      </c>
      <c r="BB40" s="24" t="str">
        <f>IFERROR(INDEX([1]BYUICP!V:V,(MATCH([1]DatabaseSynop!$B:$B,[1]BYUICP!$A:$A,"0"))),"")</f>
        <v/>
      </c>
      <c r="BD40" s="24" t="str">
        <f>IFERROR(INDEX([1]BYUICP!W:W,(MATCH([1]DatabaseSynop!$B:$B,[1]BYUICP!$A:$A,"0"))),"")</f>
        <v/>
      </c>
      <c r="BE40" s="24" t="str">
        <f>IFERROR(INDEX([1]BYUICP!X:X,(MATCH([1]DatabaseSynop!$B:$B,[1]BYUICP!$A:$A,"0"))),"")</f>
        <v/>
      </c>
      <c r="BF40" s="24" t="str">
        <f>IFERROR(INDEX([1]BYUICP!Y:Y,(MATCH([1]DatabaseSynop!$B:$B,[1]BYUICP!$A:$A,"0"))),"")</f>
        <v/>
      </c>
      <c r="BG40" s="24" t="str">
        <f>IFERROR(INDEX([1]BYUICP!Z:Z,(MATCH([1]DatabaseSynop!$B:$B,[1]BYUICP!$A:$A,"0"))),"")</f>
        <v/>
      </c>
      <c r="BH40" s="24" t="str">
        <f>IFERROR(INDEX([1]BYUICP!AA:AA,(MATCH([1]DatabaseSynop!$B:$B,[1]BYUICP!$A:$A,"0"))),"")</f>
        <v/>
      </c>
      <c r="BI40" s="24" t="str">
        <f>IFERROR(INDEX([1]BYUICP!AB:AB,(MATCH([1]DatabaseSynop!$B:$B,[1]BYUICP!$A:$A,"0"))),"")</f>
        <v/>
      </c>
      <c r="BJ40" s="24" t="str">
        <f>IFERROR(INDEX([1]BYUICP!AC:AC,(MATCH([1]DatabaseSynop!$B:$B,[1]BYUICP!$A:$A,"0"))),"")</f>
        <v/>
      </c>
      <c r="BK40" s="24" t="str">
        <f>IFERROR(INDEX([1]BYUICP!AD:AD,(MATCH([1]DatabaseSynop!$B:$B,[1]BYUICP!$A:$A,"0"))),"")</f>
        <v/>
      </c>
      <c r="BL40" s="24" t="str">
        <f>IFERROR(INDEX([1]BYUICP!AE:AE,(MATCH([1]DatabaseSynop!$B:$B,[1]BYUICP!$A:$A,"0"))),"")</f>
        <v/>
      </c>
    </row>
    <row r="41" spans="1:64" ht="15.75" customHeight="1" x14ac:dyDescent="0.2">
      <c r="A41" s="24" t="s">
        <v>109</v>
      </c>
      <c r="B41" s="24" t="s">
        <v>579</v>
      </c>
      <c r="C41" s="24" t="s">
        <v>222</v>
      </c>
      <c r="D41" s="24">
        <v>17.3</v>
      </c>
      <c r="E41" s="12" t="str">
        <f t="shared" si="0"/>
        <v>KUP17.3</v>
      </c>
      <c r="F41" s="25">
        <v>42608</v>
      </c>
      <c r="G41" s="29">
        <v>0.78771990700000005</v>
      </c>
      <c r="H41" s="24">
        <v>2016</v>
      </c>
      <c r="I41" s="12" t="str">
        <f t="shared" si="1"/>
        <v>Late2016</v>
      </c>
      <c r="J41" s="24">
        <v>68.751710000000003</v>
      </c>
      <c r="K41" s="24">
        <v>-149.53909999999999</v>
      </c>
      <c r="L41" s="30">
        <v>1.1786749999999999</v>
      </c>
      <c r="M41" s="24">
        <v>9.1</v>
      </c>
      <c r="N41" s="24">
        <v>78.099999999999994</v>
      </c>
      <c r="O41" s="24">
        <v>7.11</v>
      </c>
      <c r="P41" s="24">
        <v>0</v>
      </c>
      <c r="R41" s="24">
        <v>432.31496140000002</v>
      </c>
      <c r="S41" s="24">
        <v>13.76872929</v>
      </c>
      <c r="T41" s="24">
        <v>5.0806791039999997</v>
      </c>
      <c r="U41" s="24">
        <v>0.222958512</v>
      </c>
      <c r="V41" s="24">
        <f t="shared" si="9"/>
        <v>8.465091674</v>
      </c>
      <c r="W41" s="24">
        <v>9.4268709000000006E-2</v>
      </c>
      <c r="X41" s="24">
        <v>0.102039675</v>
      </c>
      <c r="Y41" s="24">
        <v>0.104275746</v>
      </c>
      <c r="Z41" s="24">
        <v>3.2483812620000001</v>
      </c>
      <c r="AA41" s="24">
        <v>0.793902832</v>
      </c>
      <c r="AB41" s="24">
        <v>16.8669121</v>
      </c>
      <c r="AF41" s="24">
        <v>78.337075850000005</v>
      </c>
      <c r="AH41" s="24" t="str">
        <f>IFERROR(INDEX([1]BYUICP!G:G,(MATCH([1]DatabaseSynop!$B:$B,[1]BYUICP!$A:$A,"0"))),"")</f>
        <v/>
      </c>
      <c r="AI41" s="24" t="str">
        <f>IFERROR(INDEX([1]BYUICP!H:H,(MATCH([1]DatabaseSynop!$B:$B,[1]BYUICP!$A:$A,"0"))),"")</f>
        <v/>
      </c>
      <c r="AJ41" s="24" t="s">
        <v>67</v>
      </c>
      <c r="AK41" s="24" t="str">
        <f>IFERROR(INDEX([1]BYUICP!J:J,(MATCH([1]DatabaseSynop!$B:$B,[1]BYUICP!$A:$A,"0"))),"")</f>
        <v/>
      </c>
      <c r="AM41" s="24" t="str">
        <f>IFERROR(INDEX([1]BYUICP!K:K,(MATCH([1]DatabaseSynop!$B:$B,[1]BYUICP!$A:$A,"0"))),"")</f>
        <v/>
      </c>
      <c r="AN41" s="24" t="e">
        <f t="shared" si="5"/>
        <v>#VALUE!</v>
      </c>
      <c r="AO41" s="24" t="e">
        <f t="shared" si="7"/>
        <v>#VALUE!</v>
      </c>
      <c r="AP41" s="24" t="str">
        <f>IFERROR(INDEX([1]BYUICP!L:L,(MATCH([1]DatabaseSynop!$B:$B,[1]BYUICP!$A:$A,"0"))),"")</f>
        <v/>
      </c>
      <c r="AQ41" s="24">
        <v>6.7531734840000004</v>
      </c>
      <c r="AR41" s="24" t="str">
        <f>IFERROR(INDEX([1]BYUICP!M:M,(MATCH([1]DatabaseSynop!$B:$B,[1]BYUICP!$A:$A,"0"))),"")</f>
        <v/>
      </c>
      <c r="AS41" s="24" t="str">
        <f>IFERROR(INDEX([1]BYUICP!N:N,(MATCH([1]DatabaseSynop!$B:$B,[1]BYUICP!$A:$A,"0"))),"")</f>
        <v/>
      </c>
      <c r="AT41" s="24" t="str">
        <f>IFERROR(INDEX([1]BYUICP!O:O,(MATCH([1]DatabaseSynop!$B:$B,[1]BYUICP!$A:$A,"0"))),"")</f>
        <v/>
      </c>
      <c r="AV41" s="24" t="str">
        <f>IFERROR(INDEX([1]BYUICP!P:P,(MATCH([1]DatabaseSynop!$B:$B,[1]BYUICP!$A:$A,"0"))),"")</f>
        <v/>
      </c>
      <c r="AW41" s="24" t="str">
        <f>IFERROR(INDEX([1]BYUICP!Q:Q,(MATCH([1]DatabaseSynop!$B:$B,[1]BYUICP!$A:$A,"0"))),"")</f>
        <v/>
      </c>
      <c r="AX41" s="24" t="str">
        <f>IFERROR(INDEX([1]BYUICP!R:R,(MATCH([1]DatabaseSynop!$B:$B,[1]BYUICP!$A:$A,"0"))),"")</f>
        <v/>
      </c>
      <c r="AY41" s="24" t="str">
        <f>IFERROR(INDEX([1]BYUICP!S:S,(MATCH([1]DatabaseSynop!$B:$B,[1]BYUICP!$A:$A,"0"))),"")</f>
        <v/>
      </c>
      <c r="AZ41" s="24" t="str">
        <f>IFERROR(INDEX([1]BYUICP!T:T,(MATCH([1]DatabaseSynop!$B:$B,[1]BYUICP!$A:$A,"0"))),"")</f>
        <v/>
      </c>
      <c r="BA41" s="24" t="str">
        <f>IFERROR(INDEX([1]BYUICP!U:U,(MATCH([1]DatabaseSynop!$B:$B,[1]BYUICP!$A:$A,"0"))),"")</f>
        <v/>
      </c>
      <c r="BB41" s="24" t="str">
        <f>IFERROR(INDEX([1]BYUICP!V:V,(MATCH([1]DatabaseSynop!$B:$B,[1]BYUICP!$A:$A,"0"))),"")</f>
        <v/>
      </c>
      <c r="BD41" s="24" t="str">
        <f>IFERROR(INDEX([1]BYUICP!W:W,(MATCH([1]DatabaseSynop!$B:$B,[1]BYUICP!$A:$A,"0"))),"")</f>
        <v/>
      </c>
      <c r="BE41" s="24" t="str">
        <f>IFERROR(INDEX([1]BYUICP!X:X,(MATCH([1]DatabaseSynop!$B:$B,[1]BYUICP!$A:$A,"0"))),"")</f>
        <v/>
      </c>
      <c r="BF41" s="24" t="str">
        <f>IFERROR(INDEX([1]BYUICP!Y:Y,(MATCH([1]DatabaseSynop!$B:$B,[1]BYUICP!$A:$A,"0"))),"")</f>
        <v/>
      </c>
      <c r="BG41" s="24" t="str">
        <f>IFERROR(INDEX([1]BYUICP!Z:Z,(MATCH([1]DatabaseSynop!$B:$B,[1]BYUICP!$A:$A,"0"))),"")</f>
        <v/>
      </c>
      <c r="BH41" s="24" t="str">
        <f>IFERROR(INDEX([1]BYUICP!AA:AA,(MATCH([1]DatabaseSynop!$B:$B,[1]BYUICP!$A:$A,"0"))),"")</f>
        <v/>
      </c>
      <c r="BI41" s="24" t="str">
        <f>IFERROR(INDEX([1]BYUICP!AB:AB,(MATCH([1]DatabaseSynop!$B:$B,[1]BYUICP!$A:$A,"0"))),"")</f>
        <v/>
      </c>
      <c r="BJ41" s="24" t="str">
        <f>IFERROR(INDEX([1]BYUICP!AC:AC,(MATCH([1]DatabaseSynop!$B:$B,[1]BYUICP!$A:$A,"0"))),"")</f>
        <v/>
      </c>
      <c r="BK41" s="24" t="str">
        <f>IFERROR(INDEX([1]BYUICP!AD:AD,(MATCH([1]DatabaseSynop!$B:$B,[1]BYUICP!$A:$A,"0"))),"")</f>
        <v/>
      </c>
      <c r="BL41" s="24" t="str">
        <f>IFERROR(INDEX([1]BYUICP!AE:AE,(MATCH([1]DatabaseSynop!$B:$B,[1]BYUICP!$A:$A,"0"))),"")</f>
        <v/>
      </c>
    </row>
    <row r="42" spans="1:64" ht="15.75" customHeight="1" x14ac:dyDescent="0.2">
      <c r="A42" s="24" t="s">
        <v>109</v>
      </c>
      <c r="B42" s="24" t="s">
        <v>580</v>
      </c>
      <c r="C42" s="24" t="s">
        <v>222</v>
      </c>
      <c r="D42" s="24">
        <v>17.399999999999999</v>
      </c>
      <c r="E42" s="12" t="str">
        <f t="shared" si="0"/>
        <v>KUP17.4</v>
      </c>
      <c r="F42" s="25">
        <v>42608</v>
      </c>
      <c r="G42" s="29">
        <v>0.78408564800000002</v>
      </c>
      <c r="H42" s="24">
        <v>2016</v>
      </c>
      <c r="I42" s="12" t="str">
        <f t="shared" si="1"/>
        <v>Late2016</v>
      </c>
      <c r="J42" s="24">
        <v>68.752189999999999</v>
      </c>
      <c r="K42" s="24">
        <v>-149.53978000000001</v>
      </c>
      <c r="L42" s="30">
        <v>429.670075</v>
      </c>
      <c r="M42" s="24">
        <v>10.7</v>
      </c>
      <c r="N42" s="24">
        <v>94.9</v>
      </c>
      <c r="O42" s="24">
        <v>7.3</v>
      </c>
      <c r="P42" s="24">
        <v>0</v>
      </c>
      <c r="R42" s="24">
        <v>681.94346800000005</v>
      </c>
      <c r="S42" s="24">
        <v>15.19461153</v>
      </c>
      <c r="T42" s="24">
        <v>0.47116153399999999</v>
      </c>
      <c r="U42" s="24">
        <v>0.65382671999999997</v>
      </c>
      <c r="V42" s="24">
        <f t="shared" si="9"/>
        <v>14.069623276</v>
      </c>
      <c r="W42" s="24">
        <v>2.6105893000000002E-2</v>
      </c>
      <c r="X42" s="24">
        <v>6.5586005000000003E-2</v>
      </c>
      <c r="Y42" s="24">
        <v>9.7195048000000006E-2</v>
      </c>
      <c r="Z42" s="24">
        <v>3.5595859920000001</v>
      </c>
      <c r="AA42" s="24">
        <v>0.79911111199999996</v>
      </c>
      <c r="AB42" s="24">
        <v>29.15521056</v>
      </c>
      <c r="AF42" s="24">
        <v>6.9548403189999997</v>
      </c>
      <c r="AH42" s="24" t="str">
        <f>IFERROR(INDEX([1]BYUICP!G:G,(MATCH([1]DatabaseSynop!$B:$B,[1]BYUICP!$A:$A,"0"))),"")</f>
        <v/>
      </c>
      <c r="AI42" s="24" t="str">
        <f>IFERROR(INDEX([1]BYUICP!H:H,(MATCH([1]DatabaseSynop!$B:$B,[1]BYUICP!$A:$A,"0"))),"")</f>
        <v/>
      </c>
      <c r="AJ42" s="24" t="s">
        <v>67</v>
      </c>
      <c r="AK42" s="24" t="str">
        <f>IFERROR(INDEX([1]BYUICP!J:J,(MATCH([1]DatabaseSynop!$B:$B,[1]BYUICP!$A:$A,"0"))),"")</f>
        <v/>
      </c>
      <c r="AM42" s="24" t="str">
        <f>IFERROR(INDEX([1]BYUICP!K:K,(MATCH([1]DatabaseSynop!$B:$B,[1]BYUICP!$A:$A,"0"))),"")</f>
        <v/>
      </c>
      <c r="AN42" s="24" t="e">
        <f t="shared" si="5"/>
        <v>#VALUE!</v>
      </c>
      <c r="AO42" s="24" t="e">
        <f t="shared" si="7"/>
        <v>#VALUE!</v>
      </c>
      <c r="AP42" s="24" t="str">
        <f>IFERROR(INDEX([1]BYUICP!L:L,(MATCH([1]DatabaseSynop!$B:$B,[1]BYUICP!$A:$A,"0"))),"")</f>
        <v/>
      </c>
      <c r="AQ42" s="24">
        <v>0.92524682700000005</v>
      </c>
      <c r="AR42" s="24" t="str">
        <f>IFERROR(INDEX([1]BYUICP!M:M,(MATCH([1]DatabaseSynop!$B:$B,[1]BYUICP!$A:$A,"0"))),"")</f>
        <v/>
      </c>
      <c r="AS42" s="24" t="str">
        <f>IFERROR(INDEX([1]BYUICP!N:N,(MATCH([1]DatabaseSynop!$B:$B,[1]BYUICP!$A:$A,"0"))),"")</f>
        <v/>
      </c>
      <c r="AT42" s="24" t="str">
        <f>IFERROR(INDEX([1]BYUICP!O:O,(MATCH([1]DatabaseSynop!$B:$B,[1]BYUICP!$A:$A,"0"))),"")</f>
        <v/>
      </c>
      <c r="AV42" s="24" t="str">
        <f>IFERROR(INDEX([1]BYUICP!P:P,(MATCH([1]DatabaseSynop!$B:$B,[1]BYUICP!$A:$A,"0"))),"")</f>
        <v/>
      </c>
      <c r="AW42" s="24" t="str">
        <f>IFERROR(INDEX([1]BYUICP!Q:Q,(MATCH([1]DatabaseSynop!$B:$B,[1]BYUICP!$A:$A,"0"))),"")</f>
        <v/>
      </c>
      <c r="AX42" s="24" t="str">
        <f>IFERROR(INDEX([1]BYUICP!R:R,(MATCH([1]DatabaseSynop!$B:$B,[1]BYUICP!$A:$A,"0"))),"")</f>
        <v/>
      </c>
      <c r="AY42" s="24" t="str">
        <f>IFERROR(INDEX([1]BYUICP!S:S,(MATCH([1]DatabaseSynop!$B:$B,[1]BYUICP!$A:$A,"0"))),"")</f>
        <v/>
      </c>
      <c r="AZ42" s="24" t="str">
        <f>IFERROR(INDEX([1]BYUICP!T:T,(MATCH([1]DatabaseSynop!$B:$B,[1]BYUICP!$A:$A,"0"))),"")</f>
        <v/>
      </c>
      <c r="BA42" s="24" t="str">
        <f>IFERROR(INDEX([1]BYUICP!U:U,(MATCH([1]DatabaseSynop!$B:$B,[1]BYUICP!$A:$A,"0"))),"")</f>
        <v/>
      </c>
      <c r="BB42" s="24" t="str">
        <f>IFERROR(INDEX([1]BYUICP!V:V,(MATCH([1]DatabaseSynop!$B:$B,[1]BYUICP!$A:$A,"0"))),"")</f>
        <v/>
      </c>
      <c r="BD42" s="24" t="str">
        <f>IFERROR(INDEX([1]BYUICP!W:W,(MATCH([1]DatabaseSynop!$B:$B,[1]BYUICP!$A:$A,"0"))),"")</f>
        <v/>
      </c>
      <c r="BE42" s="24" t="str">
        <f>IFERROR(INDEX([1]BYUICP!X:X,(MATCH([1]DatabaseSynop!$B:$B,[1]BYUICP!$A:$A,"0"))),"")</f>
        <v/>
      </c>
      <c r="BF42" s="24" t="str">
        <f>IFERROR(INDEX([1]BYUICP!Y:Y,(MATCH([1]DatabaseSynop!$B:$B,[1]BYUICP!$A:$A,"0"))),"")</f>
        <v/>
      </c>
      <c r="BG42" s="24" t="str">
        <f>IFERROR(INDEX([1]BYUICP!Z:Z,(MATCH([1]DatabaseSynop!$B:$B,[1]BYUICP!$A:$A,"0"))),"")</f>
        <v/>
      </c>
      <c r="BH42" s="24" t="str">
        <f>IFERROR(INDEX([1]BYUICP!AA:AA,(MATCH([1]DatabaseSynop!$B:$B,[1]BYUICP!$A:$A,"0"))),"")</f>
        <v/>
      </c>
      <c r="BI42" s="24" t="str">
        <f>IFERROR(INDEX([1]BYUICP!AB:AB,(MATCH([1]DatabaseSynop!$B:$B,[1]BYUICP!$A:$A,"0"))),"")</f>
        <v/>
      </c>
      <c r="BJ42" s="24" t="str">
        <f>IFERROR(INDEX([1]BYUICP!AC:AC,(MATCH([1]DatabaseSynop!$B:$B,[1]BYUICP!$A:$A,"0"))),"")</f>
        <v/>
      </c>
      <c r="BK42" s="24" t="str">
        <f>IFERROR(INDEX([1]BYUICP!AD:AD,(MATCH([1]DatabaseSynop!$B:$B,[1]BYUICP!$A:$A,"0"))),"")</f>
        <v/>
      </c>
      <c r="BL42" s="24" t="str">
        <f>IFERROR(INDEX([1]BYUICP!AE:AE,(MATCH([1]DatabaseSynop!$B:$B,[1]BYUICP!$A:$A,"0"))),"")</f>
        <v/>
      </c>
    </row>
    <row r="43" spans="1:64" ht="15.75" customHeight="1" x14ac:dyDescent="0.2">
      <c r="A43" s="24" t="s">
        <v>109</v>
      </c>
      <c r="B43" s="24" t="s">
        <v>581</v>
      </c>
      <c r="C43" s="24" t="s">
        <v>222</v>
      </c>
      <c r="D43" s="24">
        <v>18.100000000000001</v>
      </c>
      <c r="E43" s="12" t="str">
        <f t="shared" si="0"/>
        <v>KUP18.1</v>
      </c>
      <c r="F43" s="25">
        <v>42608</v>
      </c>
      <c r="G43" s="29">
        <v>0.79527777799999999</v>
      </c>
      <c r="H43" s="24">
        <v>2016</v>
      </c>
      <c r="I43" s="12" t="str">
        <f t="shared" si="1"/>
        <v>Late2016</v>
      </c>
      <c r="J43" s="24">
        <v>68.811749000000006</v>
      </c>
      <c r="K43" s="24">
        <v>-149.59366299999999</v>
      </c>
      <c r="L43" s="30">
        <v>251.76085</v>
      </c>
      <c r="M43" s="24">
        <v>10.1</v>
      </c>
      <c r="N43" s="24">
        <v>72.2</v>
      </c>
      <c r="O43" s="24">
        <v>7.24</v>
      </c>
      <c r="P43" s="24">
        <v>0</v>
      </c>
      <c r="R43" s="24">
        <v>415.59052300000002</v>
      </c>
      <c r="S43" s="24">
        <v>9.3618551379999992</v>
      </c>
      <c r="T43" s="24">
        <v>3.1909731849999998</v>
      </c>
      <c r="U43" s="24">
        <v>0.33064161600000003</v>
      </c>
      <c r="V43" s="24">
        <f t="shared" si="9"/>
        <v>5.8402403369999991</v>
      </c>
      <c r="W43" s="24">
        <v>9.3236330000000006E-2</v>
      </c>
      <c r="X43" s="24">
        <v>8.1927715999999998E-2</v>
      </c>
      <c r="Y43" s="24">
        <v>0.10392301800000001</v>
      </c>
      <c r="Z43" s="24">
        <v>4.1953921689999998</v>
      </c>
      <c r="AA43" s="24">
        <v>0.76216154599999997</v>
      </c>
      <c r="AB43" s="24">
        <v>20.941438860000002</v>
      </c>
      <c r="AF43" s="24">
        <v>92.390219560000006</v>
      </c>
      <c r="AH43" s="24" t="str">
        <f>IFERROR(INDEX([1]BYUICP!G:G,(MATCH([1]DatabaseSynop!$B:$B,[1]BYUICP!$A:$A,"0"))),"")</f>
        <v/>
      </c>
      <c r="AI43" s="24" t="str">
        <f>IFERROR(INDEX([1]BYUICP!H:H,(MATCH([1]DatabaseSynop!$B:$B,[1]BYUICP!$A:$A,"0"))),"")</f>
        <v/>
      </c>
      <c r="AJ43" s="24" t="str">
        <f>IFERROR(INDEX([1]BYUICP!I:I,(MATCH([1]DatabaseSynop!$B:$B,[1]BYUICP!$A:$A,"0"))),"")</f>
        <v/>
      </c>
      <c r="AK43" s="24" t="str">
        <f>IFERROR(INDEX([1]BYUICP!J:J,(MATCH([1]DatabaseSynop!$B:$B,[1]BYUICP!$A:$A,"0"))),"")</f>
        <v/>
      </c>
      <c r="AM43" s="24" t="str">
        <f>IFERROR(INDEX([1]BYUICP!K:K,(MATCH([1]DatabaseSynop!$B:$B,[1]BYUICP!$A:$A,"0"))),"")</f>
        <v/>
      </c>
      <c r="AN43" s="24" t="e">
        <f t="shared" si="5"/>
        <v>#VALUE!</v>
      </c>
      <c r="AO43" s="24" t="e">
        <f t="shared" si="7"/>
        <v>#VALUE!</v>
      </c>
      <c r="AP43" s="24" t="str">
        <f>IFERROR(INDEX([1]BYUICP!L:L,(MATCH([1]DatabaseSynop!$B:$B,[1]BYUICP!$A:$A,"0"))),"")</f>
        <v/>
      </c>
      <c r="AQ43" s="24">
        <v>11.283497880000001</v>
      </c>
      <c r="AR43" s="24" t="str">
        <f>IFERROR(INDEX([1]BYUICP!M:M,(MATCH([1]DatabaseSynop!$B:$B,[1]BYUICP!$A:$A,"0"))),"")</f>
        <v/>
      </c>
      <c r="AS43" s="24" t="str">
        <f>IFERROR(INDEX([1]BYUICP!N:N,(MATCH([1]DatabaseSynop!$B:$B,[1]BYUICP!$A:$A,"0"))),"")</f>
        <v/>
      </c>
      <c r="AT43" s="24" t="str">
        <f>IFERROR(INDEX([1]BYUICP!O:O,(MATCH([1]DatabaseSynop!$B:$B,[1]BYUICP!$A:$A,"0"))),"")</f>
        <v/>
      </c>
      <c r="AV43" s="24" t="str">
        <f>IFERROR(INDEX([1]BYUICP!P:P,(MATCH([1]DatabaseSynop!$B:$B,[1]BYUICP!$A:$A,"0"))),"")</f>
        <v/>
      </c>
      <c r="AW43" s="24" t="str">
        <f>IFERROR(INDEX([1]BYUICP!Q:Q,(MATCH([1]DatabaseSynop!$B:$B,[1]BYUICP!$A:$A,"0"))),"")</f>
        <v/>
      </c>
      <c r="AX43" s="24" t="str">
        <f>IFERROR(INDEX([1]BYUICP!R:R,(MATCH([1]DatabaseSynop!$B:$B,[1]BYUICP!$A:$A,"0"))),"")</f>
        <v/>
      </c>
      <c r="AY43" s="24" t="str">
        <f>IFERROR(INDEX([1]BYUICP!S:S,(MATCH([1]DatabaseSynop!$B:$B,[1]BYUICP!$A:$A,"0"))),"")</f>
        <v/>
      </c>
      <c r="AZ43" s="24" t="str">
        <f>IFERROR(INDEX([1]BYUICP!T:T,(MATCH([1]DatabaseSynop!$B:$B,[1]BYUICP!$A:$A,"0"))),"")</f>
        <v/>
      </c>
      <c r="BA43" s="24" t="str">
        <f>IFERROR(INDEX([1]BYUICP!U:U,(MATCH([1]DatabaseSynop!$B:$B,[1]BYUICP!$A:$A,"0"))),"")</f>
        <v/>
      </c>
      <c r="BB43" s="24" t="str">
        <f>IFERROR(INDEX([1]BYUICP!V:V,(MATCH([1]DatabaseSynop!$B:$B,[1]BYUICP!$A:$A,"0"))),"")</f>
        <v/>
      </c>
      <c r="BD43" s="24" t="str">
        <f>IFERROR(INDEX([1]BYUICP!W:W,(MATCH([1]DatabaseSynop!$B:$B,[1]BYUICP!$A:$A,"0"))),"")</f>
        <v/>
      </c>
      <c r="BE43" s="24" t="str">
        <f>IFERROR(INDEX([1]BYUICP!X:X,(MATCH([1]DatabaseSynop!$B:$B,[1]BYUICP!$A:$A,"0"))),"")</f>
        <v/>
      </c>
      <c r="BF43" s="24" t="str">
        <f>IFERROR(INDEX([1]BYUICP!Y:Y,(MATCH([1]DatabaseSynop!$B:$B,[1]BYUICP!$A:$A,"0"))),"")</f>
        <v/>
      </c>
      <c r="BG43" s="24" t="str">
        <f>IFERROR(INDEX([1]BYUICP!Z:Z,(MATCH([1]DatabaseSynop!$B:$B,[1]BYUICP!$A:$A,"0"))),"")</f>
        <v/>
      </c>
      <c r="BH43" s="24" t="str">
        <f>IFERROR(INDEX([1]BYUICP!AA:AA,(MATCH([1]DatabaseSynop!$B:$B,[1]BYUICP!$A:$A,"0"))),"")</f>
        <v/>
      </c>
      <c r="BI43" s="24" t="str">
        <f>IFERROR(INDEX([1]BYUICP!AB:AB,(MATCH([1]DatabaseSynop!$B:$B,[1]BYUICP!$A:$A,"0"))),"")</f>
        <v/>
      </c>
      <c r="BJ43" s="24" t="str">
        <f>IFERROR(INDEX([1]BYUICP!AC:AC,(MATCH([1]DatabaseSynop!$B:$B,[1]BYUICP!$A:$A,"0"))),"")</f>
        <v/>
      </c>
      <c r="BK43" s="24" t="str">
        <f>IFERROR(INDEX([1]BYUICP!AD:AD,(MATCH([1]DatabaseSynop!$B:$B,[1]BYUICP!$A:$A,"0"))),"")</f>
        <v/>
      </c>
      <c r="BL43" s="24" t="str">
        <f>IFERROR(INDEX([1]BYUICP!AE:AE,(MATCH([1]DatabaseSynop!$B:$B,[1]BYUICP!$A:$A,"0"))),"")</f>
        <v/>
      </c>
    </row>
    <row r="44" spans="1:64" ht="15.75" customHeight="1" x14ac:dyDescent="0.2">
      <c r="A44" s="24" t="s">
        <v>109</v>
      </c>
      <c r="B44" s="24" t="s">
        <v>582</v>
      </c>
      <c r="C44" s="24" t="s">
        <v>222</v>
      </c>
      <c r="D44" s="24">
        <v>18.2</v>
      </c>
      <c r="E44" s="12" t="str">
        <f t="shared" si="0"/>
        <v>KUP18.2</v>
      </c>
      <c r="F44" s="25">
        <v>42608</v>
      </c>
      <c r="G44" s="29">
        <v>0.80555555599999995</v>
      </c>
      <c r="H44" s="24">
        <v>2016</v>
      </c>
      <c r="I44" s="12" t="str">
        <f t="shared" si="1"/>
        <v>Late2016</v>
      </c>
      <c r="J44" s="24">
        <v>68.790620000000004</v>
      </c>
      <c r="K44" s="24">
        <v>-149.60199</v>
      </c>
      <c r="L44" s="30">
        <v>429.66199999999998</v>
      </c>
      <c r="M44" s="24">
        <v>9.6999999999999993</v>
      </c>
      <c r="N44" s="24">
        <v>67</v>
      </c>
      <c r="O44" s="24">
        <v>6.63</v>
      </c>
      <c r="P44" s="24">
        <v>0</v>
      </c>
      <c r="R44" s="24">
        <v>291.34284409999998</v>
      </c>
      <c r="S44" s="24">
        <v>4.7556641180000003</v>
      </c>
      <c r="T44" s="24">
        <v>0.73686569599999996</v>
      </c>
      <c r="U44" s="24">
        <v>0.37002131300000002</v>
      </c>
      <c r="V44" s="24">
        <f t="shared" si="9"/>
        <v>3.6487771090000001</v>
      </c>
      <c r="W44" s="24">
        <v>4.2385512E-2</v>
      </c>
      <c r="X44" s="24">
        <v>4.5879396000000003E-2</v>
      </c>
      <c r="Y44" s="24">
        <v>3.0325795999999999E-2</v>
      </c>
      <c r="Z44" s="24">
        <v>2.7494464299999999</v>
      </c>
      <c r="AA44" s="24">
        <v>0.84976966300000001</v>
      </c>
      <c r="AB44" s="24">
        <v>9.6209495500000006</v>
      </c>
      <c r="AF44" s="24">
        <v>49.189121759999999</v>
      </c>
      <c r="AH44" s="24" t="str">
        <f>IFERROR(INDEX([1]BYUICP!G:G,(MATCH([1]DatabaseSynop!$B:$B,[1]BYUICP!$A:$A,"0"))),"")</f>
        <v/>
      </c>
      <c r="AI44" s="24" t="str">
        <f>IFERROR(INDEX([1]BYUICP!H:H,(MATCH([1]DatabaseSynop!$B:$B,[1]BYUICP!$A:$A,"0"))),"")</f>
        <v/>
      </c>
      <c r="AJ44" s="24" t="s">
        <v>67</v>
      </c>
      <c r="AK44" s="24" t="str">
        <f>IFERROR(INDEX([1]BYUICP!J:J,(MATCH([1]DatabaseSynop!$B:$B,[1]BYUICP!$A:$A,"0"))),"")</f>
        <v/>
      </c>
      <c r="AM44" s="24" t="str">
        <f>IFERROR(INDEX([1]BYUICP!K:K,(MATCH([1]DatabaseSynop!$B:$B,[1]BYUICP!$A:$A,"0"))),"")</f>
        <v/>
      </c>
      <c r="AN44" s="24" t="e">
        <f t="shared" si="5"/>
        <v>#VALUE!</v>
      </c>
      <c r="AO44" s="24" t="e">
        <f t="shared" si="7"/>
        <v>#VALUE!</v>
      </c>
      <c r="AP44" s="24" t="str">
        <f>IFERROR(INDEX([1]BYUICP!L:L,(MATCH([1]DatabaseSynop!$B:$B,[1]BYUICP!$A:$A,"0"))),"")</f>
        <v/>
      </c>
      <c r="AQ44" s="24">
        <v>7.2581100139999997</v>
      </c>
      <c r="AR44" s="24" t="str">
        <f>IFERROR(INDEX([1]BYUICP!M:M,(MATCH([1]DatabaseSynop!$B:$B,[1]BYUICP!$A:$A,"0"))),"")</f>
        <v/>
      </c>
      <c r="AS44" s="24" t="str">
        <f>IFERROR(INDEX([1]BYUICP!N:N,(MATCH([1]DatabaseSynop!$B:$B,[1]BYUICP!$A:$A,"0"))),"")</f>
        <v/>
      </c>
      <c r="AT44" s="24" t="str">
        <f>IFERROR(INDEX([1]BYUICP!O:O,(MATCH([1]DatabaseSynop!$B:$B,[1]BYUICP!$A:$A,"0"))),"")</f>
        <v/>
      </c>
      <c r="AV44" s="24" t="str">
        <f>IFERROR(INDEX([1]BYUICP!P:P,(MATCH([1]DatabaseSynop!$B:$B,[1]BYUICP!$A:$A,"0"))),"")</f>
        <v/>
      </c>
      <c r="AW44" s="24" t="str">
        <f>IFERROR(INDEX([1]BYUICP!Q:Q,(MATCH([1]DatabaseSynop!$B:$B,[1]BYUICP!$A:$A,"0"))),"")</f>
        <v/>
      </c>
      <c r="AX44" s="24" t="str">
        <f>IFERROR(INDEX([1]BYUICP!R:R,(MATCH([1]DatabaseSynop!$B:$B,[1]BYUICP!$A:$A,"0"))),"")</f>
        <v/>
      </c>
      <c r="AY44" s="24" t="str">
        <f>IFERROR(INDEX([1]BYUICP!S:S,(MATCH([1]DatabaseSynop!$B:$B,[1]BYUICP!$A:$A,"0"))),"")</f>
        <v/>
      </c>
      <c r="AZ44" s="24" t="str">
        <f>IFERROR(INDEX([1]BYUICP!T:T,(MATCH([1]DatabaseSynop!$B:$B,[1]BYUICP!$A:$A,"0"))),"")</f>
        <v/>
      </c>
      <c r="BA44" s="24" t="str">
        <f>IFERROR(INDEX([1]BYUICP!U:U,(MATCH([1]DatabaseSynop!$B:$B,[1]BYUICP!$A:$A,"0"))),"")</f>
        <v/>
      </c>
      <c r="BB44" s="24" t="str">
        <f>IFERROR(INDEX([1]BYUICP!V:V,(MATCH([1]DatabaseSynop!$B:$B,[1]BYUICP!$A:$A,"0"))),"")</f>
        <v/>
      </c>
      <c r="BD44" s="24" t="str">
        <f>IFERROR(INDEX([1]BYUICP!W:W,(MATCH([1]DatabaseSynop!$B:$B,[1]BYUICP!$A:$A,"0"))),"")</f>
        <v/>
      </c>
      <c r="BE44" s="24" t="str">
        <f>IFERROR(INDEX([1]BYUICP!X:X,(MATCH([1]DatabaseSynop!$B:$B,[1]BYUICP!$A:$A,"0"))),"")</f>
        <v/>
      </c>
      <c r="BF44" s="24" t="str">
        <f>IFERROR(INDEX([1]BYUICP!Y:Y,(MATCH([1]DatabaseSynop!$B:$B,[1]BYUICP!$A:$A,"0"))),"")</f>
        <v/>
      </c>
      <c r="BG44" s="24" t="str">
        <f>IFERROR(INDEX([1]BYUICP!Z:Z,(MATCH([1]DatabaseSynop!$B:$B,[1]BYUICP!$A:$A,"0"))),"")</f>
        <v/>
      </c>
      <c r="BH44" s="24" t="str">
        <f>IFERROR(INDEX([1]BYUICP!AA:AA,(MATCH([1]DatabaseSynop!$B:$B,[1]BYUICP!$A:$A,"0"))),"")</f>
        <v/>
      </c>
      <c r="BI44" s="24" t="str">
        <f>IFERROR(INDEX([1]BYUICP!AB:AB,(MATCH([1]DatabaseSynop!$B:$B,[1]BYUICP!$A:$A,"0"))),"")</f>
        <v/>
      </c>
      <c r="BJ44" s="24" t="str">
        <f>IFERROR(INDEX([1]BYUICP!AC:AC,(MATCH([1]DatabaseSynop!$B:$B,[1]BYUICP!$A:$A,"0"))),"")</f>
        <v/>
      </c>
      <c r="BK44" s="24" t="str">
        <f>IFERROR(INDEX([1]BYUICP!AD:AD,(MATCH([1]DatabaseSynop!$B:$B,[1]BYUICP!$A:$A,"0"))),"")</f>
        <v/>
      </c>
      <c r="BL44" s="24" t="str">
        <f>IFERROR(INDEX([1]BYUICP!AE:AE,(MATCH([1]DatabaseSynop!$B:$B,[1]BYUICP!$A:$A,"0"))),"")</f>
        <v/>
      </c>
    </row>
    <row r="45" spans="1:64" ht="15.75" customHeight="1" x14ac:dyDescent="0.2">
      <c r="A45" s="24" t="s">
        <v>109</v>
      </c>
      <c r="B45" s="24" t="s">
        <v>583</v>
      </c>
      <c r="C45" s="24" t="s">
        <v>222</v>
      </c>
      <c r="D45" s="24">
        <v>19.100000000000001</v>
      </c>
      <c r="E45" s="12" t="str">
        <f t="shared" si="0"/>
        <v>KUP19.1</v>
      </c>
      <c r="F45" s="25">
        <v>42608</v>
      </c>
      <c r="G45" s="29">
        <v>0.80320601899999999</v>
      </c>
      <c r="H45" s="24">
        <v>2016</v>
      </c>
      <c r="I45" s="12" t="str">
        <f t="shared" si="1"/>
        <v>Late2016</v>
      </c>
      <c r="J45" s="24">
        <v>68.990539999999996</v>
      </c>
      <c r="K45" s="24">
        <v>-149.7381</v>
      </c>
      <c r="L45" s="30">
        <v>627.31937500000004</v>
      </c>
      <c r="M45" s="24">
        <v>11.8</v>
      </c>
      <c r="N45" s="24">
        <v>82.8</v>
      </c>
      <c r="O45" s="24">
        <v>7.48</v>
      </c>
      <c r="P45" s="24">
        <v>0</v>
      </c>
      <c r="R45" s="24">
        <v>448.3679042</v>
      </c>
      <c r="S45" s="24">
        <v>8.8113609190000002</v>
      </c>
      <c r="T45" s="24">
        <v>2.7703928050000002</v>
      </c>
      <c r="U45" s="24">
        <v>0.21290989900000001</v>
      </c>
      <c r="V45" s="24">
        <f t="shared" si="9"/>
        <v>5.8280582150000004</v>
      </c>
      <c r="W45" s="24">
        <v>7.1574802000000007E-2</v>
      </c>
      <c r="X45" s="24">
        <v>7.3271085E-2</v>
      </c>
      <c r="Y45" s="24">
        <v>0.11380897</v>
      </c>
      <c r="Z45" s="24">
        <v>3.5555329869999999</v>
      </c>
      <c r="AA45" s="24">
        <v>0.825551068</v>
      </c>
      <c r="AB45" s="24">
        <v>19.14730028</v>
      </c>
      <c r="AF45" s="24">
        <v>58.146207580000002</v>
      </c>
      <c r="AH45" s="24" t="str">
        <f>IFERROR(INDEX([1]BYUICP!G:G,(MATCH([1]DatabaseSynop!$B:$B,[1]BYUICP!$A:$A,"0"))),"")</f>
        <v/>
      </c>
      <c r="AI45" s="24" t="str">
        <f>IFERROR(INDEX([1]BYUICP!H:H,(MATCH([1]DatabaseSynop!$B:$B,[1]BYUICP!$A:$A,"0"))),"")</f>
        <v/>
      </c>
      <c r="AJ45" s="24" t="str">
        <f>IFERROR(INDEX([1]BYUICP!I:I,(MATCH([1]DatabaseSynop!$B:$B,[1]BYUICP!$A:$A,"0"))),"")</f>
        <v/>
      </c>
      <c r="AK45" s="24" t="str">
        <f>IFERROR(INDEX([1]BYUICP!J:J,(MATCH([1]DatabaseSynop!$B:$B,[1]BYUICP!$A:$A,"0"))),"")</f>
        <v/>
      </c>
      <c r="AM45" s="24" t="str">
        <f>IFERROR(INDEX([1]BYUICP!K:K,(MATCH([1]DatabaseSynop!$B:$B,[1]BYUICP!$A:$A,"0"))),"")</f>
        <v/>
      </c>
      <c r="AN45" s="24" t="e">
        <f t="shared" si="5"/>
        <v>#VALUE!</v>
      </c>
      <c r="AO45" s="24" t="e">
        <f t="shared" si="7"/>
        <v>#VALUE!</v>
      </c>
      <c r="AP45" s="24" t="str">
        <f>IFERROR(INDEX([1]BYUICP!L:L,(MATCH([1]DatabaseSynop!$B:$B,[1]BYUICP!$A:$A,"0"))),"")</f>
        <v/>
      </c>
      <c r="AQ45" s="24">
        <v>6.812411848</v>
      </c>
      <c r="AR45" s="24" t="str">
        <f>IFERROR(INDEX([1]BYUICP!M:M,(MATCH([1]DatabaseSynop!$B:$B,[1]BYUICP!$A:$A,"0"))),"")</f>
        <v/>
      </c>
      <c r="AS45" s="24" t="str">
        <f>IFERROR(INDEX([1]BYUICP!N:N,(MATCH([1]DatabaseSynop!$B:$B,[1]BYUICP!$A:$A,"0"))),"")</f>
        <v/>
      </c>
      <c r="AT45" s="24" t="str">
        <f>IFERROR(INDEX([1]BYUICP!O:O,(MATCH([1]DatabaseSynop!$B:$B,[1]BYUICP!$A:$A,"0"))),"")</f>
        <v/>
      </c>
      <c r="AV45" s="24" t="str">
        <f>IFERROR(INDEX([1]BYUICP!P:P,(MATCH([1]DatabaseSynop!$B:$B,[1]BYUICP!$A:$A,"0"))),"")</f>
        <v/>
      </c>
      <c r="AW45" s="24" t="str">
        <f>IFERROR(INDEX([1]BYUICP!Q:Q,(MATCH([1]DatabaseSynop!$B:$B,[1]BYUICP!$A:$A,"0"))),"")</f>
        <v/>
      </c>
      <c r="AX45" s="24" t="str">
        <f>IFERROR(INDEX([1]BYUICP!R:R,(MATCH([1]DatabaseSynop!$B:$B,[1]BYUICP!$A:$A,"0"))),"")</f>
        <v/>
      </c>
      <c r="AY45" s="24" t="str">
        <f>IFERROR(INDEX([1]BYUICP!S:S,(MATCH([1]DatabaseSynop!$B:$B,[1]BYUICP!$A:$A,"0"))),"")</f>
        <v/>
      </c>
      <c r="AZ45" s="24" t="str">
        <f>IFERROR(INDEX([1]BYUICP!T:T,(MATCH([1]DatabaseSynop!$B:$B,[1]BYUICP!$A:$A,"0"))),"")</f>
        <v/>
      </c>
      <c r="BA45" s="24" t="str">
        <f>IFERROR(INDEX([1]BYUICP!U:U,(MATCH([1]DatabaseSynop!$B:$B,[1]BYUICP!$A:$A,"0"))),"")</f>
        <v/>
      </c>
      <c r="BB45" s="24" t="str">
        <f>IFERROR(INDEX([1]BYUICP!V:V,(MATCH([1]DatabaseSynop!$B:$B,[1]BYUICP!$A:$A,"0"))),"")</f>
        <v/>
      </c>
      <c r="BD45" s="24" t="str">
        <f>IFERROR(INDEX([1]BYUICP!W:W,(MATCH([1]DatabaseSynop!$B:$B,[1]BYUICP!$A:$A,"0"))),"")</f>
        <v/>
      </c>
      <c r="BE45" s="24" t="str">
        <f>IFERROR(INDEX([1]BYUICP!X:X,(MATCH([1]DatabaseSynop!$B:$B,[1]BYUICP!$A:$A,"0"))),"")</f>
        <v/>
      </c>
      <c r="BF45" s="24" t="str">
        <f>IFERROR(INDEX([1]BYUICP!Y:Y,(MATCH([1]DatabaseSynop!$B:$B,[1]BYUICP!$A:$A,"0"))),"")</f>
        <v/>
      </c>
      <c r="BG45" s="24" t="str">
        <f>IFERROR(INDEX([1]BYUICP!Z:Z,(MATCH([1]DatabaseSynop!$B:$B,[1]BYUICP!$A:$A,"0"))),"")</f>
        <v/>
      </c>
      <c r="BH45" s="24" t="str">
        <f>IFERROR(INDEX([1]BYUICP!AA:AA,(MATCH([1]DatabaseSynop!$B:$B,[1]BYUICP!$A:$A,"0"))),"")</f>
        <v/>
      </c>
      <c r="BI45" s="24" t="str">
        <f>IFERROR(INDEX([1]BYUICP!AB:AB,(MATCH([1]DatabaseSynop!$B:$B,[1]BYUICP!$A:$A,"0"))),"")</f>
        <v/>
      </c>
      <c r="BJ45" s="24" t="str">
        <f>IFERROR(INDEX([1]BYUICP!AC:AC,(MATCH([1]DatabaseSynop!$B:$B,[1]BYUICP!$A:$A,"0"))),"")</f>
        <v/>
      </c>
      <c r="BK45" s="24" t="str">
        <f>IFERROR(INDEX([1]BYUICP!AD:AD,(MATCH([1]DatabaseSynop!$B:$B,[1]BYUICP!$A:$A,"0"))),"")</f>
        <v/>
      </c>
      <c r="BL45" s="24" t="str">
        <f>IFERROR(INDEX([1]BYUICP!AE:AE,(MATCH([1]DatabaseSynop!$B:$B,[1]BYUICP!$A:$A,"0"))),"")</f>
        <v/>
      </c>
    </row>
    <row r="46" spans="1:64" ht="15.75" customHeight="1" x14ac:dyDescent="0.2">
      <c r="A46" s="24" t="s">
        <v>109</v>
      </c>
      <c r="B46" s="24" t="s">
        <v>584</v>
      </c>
      <c r="C46" s="24" t="s">
        <v>66</v>
      </c>
      <c r="D46" s="24">
        <v>1</v>
      </c>
      <c r="E46" s="12" t="str">
        <f t="shared" si="0"/>
        <v>OKS1</v>
      </c>
      <c r="F46" s="25">
        <v>42599</v>
      </c>
      <c r="G46" s="29">
        <v>0.65833333299999997</v>
      </c>
      <c r="H46" s="24">
        <v>2016</v>
      </c>
      <c r="I46" s="12" t="str">
        <f t="shared" si="1"/>
        <v>Late2016</v>
      </c>
      <c r="J46" s="24">
        <v>68.590710000000001</v>
      </c>
      <c r="K46" s="24">
        <v>-149.25739999999999</v>
      </c>
      <c r="L46" s="24">
        <v>1.3473250000000001</v>
      </c>
      <c r="M46" s="24">
        <v>8.3000000000000007</v>
      </c>
      <c r="N46" s="24">
        <v>19.2</v>
      </c>
      <c r="O46" s="24">
        <v>6.95</v>
      </c>
      <c r="P46" s="24">
        <v>0</v>
      </c>
      <c r="R46" s="24">
        <v>537.41328599999997</v>
      </c>
      <c r="S46" s="24">
        <v>31.487921790000001</v>
      </c>
      <c r="T46" s="24">
        <v>3.1814462840000002</v>
      </c>
      <c r="U46" s="24">
        <v>12.65162379</v>
      </c>
      <c r="V46" s="24">
        <f t="shared" si="9"/>
        <v>15.654851716000001</v>
      </c>
      <c r="W46" s="24">
        <v>0.136872042</v>
      </c>
      <c r="X46" s="24">
        <v>0</v>
      </c>
      <c r="Y46" s="24">
        <v>0.35312520800000002</v>
      </c>
      <c r="Z46" s="24">
        <v>3.5787821420000001</v>
      </c>
      <c r="AA46" s="24">
        <v>0.63890075499999999</v>
      </c>
      <c r="AB46" s="24">
        <v>23.1</v>
      </c>
      <c r="AF46" s="24">
        <v>0</v>
      </c>
      <c r="AH46" s="24" t="str">
        <f>IFERROR(INDEX([1]BYUICP!G:G,(MATCH([1]DatabaseSynop!$B:$B,[1]BYUICP!$A:$A,"0"))),"")</f>
        <v/>
      </c>
      <c r="AI46" s="24" t="str">
        <f>IFERROR(INDEX([1]BYUICP!H:H,(MATCH([1]DatabaseSynop!$B:$B,[1]BYUICP!$A:$A,"0"))),"")</f>
        <v/>
      </c>
      <c r="AJ46" s="24" t="str">
        <f>IFERROR(INDEX([1]BYUICP!I:I,(MATCH([1]DatabaseSynop!$B:$B,[1]BYUICP!$A:$A,"0"))),"")</f>
        <v/>
      </c>
      <c r="AK46" s="24" t="str">
        <f>IFERROR(INDEX([1]BYUICP!J:J,(MATCH([1]DatabaseSynop!$B:$B,[1]BYUICP!$A:$A,"0"))),"")</f>
        <v/>
      </c>
      <c r="AM46" s="24" t="str">
        <f>IFERROR(INDEX([1]BYUICP!K:K,(MATCH([1]DatabaseSynop!$B:$B,[1]BYUICP!$A:$A,"0"))),"")</f>
        <v/>
      </c>
      <c r="AN46" s="24" t="e">
        <f t="shared" si="5"/>
        <v>#VALUE!</v>
      </c>
      <c r="AO46" s="24" t="e">
        <f t="shared" si="7"/>
        <v>#VALUE!</v>
      </c>
      <c r="AP46" s="24" t="str">
        <f>IFERROR(INDEX([1]BYUICP!L:L,(MATCH([1]DatabaseSynop!$B:$B,[1]BYUICP!$A:$A,"0"))),"")</f>
        <v/>
      </c>
      <c r="AQ46" s="24">
        <v>0</v>
      </c>
      <c r="AR46" s="24" t="str">
        <f>IFERROR(INDEX([1]BYUICP!M:M,(MATCH([1]DatabaseSynop!$B:$B,[1]BYUICP!$A:$A,"0"))),"")</f>
        <v/>
      </c>
      <c r="AS46" s="24" t="str">
        <f>IFERROR(INDEX([1]BYUICP!N:N,(MATCH([1]DatabaseSynop!$B:$B,[1]BYUICP!$A:$A,"0"))),"")</f>
        <v/>
      </c>
      <c r="AT46" s="24" t="str">
        <f>IFERROR(INDEX([1]BYUICP!O:O,(MATCH([1]DatabaseSynop!$B:$B,[1]BYUICP!$A:$A,"0"))),"")</f>
        <v/>
      </c>
      <c r="AV46" s="24" t="str">
        <f>IFERROR(INDEX([1]BYUICP!P:P,(MATCH([1]DatabaseSynop!$B:$B,[1]BYUICP!$A:$A,"0"))),"")</f>
        <v/>
      </c>
      <c r="AW46" s="24" t="str">
        <f>IFERROR(INDEX([1]BYUICP!Q:Q,(MATCH([1]DatabaseSynop!$B:$B,[1]BYUICP!$A:$A,"0"))),"")</f>
        <v/>
      </c>
      <c r="AX46" s="24" t="str">
        <f>IFERROR(INDEX([1]BYUICP!R:R,(MATCH([1]DatabaseSynop!$B:$B,[1]BYUICP!$A:$A,"0"))),"")</f>
        <v/>
      </c>
      <c r="AY46" s="24" t="str">
        <f>IFERROR(INDEX([1]BYUICP!S:S,(MATCH([1]DatabaseSynop!$B:$B,[1]BYUICP!$A:$A,"0"))),"")</f>
        <v/>
      </c>
      <c r="AZ46" s="24" t="str">
        <f>IFERROR(INDEX([1]BYUICP!T:T,(MATCH([1]DatabaseSynop!$B:$B,[1]BYUICP!$A:$A,"0"))),"")</f>
        <v/>
      </c>
      <c r="BA46" s="24" t="str">
        <f>IFERROR(INDEX([1]BYUICP!U:U,(MATCH([1]DatabaseSynop!$B:$B,[1]BYUICP!$A:$A,"0"))),"")</f>
        <v/>
      </c>
      <c r="BB46" s="24" t="str">
        <f>IFERROR(INDEX([1]BYUICP!V:V,(MATCH([1]DatabaseSynop!$B:$B,[1]BYUICP!$A:$A,"0"))),"")</f>
        <v/>
      </c>
      <c r="BD46" s="24" t="str">
        <f>IFERROR(INDEX([1]BYUICP!W:W,(MATCH([1]DatabaseSynop!$B:$B,[1]BYUICP!$A:$A,"0"))),"")</f>
        <v/>
      </c>
      <c r="BE46" s="24" t="str">
        <f>IFERROR(INDEX([1]BYUICP!X:X,(MATCH([1]DatabaseSynop!$B:$B,[1]BYUICP!$A:$A,"0"))),"")</f>
        <v/>
      </c>
      <c r="BF46" s="24" t="str">
        <f>IFERROR(INDEX([1]BYUICP!Y:Y,(MATCH([1]DatabaseSynop!$B:$B,[1]BYUICP!$A:$A,"0"))),"")</f>
        <v/>
      </c>
      <c r="BG46" s="24" t="str">
        <f>IFERROR(INDEX([1]BYUICP!Z:Z,(MATCH([1]DatabaseSynop!$B:$B,[1]BYUICP!$A:$A,"0"))),"")</f>
        <v/>
      </c>
      <c r="BH46" s="24" t="str">
        <f>IFERROR(INDEX([1]BYUICP!AA:AA,(MATCH([1]DatabaseSynop!$B:$B,[1]BYUICP!$A:$A,"0"))),"")</f>
        <v/>
      </c>
      <c r="BI46" s="24" t="str">
        <f>IFERROR(INDEX([1]BYUICP!AB:AB,(MATCH([1]DatabaseSynop!$B:$B,[1]BYUICP!$A:$A,"0"))),"")</f>
        <v/>
      </c>
      <c r="BJ46" s="24" t="str">
        <f>IFERROR(INDEX([1]BYUICP!AC:AC,(MATCH([1]DatabaseSynop!$B:$B,[1]BYUICP!$A:$A,"0"))),"")</f>
        <v/>
      </c>
      <c r="BK46" s="24" t="str">
        <f>IFERROR(INDEX([1]BYUICP!AD:AD,(MATCH([1]DatabaseSynop!$B:$B,[1]BYUICP!$A:$A,"0"))),"")</f>
        <v/>
      </c>
      <c r="BL46" s="24" t="str">
        <f>IFERROR(INDEX([1]BYUICP!AE:AE,(MATCH([1]DatabaseSynop!$B:$B,[1]BYUICP!$A:$A,"0"))),"")</f>
        <v/>
      </c>
    </row>
    <row r="47" spans="1:64" ht="15.75" customHeight="1" x14ac:dyDescent="0.2">
      <c r="A47" s="24" t="s">
        <v>109</v>
      </c>
      <c r="B47" s="24" t="s">
        <v>585</v>
      </c>
      <c r="C47" s="24" t="s">
        <v>66</v>
      </c>
      <c r="D47" s="24">
        <v>2</v>
      </c>
      <c r="E47" s="12" t="str">
        <f t="shared" si="0"/>
        <v>OKS2</v>
      </c>
      <c r="F47" s="25">
        <v>42599</v>
      </c>
      <c r="G47" s="29">
        <v>0.66249999999999998</v>
      </c>
      <c r="H47" s="24">
        <v>2016</v>
      </c>
      <c r="I47" s="12" t="str">
        <f t="shared" si="1"/>
        <v>Late2016</v>
      </c>
      <c r="J47" s="24">
        <v>68.600200000000001</v>
      </c>
      <c r="K47" s="24">
        <v>-149.22871000000001</v>
      </c>
      <c r="L47" s="30">
        <v>2.3438249999999998</v>
      </c>
      <c r="M47" s="24">
        <v>6.4</v>
      </c>
      <c r="N47" s="24">
        <v>40.299999999999997</v>
      </c>
      <c r="O47" s="24">
        <v>6.98</v>
      </c>
      <c r="P47" s="24">
        <v>0</v>
      </c>
      <c r="R47" s="24">
        <v>288.737167</v>
      </c>
      <c r="S47" s="24">
        <v>19.698265899999999</v>
      </c>
      <c r="T47" s="24">
        <v>12.923452859999999</v>
      </c>
      <c r="U47" s="24">
        <v>0.87466462199999995</v>
      </c>
      <c r="V47" s="24">
        <f t="shared" si="9"/>
        <v>5.9001484180000006</v>
      </c>
      <c r="W47" s="24">
        <v>8.8506999000000003E-2</v>
      </c>
      <c r="X47" s="24">
        <v>0</v>
      </c>
      <c r="Y47" s="24">
        <v>8.8495739000000004E-2</v>
      </c>
      <c r="Z47" s="24">
        <v>2.9989023800000001</v>
      </c>
      <c r="AA47" s="24">
        <v>0.58109253999999999</v>
      </c>
      <c r="AB47" s="24">
        <v>10.4</v>
      </c>
      <c r="AF47" s="24">
        <v>0</v>
      </c>
      <c r="AH47" s="24" t="str">
        <f>IFERROR(INDEX([1]BYUICP!G:G,(MATCH([1]DatabaseSynop!$B:$B,[1]BYUICP!$A:$A,"0"))),"")</f>
        <v/>
      </c>
      <c r="AI47" s="24" t="str">
        <f>IFERROR(INDEX([1]BYUICP!H:H,(MATCH([1]DatabaseSynop!$B:$B,[1]BYUICP!$A:$A,"0"))),"")</f>
        <v/>
      </c>
      <c r="AJ47" s="24" t="str">
        <f>IFERROR(INDEX([1]BYUICP!I:I,(MATCH([1]DatabaseSynop!$B:$B,[1]BYUICP!$A:$A,"0"))),"")</f>
        <v/>
      </c>
      <c r="AK47" s="24" t="str">
        <f>IFERROR(INDEX([1]BYUICP!J:J,(MATCH([1]DatabaseSynop!$B:$B,[1]BYUICP!$A:$A,"0"))),"")</f>
        <v/>
      </c>
      <c r="AM47" s="24" t="str">
        <f>IFERROR(INDEX([1]BYUICP!K:K,(MATCH([1]DatabaseSynop!$B:$B,[1]BYUICP!$A:$A,"0"))),"")</f>
        <v/>
      </c>
      <c r="AP47" s="24" t="str">
        <f>IFERROR(INDEX([1]BYUICP!L:L,(MATCH([1]DatabaseSynop!$B:$B,[1]BYUICP!$A:$A,"0"))),"")</f>
        <v/>
      </c>
      <c r="AQ47" s="24">
        <v>0</v>
      </c>
      <c r="AR47" s="24" t="str">
        <f>IFERROR(INDEX([1]BYUICP!M:M,(MATCH([1]DatabaseSynop!$B:$B,[1]BYUICP!$A:$A,"0"))),"")</f>
        <v/>
      </c>
      <c r="AS47" s="24" t="str">
        <f>IFERROR(INDEX([1]BYUICP!N:N,(MATCH([1]DatabaseSynop!$B:$B,[1]BYUICP!$A:$A,"0"))),"")</f>
        <v/>
      </c>
      <c r="AT47" s="24" t="str">
        <f>IFERROR(INDEX([1]BYUICP!O:O,(MATCH([1]DatabaseSynop!$B:$B,[1]BYUICP!$A:$A,"0"))),"")</f>
        <v/>
      </c>
      <c r="AV47" s="24" t="str">
        <f>IFERROR(INDEX([1]BYUICP!P:P,(MATCH([1]DatabaseSynop!$B:$B,[1]BYUICP!$A:$A,"0"))),"")</f>
        <v/>
      </c>
      <c r="AW47" s="24" t="str">
        <f>IFERROR(INDEX([1]BYUICP!Q:Q,(MATCH([1]DatabaseSynop!$B:$B,[1]BYUICP!$A:$A,"0"))),"")</f>
        <v/>
      </c>
      <c r="AX47" s="24" t="str">
        <f>IFERROR(INDEX([1]BYUICP!R:R,(MATCH([1]DatabaseSynop!$B:$B,[1]BYUICP!$A:$A,"0"))),"")</f>
        <v/>
      </c>
      <c r="AY47" s="24" t="str">
        <f>IFERROR(INDEX([1]BYUICP!S:S,(MATCH([1]DatabaseSynop!$B:$B,[1]BYUICP!$A:$A,"0"))),"")</f>
        <v/>
      </c>
      <c r="AZ47" s="24" t="str">
        <f>IFERROR(INDEX([1]BYUICP!T:T,(MATCH([1]DatabaseSynop!$B:$B,[1]BYUICP!$A:$A,"0"))),"")</f>
        <v/>
      </c>
      <c r="BA47" s="24" t="str">
        <f>IFERROR(INDEX([1]BYUICP!U:U,(MATCH([1]DatabaseSynop!$B:$B,[1]BYUICP!$A:$A,"0"))),"")</f>
        <v/>
      </c>
      <c r="BB47" s="24" t="str">
        <f>IFERROR(INDEX([1]BYUICP!V:V,(MATCH([1]DatabaseSynop!$B:$B,[1]BYUICP!$A:$A,"0"))),"")</f>
        <v/>
      </c>
      <c r="BD47" s="24" t="str">
        <f>IFERROR(INDEX([1]BYUICP!W:W,(MATCH([1]DatabaseSynop!$B:$B,[1]BYUICP!$A:$A,"0"))),"")</f>
        <v/>
      </c>
      <c r="BE47" s="24" t="str">
        <f>IFERROR(INDEX([1]BYUICP!X:X,(MATCH([1]DatabaseSynop!$B:$B,[1]BYUICP!$A:$A,"0"))),"")</f>
        <v/>
      </c>
      <c r="BF47" s="24" t="str">
        <f>IFERROR(INDEX([1]BYUICP!Y:Y,(MATCH([1]DatabaseSynop!$B:$B,[1]BYUICP!$A:$A,"0"))),"")</f>
        <v/>
      </c>
      <c r="BG47" s="24" t="str">
        <f>IFERROR(INDEX([1]BYUICP!Z:Z,(MATCH([1]DatabaseSynop!$B:$B,[1]BYUICP!$A:$A,"0"))),"")</f>
        <v/>
      </c>
      <c r="BH47" s="24" t="str">
        <f>IFERROR(INDEX([1]BYUICP!AA:AA,(MATCH([1]DatabaseSynop!$B:$B,[1]BYUICP!$A:$A,"0"))),"")</f>
        <v/>
      </c>
      <c r="BI47" s="24" t="str">
        <f>IFERROR(INDEX([1]BYUICP!AB:AB,(MATCH([1]DatabaseSynop!$B:$B,[1]BYUICP!$A:$A,"0"))),"")</f>
        <v/>
      </c>
      <c r="BJ47" s="24" t="str">
        <f>IFERROR(INDEX([1]BYUICP!AC:AC,(MATCH([1]DatabaseSynop!$B:$B,[1]BYUICP!$A:$A,"0"))),"")</f>
        <v/>
      </c>
      <c r="BK47" s="24" t="str">
        <f>IFERROR(INDEX([1]BYUICP!AD:AD,(MATCH([1]DatabaseSynop!$B:$B,[1]BYUICP!$A:$A,"0"))),"")</f>
        <v/>
      </c>
      <c r="BL47" s="24" t="str">
        <f>IFERROR(INDEX([1]BYUICP!AE:AE,(MATCH([1]DatabaseSynop!$B:$B,[1]BYUICP!$A:$A,"0"))),"")</f>
        <v/>
      </c>
    </row>
    <row r="48" spans="1:64" ht="15.75" customHeight="1" x14ac:dyDescent="0.2">
      <c r="A48" s="24" t="s">
        <v>109</v>
      </c>
      <c r="B48" s="24" t="s">
        <v>586</v>
      </c>
      <c r="C48" s="24" t="s">
        <v>66</v>
      </c>
      <c r="D48" s="24">
        <v>3</v>
      </c>
      <c r="E48" s="12" t="str">
        <f t="shared" si="0"/>
        <v>OKS3</v>
      </c>
      <c r="F48" s="25">
        <v>42599</v>
      </c>
      <c r="G48" s="29">
        <v>0.66666666699999999</v>
      </c>
      <c r="H48" s="24">
        <v>2016</v>
      </c>
      <c r="I48" s="12" t="str">
        <f t="shared" si="1"/>
        <v>Late2016</v>
      </c>
      <c r="J48" s="24">
        <v>68.626829999999998</v>
      </c>
      <c r="K48" s="24">
        <v>-149.20525000000001</v>
      </c>
      <c r="L48" s="30">
        <v>9.1814499999999999</v>
      </c>
      <c r="M48" s="24">
        <v>9.8000000000000007</v>
      </c>
      <c r="N48" s="24">
        <v>25.4</v>
      </c>
      <c r="O48" s="24">
        <v>6.64</v>
      </c>
      <c r="P48" s="24">
        <v>0</v>
      </c>
      <c r="R48" s="24">
        <v>392.24448339999998</v>
      </c>
      <c r="S48" s="24">
        <v>8.7048758920000004</v>
      </c>
      <c r="T48" s="24">
        <v>0.42426132999999999</v>
      </c>
      <c r="U48" s="24">
        <v>0.236521068</v>
      </c>
      <c r="V48" s="24">
        <f t="shared" si="9"/>
        <v>8.0440934940000002</v>
      </c>
      <c r="W48" s="24">
        <v>5.4224695000000003E-2</v>
      </c>
      <c r="X48" s="24">
        <v>0</v>
      </c>
      <c r="Y48" s="24">
        <v>8.7477567000000006E-2</v>
      </c>
      <c r="Z48" s="24">
        <v>3.1833337689999999</v>
      </c>
      <c r="AA48" s="24">
        <v>0.75621375400000002</v>
      </c>
      <c r="AB48" s="24">
        <v>14.997101819999999</v>
      </c>
      <c r="AF48" s="24">
        <v>2.981536926</v>
      </c>
      <c r="AH48" s="24" t="str">
        <f>IFERROR(INDEX([1]BYUICP!G:G,(MATCH([1]DatabaseSynop!$B:$B,[1]BYUICP!$A:$A,"0"))),"")</f>
        <v/>
      </c>
      <c r="AI48" s="24" t="str">
        <f>IFERROR(INDEX([1]BYUICP!H:H,(MATCH([1]DatabaseSynop!$B:$B,[1]BYUICP!$A:$A,"0"))),"")</f>
        <v/>
      </c>
      <c r="AJ48" s="24" t="str">
        <f>IFERROR(INDEX([1]BYUICP!I:I,(MATCH([1]DatabaseSynop!$B:$B,[1]BYUICP!$A:$A,"0"))),"")</f>
        <v/>
      </c>
      <c r="AK48" s="24" t="str">
        <f>IFERROR(INDEX([1]BYUICP!J:J,(MATCH([1]DatabaseSynop!$B:$B,[1]BYUICP!$A:$A,"0"))),"")</f>
        <v/>
      </c>
      <c r="AM48" s="24" t="str">
        <f>IFERROR(INDEX([1]BYUICP!K:K,(MATCH([1]DatabaseSynop!$B:$B,[1]BYUICP!$A:$A,"0"))),"")</f>
        <v/>
      </c>
      <c r="AN48" s="24" t="e">
        <f t="shared" ref="AN48:AN51" si="10">AM48/BA48</f>
        <v>#VALUE!</v>
      </c>
      <c r="AO48" s="24" t="e">
        <f t="shared" ref="AO48:AO51" si="11">AM48/AK48</f>
        <v>#VALUE!</v>
      </c>
      <c r="AP48" s="24" t="str">
        <f>IFERROR(INDEX([1]BYUICP!L:L,(MATCH([1]DatabaseSynop!$B:$B,[1]BYUICP!$A:$A,"0"))),"")</f>
        <v/>
      </c>
      <c r="AQ48" s="24">
        <v>0.47108603700000001</v>
      </c>
      <c r="AR48" s="24" t="str">
        <f>IFERROR(INDEX([1]BYUICP!M:M,(MATCH([1]DatabaseSynop!$B:$B,[1]BYUICP!$A:$A,"0"))),"")</f>
        <v/>
      </c>
      <c r="AS48" s="24" t="str">
        <f>IFERROR(INDEX([1]BYUICP!N:N,(MATCH([1]DatabaseSynop!$B:$B,[1]BYUICP!$A:$A,"0"))),"")</f>
        <v/>
      </c>
      <c r="AT48" s="24" t="str">
        <f>IFERROR(INDEX([1]BYUICP!O:O,(MATCH([1]DatabaseSynop!$B:$B,[1]BYUICP!$A:$A,"0"))),"")</f>
        <v/>
      </c>
      <c r="AV48" s="24" t="str">
        <f>IFERROR(INDEX([1]BYUICP!P:P,(MATCH([1]DatabaseSynop!$B:$B,[1]BYUICP!$A:$A,"0"))),"")</f>
        <v/>
      </c>
      <c r="AW48" s="24" t="str">
        <f>IFERROR(INDEX([1]BYUICP!Q:Q,(MATCH([1]DatabaseSynop!$B:$B,[1]BYUICP!$A:$A,"0"))),"")</f>
        <v/>
      </c>
      <c r="AX48" s="24" t="str">
        <f>IFERROR(INDEX([1]BYUICP!R:R,(MATCH([1]DatabaseSynop!$B:$B,[1]BYUICP!$A:$A,"0"))),"")</f>
        <v/>
      </c>
      <c r="AY48" s="24" t="str">
        <f>IFERROR(INDEX([1]BYUICP!S:S,(MATCH([1]DatabaseSynop!$B:$B,[1]BYUICP!$A:$A,"0"))),"")</f>
        <v/>
      </c>
      <c r="AZ48" s="24" t="str">
        <f>IFERROR(INDEX([1]BYUICP!T:T,(MATCH([1]DatabaseSynop!$B:$B,[1]BYUICP!$A:$A,"0"))),"")</f>
        <v/>
      </c>
      <c r="BA48" s="24" t="str">
        <f>IFERROR(INDEX([1]BYUICP!U:U,(MATCH([1]DatabaseSynop!$B:$B,[1]BYUICP!$A:$A,"0"))),"")</f>
        <v/>
      </c>
      <c r="BB48" s="24" t="str">
        <f>IFERROR(INDEX([1]BYUICP!V:V,(MATCH([1]DatabaseSynop!$B:$B,[1]BYUICP!$A:$A,"0"))),"")</f>
        <v/>
      </c>
      <c r="BD48" s="24" t="str">
        <f>IFERROR(INDEX([1]BYUICP!W:W,(MATCH([1]DatabaseSynop!$B:$B,[1]BYUICP!$A:$A,"0"))),"")</f>
        <v/>
      </c>
      <c r="BE48" s="24" t="str">
        <f>IFERROR(INDEX([1]BYUICP!X:X,(MATCH([1]DatabaseSynop!$B:$B,[1]BYUICP!$A:$A,"0"))),"")</f>
        <v/>
      </c>
      <c r="BF48" s="24" t="str">
        <f>IFERROR(INDEX([1]BYUICP!Y:Y,(MATCH([1]DatabaseSynop!$B:$B,[1]BYUICP!$A:$A,"0"))),"")</f>
        <v/>
      </c>
      <c r="BG48" s="24" t="str">
        <f>IFERROR(INDEX([1]BYUICP!Z:Z,(MATCH([1]DatabaseSynop!$B:$B,[1]BYUICP!$A:$A,"0"))),"")</f>
        <v/>
      </c>
      <c r="BH48" s="24" t="str">
        <f>IFERROR(INDEX([1]BYUICP!AA:AA,(MATCH([1]DatabaseSynop!$B:$B,[1]BYUICP!$A:$A,"0"))),"")</f>
        <v/>
      </c>
      <c r="BI48" s="24" t="str">
        <f>IFERROR(INDEX([1]BYUICP!AB:AB,(MATCH([1]DatabaseSynop!$B:$B,[1]BYUICP!$A:$A,"0"))),"")</f>
        <v/>
      </c>
      <c r="BJ48" s="24" t="str">
        <f>IFERROR(INDEX([1]BYUICP!AC:AC,(MATCH([1]DatabaseSynop!$B:$B,[1]BYUICP!$A:$A,"0"))),"")</f>
        <v/>
      </c>
      <c r="BK48" s="24" t="str">
        <f>IFERROR(INDEX([1]BYUICP!AD:AD,(MATCH([1]DatabaseSynop!$B:$B,[1]BYUICP!$A:$A,"0"))),"")</f>
        <v/>
      </c>
      <c r="BL48" s="24" t="str">
        <f>IFERROR(INDEX([1]BYUICP!AE:AE,(MATCH([1]DatabaseSynop!$B:$B,[1]BYUICP!$A:$A,"0"))),"")</f>
        <v/>
      </c>
    </row>
    <row r="49" spans="1:64" ht="15.75" customHeight="1" x14ac:dyDescent="0.2">
      <c r="A49" s="24" t="s">
        <v>109</v>
      </c>
      <c r="B49" s="24" t="s">
        <v>587</v>
      </c>
      <c r="C49" s="24" t="s">
        <v>66</v>
      </c>
      <c r="D49" s="24">
        <v>4</v>
      </c>
      <c r="E49" s="12" t="str">
        <f t="shared" si="0"/>
        <v>OKS4</v>
      </c>
      <c r="F49" s="25">
        <v>42599</v>
      </c>
      <c r="G49" s="29">
        <v>0.65972222199999997</v>
      </c>
      <c r="H49" s="24">
        <v>2016</v>
      </c>
      <c r="I49" s="12" t="str">
        <f t="shared" si="1"/>
        <v>Late2016</v>
      </c>
      <c r="J49" s="24">
        <v>68.626919999999998</v>
      </c>
      <c r="K49" s="24">
        <v>-149.20248000000001</v>
      </c>
      <c r="L49" s="30">
        <v>13.8675</v>
      </c>
      <c r="M49" s="24">
        <v>9.6</v>
      </c>
      <c r="N49" s="24">
        <v>49.2</v>
      </c>
      <c r="O49" s="24">
        <v>6.72</v>
      </c>
      <c r="P49" s="24">
        <v>0</v>
      </c>
      <c r="R49" s="24">
        <v>301.39408509999998</v>
      </c>
      <c r="S49" s="24">
        <v>8.1278067929999995</v>
      </c>
      <c r="T49" s="24">
        <v>1.6899945890000001</v>
      </c>
      <c r="U49" s="24">
        <v>0.12216096999999999</v>
      </c>
      <c r="V49" s="24">
        <f t="shared" si="9"/>
        <v>6.3156512339999997</v>
      </c>
      <c r="W49" s="24">
        <v>5.0939175000000003E-2</v>
      </c>
      <c r="X49" s="24">
        <v>0</v>
      </c>
      <c r="Y49" s="24">
        <v>1.2289889999999999E-2</v>
      </c>
      <c r="Z49" s="24">
        <v>3.1492113430000002</v>
      </c>
      <c r="AA49" s="24">
        <v>1.0434648259999999</v>
      </c>
      <c r="AB49" s="24">
        <v>11.4</v>
      </c>
      <c r="AF49" s="24">
        <v>7.3914670659999997</v>
      </c>
      <c r="AH49" s="24" t="str">
        <f>IFERROR(INDEX([1]BYUICP!G:G,(MATCH([1]DatabaseSynop!$B:$B,[1]BYUICP!$A:$A,"0"))),"")</f>
        <v/>
      </c>
      <c r="AI49" s="24" t="s">
        <v>67</v>
      </c>
      <c r="AJ49" s="24" t="s">
        <v>67</v>
      </c>
      <c r="AK49" s="24" t="str">
        <f>IFERROR(INDEX([1]BYUICP!J:J,(MATCH([1]DatabaseSynop!$B:$B,[1]BYUICP!$A:$A,"0"))),"")</f>
        <v/>
      </c>
      <c r="AM49" s="24" t="str">
        <f>IFERROR(INDEX([1]BYUICP!K:K,(MATCH([1]DatabaseSynop!$B:$B,[1]BYUICP!$A:$A,"0"))),"")</f>
        <v/>
      </c>
      <c r="AN49" s="24" t="e">
        <f t="shared" si="10"/>
        <v>#VALUE!</v>
      </c>
      <c r="AO49" s="24" t="e">
        <f t="shared" si="11"/>
        <v>#VALUE!</v>
      </c>
      <c r="AP49" s="24" t="str">
        <f>IFERROR(INDEX([1]BYUICP!L:L,(MATCH([1]DatabaseSynop!$B:$B,[1]BYUICP!$A:$A,"0"))),"")</f>
        <v/>
      </c>
      <c r="AQ49" s="24">
        <v>2.1777150920000001</v>
      </c>
      <c r="AR49" s="24" t="str">
        <f>IFERROR(INDEX([1]BYUICP!M:M,(MATCH([1]DatabaseSynop!$B:$B,[1]BYUICP!$A:$A,"0"))),"")</f>
        <v/>
      </c>
      <c r="AS49" s="24" t="str">
        <f>IFERROR(INDEX([1]BYUICP!N:N,(MATCH([1]DatabaseSynop!$B:$B,[1]BYUICP!$A:$A,"0"))),"")</f>
        <v/>
      </c>
      <c r="AT49" s="24" t="str">
        <f>IFERROR(INDEX([1]BYUICP!O:O,(MATCH([1]DatabaseSynop!$B:$B,[1]BYUICP!$A:$A,"0"))),"")</f>
        <v/>
      </c>
      <c r="AV49" s="24" t="str">
        <f>IFERROR(INDEX([1]BYUICP!P:P,(MATCH([1]DatabaseSynop!$B:$B,[1]BYUICP!$A:$A,"0"))),"")</f>
        <v/>
      </c>
      <c r="AW49" s="24" t="str">
        <f>IFERROR(INDEX([1]BYUICP!Q:Q,(MATCH([1]DatabaseSynop!$B:$B,[1]BYUICP!$A:$A,"0"))),"")</f>
        <v/>
      </c>
      <c r="AX49" s="24" t="str">
        <f>IFERROR(INDEX([1]BYUICP!R:R,(MATCH([1]DatabaseSynop!$B:$B,[1]BYUICP!$A:$A,"0"))),"")</f>
        <v/>
      </c>
      <c r="AY49" s="24" t="str">
        <f>IFERROR(INDEX([1]BYUICP!S:S,(MATCH([1]DatabaseSynop!$B:$B,[1]BYUICP!$A:$A,"0"))),"")</f>
        <v/>
      </c>
      <c r="AZ49" s="24" t="str">
        <f>IFERROR(INDEX([1]BYUICP!T:T,(MATCH([1]DatabaseSynop!$B:$B,[1]BYUICP!$A:$A,"0"))),"")</f>
        <v/>
      </c>
      <c r="BA49" s="24" t="str">
        <f>IFERROR(INDEX([1]BYUICP!U:U,(MATCH([1]DatabaseSynop!$B:$B,[1]BYUICP!$A:$A,"0"))),"")</f>
        <v/>
      </c>
      <c r="BB49" s="24" t="str">
        <f>IFERROR(INDEX([1]BYUICP!V:V,(MATCH([1]DatabaseSynop!$B:$B,[1]BYUICP!$A:$A,"0"))),"")</f>
        <v/>
      </c>
      <c r="BD49" s="24" t="str">
        <f>IFERROR(INDEX([1]BYUICP!W:W,(MATCH([1]DatabaseSynop!$B:$B,[1]BYUICP!$A:$A,"0"))),"")</f>
        <v/>
      </c>
      <c r="BE49" s="24" t="str">
        <f>IFERROR(INDEX([1]BYUICP!X:X,(MATCH([1]DatabaseSynop!$B:$B,[1]BYUICP!$A:$A,"0"))),"")</f>
        <v/>
      </c>
      <c r="BF49" s="24" t="str">
        <f>IFERROR(INDEX([1]BYUICP!Y:Y,(MATCH([1]DatabaseSynop!$B:$B,[1]BYUICP!$A:$A,"0"))),"")</f>
        <v/>
      </c>
      <c r="BG49" s="24" t="str">
        <f>IFERROR(INDEX([1]BYUICP!Z:Z,(MATCH([1]DatabaseSynop!$B:$B,[1]BYUICP!$A:$A,"0"))),"")</f>
        <v/>
      </c>
      <c r="BH49" s="24" t="str">
        <f>IFERROR(INDEX([1]BYUICP!AA:AA,(MATCH([1]DatabaseSynop!$B:$B,[1]BYUICP!$A:$A,"0"))),"")</f>
        <v/>
      </c>
      <c r="BI49" s="24" t="str">
        <f>IFERROR(INDEX([1]BYUICP!AB:AB,(MATCH([1]DatabaseSynop!$B:$B,[1]BYUICP!$A:$A,"0"))),"")</f>
        <v/>
      </c>
      <c r="BJ49" s="24" t="str">
        <f>IFERROR(INDEX([1]BYUICP!AC:AC,(MATCH([1]DatabaseSynop!$B:$B,[1]BYUICP!$A:$A,"0"))),"")</f>
        <v/>
      </c>
      <c r="BK49" s="24" t="str">
        <f>IFERROR(INDEX([1]BYUICP!AD:AD,(MATCH([1]DatabaseSynop!$B:$B,[1]BYUICP!$A:$A,"0"))),"")</f>
        <v/>
      </c>
      <c r="BL49" s="24" t="str">
        <f>IFERROR(INDEX([1]BYUICP!AE:AE,(MATCH([1]DatabaseSynop!$B:$B,[1]BYUICP!$A:$A,"0"))),"")</f>
        <v/>
      </c>
    </row>
    <row r="50" spans="1:64" ht="15.75" customHeight="1" x14ac:dyDescent="0.2">
      <c r="A50" s="24" t="s">
        <v>109</v>
      </c>
      <c r="B50" s="24" t="s">
        <v>588</v>
      </c>
      <c r="C50" s="24" t="s">
        <v>66</v>
      </c>
      <c r="D50" s="24">
        <v>5</v>
      </c>
      <c r="E50" s="12" t="str">
        <f t="shared" si="0"/>
        <v>OKS5</v>
      </c>
      <c r="F50" s="25">
        <v>42599</v>
      </c>
      <c r="G50" s="29">
        <v>0.56944444400000005</v>
      </c>
      <c r="H50" s="24">
        <v>2016</v>
      </c>
      <c r="I50" s="12" t="str">
        <f t="shared" si="1"/>
        <v>Late2016</v>
      </c>
      <c r="J50" s="24">
        <v>68.621750000000006</v>
      </c>
      <c r="K50" s="24">
        <v>-149.14242999999999</v>
      </c>
      <c r="L50" s="30">
        <v>0.75019999999999998</v>
      </c>
      <c r="M50" s="24">
        <v>5.5</v>
      </c>
      <c r="N50" s="24">
        <v>364.1</v>
      </c>
      <c r="O50" s="24">
        <v>6.82</v>
      </c>
      <c r="P50" s="24">
        <v>0</v>
      </c>
      <c r="R50" s="24">
        <v>502.13238769999998</v>
      </c>
      <c r="S50" s="24">
        <v>11.69683751</v>
      </c>
      <c r="T50" s="24">
        <v>0.12756990800000001</v>
      </c>
      <c r="U50" s="24">
        <v>0.53939775000000001</v>
      </c>
      <c r="V50" s="24">
        <f t="shared" si="9"/>
        <v>11.029869851999999</v>
      </c>
      <c r="W50" s="24">
        <v>4.6294031999999999E-2</v>
      </c>
      <c r="X50" s="24">
        <v>0</v>
      </c>
      <c r="Y50" s="24">
        <v>7.5808434999999993E-2</v>
      </c>
      <c r="Z50" s="24">
        <v>3.2001530929999999</v>
      </c>
      <c r="AA50" s="24">
        <v>0.674514642</v>
      </c>
      <c r="AB50" s="24">
        <v>19.3</v>
      </c>
      <c r="AF50" s="24">
        <v>1203.0719810000001</v>
      </c>
      <c r="AH50" s="24" t="str">
        <f>IFERROR(INDEX([1]BYUICP!G:G,(MATCH([1]DatabaseSynop!$B:$B,[1]BYUICP!$A:$A,"0"))),"")</f>
        <v/>
      </c>
      <c r="AI50" s="24" t="str">
        <f>IFERROR(INDEX([1]BYUICP!H:H,(MATCH([1]DatabaseSynop!$B:$B,[1]BYUICP!$A:$A,"0"))),"")</f>
        <v/>
      </c>
      <c r="AJ50" s="24" t="str">
        <f>IFERROR(INDEX([1]BYUICP!I:I,(MATCH([1]DatabaseSynop!$B:$B,[1]BYUICP!$A:$A,"0"))),"")</f>
        <v/>
      </c>
      <c r="AK50" s="24" t="str">
        <f>IFERROR(INDEX([1]BYUICP!J:J,(MATCH([1]DatabaseSynop!$B:$B,[1]BYUICP!$A:$A,"0"))),"")</f>
        <v/>
      </c>
      <c r="AM50" s="24" t="str">
        <f>IFERROR(INDEX([1]BYUICP!K:K,(MATCH([1]DatabaseSynop!$B:$B,[1]BYUICP!$A:$A,"0"))),"")</f>
        <v/>
      </c>
      <c r="AN50" s="24" t="e">
        <f t="shared" si="10"/>
        <v>#VALUE!</v>
      </c>
      <c r="AO50" s="24" t="e">
        <f t="shared" si="11"/>
        <v>#VALUE!</v>
      </c>
      <c r="AP50" s="24" t="str">
        <f>IFERROR(INDEX([1]BYUICP!L:L,(MATCH([1]DatabaseSynop!$B:$B,[1]BYUICP!$A:$A,"0"))),"")</f>
        <v/>
      </c>
      <c r="AQ50" s="24">
        <v>0.27080394899999999</v>
      </c>
      <c r="AR50" s="24" t="str">
        <f>IFERROR(INDEX([1]BYUICP!M:M,(MATCH([1]DatabaseSynop!$B:$B,[1]BYUICP!$A:$A,"0"))),"")</f>
        <v/>
      </c>
      <c r="AS50" s="24" t="str">
        <f>IFERROR(INDEX([1]BYUICP!N:N,(MATCH([1]DatabaseSynop!$B:$B,[1]BYUICP!$A:$A,"0"))),"")</f>
        <v/>
      </c>
      <c r="AT50" s="24" t="str">
        <f>IFERROR(INDEX([1]BYUICP!O:O,(MATCH([1]DatabaseSynop!$B:$B,[1]BYUICP!$A:$A,"0"))),"")</f>
        <v/>
      </c>
      <c r="AV50" s="24" t="str">
        <f>IFERROR(INDEX([1]BYUICP!P:P,(MATCH([1]DatabaseSynop!$B:$B,[1]BYUICP!$A:$A,"0"))),"")</f>
        <v/>
      </c>
      <c r="AW50" s="24" t="str">
        <f>IFERROR(INDEX([1]BYUICP!Q:Q,(MATCH([1]DatabaseSynop!$B:$B,[1]BYUICP!$A:$A,"0"))),"")</f>
        <v/>
      </c>
      <c r="AX50" s="24" t="str">
        <f>IFERROR(INDEX([1]BYUICP!R:R,(MATCH([1]DatabaseSynop!$B:$B,[1]BYUICP!$A:$A,"0"))),"")</f>
        <v/>
      </c>
      <c r="AY50" s="24" t="str">
        <f>IFERROR(INDEX([1]BYUICP!S:S,(MATCH([1]DatabaseSynop!$B:$B,[1]BYUICP!$A:$A,"0"))),"")</f>
        <v/>
      </c>
      <c r="AZ50" s="24" t="str">
        <f>IFERROR(INDEX([1]BYUICP!T:T,(MATCH([1]DatabaseSynop!$B:$B,[1]BYUICP!$A:$A,"0"))),"")</f>
        <v/>
      </c>
      <c r="BA50" s="24" t="str">
        <f>IFERROR(INDEX([1]BYUICP!U:U,(MATCH([1]DatabaseSynop!$B:$B,[1]BYUICP!$A:$A,"0"))),"")</f>
        <v/>
      </c>
      <c r="BB50" s="24" t="str">
        <f>IFERROR(INDEX([1]BYUICP!V:V,(MATCH([1]DatabaseSynop!$B:$B,[1]BYUICP!$A:$A,"0"))),"")</f>
        <v/>
      </c>
      <c r="BD50" s="24" t="str">
        <f>IFERROR(INDEX([1]BYUICP!W:W,(MATCH([1]DatabaseSynop!$B:$B,[1]BYUICP!$A:$A,"0"))),"")</f>
        <v/>
      </c>
      <c r="BE50" s="24" t="str">
        <f>IFERROR(INDEX([1]BYUICP!X:X,(MATCH([1]DatabaseSynop!$B:$B,[1]BYUICP!$A:$A,"0"))),"")</f>
        <v/>
      </c>
      <c r="BF50" s="24" t="str">
        <f>IFERROR(INDEX([1]BYUICP!Y:Y,(MATCH([1]DatabaseSynop!$B:$B,[1]BYUICP!$A:$A,"0"))),"")</f>
        <v/>
      </c>
      <c r="BG50" s="24" t="str">
        <f>IFERROR(INDEX([1]BYUICP!Z:Z,(MATCH([1]DatabaseSynop!$B:$B,[1]BYUICP!$A:$A,"0"))),"")</f>
        <v/>
      </c>
      <c r="BH50" s="24" t="str">
        <f>IFERROR(INDEX([1]BYUICP!AA:AA,(MATCH([1]DatabaseSynop!$B:$B,[1]BYUICP!$A:$A,"0"))),"")</f>
        <v/>
      </c>
      <c r="BI50" s="24" t="str">
        <f>IFERROR(INDEX([1]BYUICP!AB:AB,(MATCH([1]DatabaseSynop!$B:$B,[1]BYUICP!$A:$A,"0"))),"")</f>
        <v/>
      </c>
      <c r="BJ50" s="24" t="str">
        <f>IFERROR(INDEX([1]BYUICP!AC:AC,(MATCH([1]DatabaseSynop!$B:$B,[1]BYUICP!$A:$A,"0"))),"")</f>
        <v/>
      </c>
      <c r="BK50" s="24" t="str">
        <f>IFERROR(INDEX([1]BYUICP!AD:AD,(MATCH([1]DatabaseSynop!$B:$B,[1]BYUICP!$A:$A,"0"))),"")</f>
        <v/>
      </c>
      <c r="BL50" s="24" t="str">
        <f>IFERROR(INDEX([1]BYUICP!AE:AE,(MATCH([1]DatabaseSynop!$B:$B,[1]BYUICP!$A:$A,"0"))),"")</f>
        <v/>
      </c>
    </row>
    <row r="51" spans="1:64" ht="15.75" customHeight="1" x14ac:dyDescent="0.2">
      <c r="A51" s="24" t="s">
        <v>109</v>
      </c>
      <c r="B51" s="24" t="s">
        <v>589</v>
      </c>
      <c r="C51" s="24" t="s">
        <v>66</v>
      </c>
      <c r="D51" s="24">
        <v>6</v>
      </c>
      <c r="E51" s="12" t="str">
        <f t="shared" si="0"/>
        <v>OKS6</v>
      </c>
      <c r="F51" s="25">
        <v>42599</v>
      </c>
      <c r="G51" s="29">
        <v>0.58819444399999998</v>
      </c>
      <c r="H51" s="24">
        <v>2016</v>
      </c>
      <c r="I51" s="12" t="str">
        <f t="shared" si="1"/>
        <v>Late2016</v>
      </c>
      <c r="J51" s="24">
        <v>68.633200000000002</v>
      </c>
      <c r="K51" s="24">
        <v>-149.17027999999999</v>
      </c>
      <c r="L51" s="30">
        <v>4.2671000000000001</v>
      </c>
      <c r="M51" s="24">
        <v>10.6</v>
      </c>
      <c r="N51" s="24">
        <v>116.5</v>
      </c>
      <c r="O51" s="24">
        <v>6.9</v>
      </c>
      <c r="P51" s="24">
        <v>0</v>
      </c>
      <c r="R51" s="24">
        <v>381.73527960000001</v>
      </c>
      <c r="S51" s="24">
        <v>7.452322809</v>
      </c>
      <c r="T51" s="24">
        <v>5.0000000000000001E-3</v>
      </c>
      <c r="U51" s="24">
        <v>7.3291562000000005E-2</v>
      </c>
      <c r="V51" s="24">
        <f t="shared" si="9"/>
        <v>7.3740312469999996</v>
      </c>
      <c r="W51" s="24">
        <v>5.1979688000000003E-2</v>
      </c>
      <c r="X51" s="24">
        <v>0</v>
      </c>
      <c r="Y51" s="24">
        <v>5.6955143E-2</v>
      </c>
      <c r="Z51" s="24">
        <v>2.8353895470000001</v>
      </c>
      <c r="AA51" s="24">
        <v>0.62030381599999995</v>
      </c>
      <c r="AB51" s="24">
        <v>13</v>
      </c>
      <c r="AF51" s="24">
        <v>247.65780939999999</v>
      </c>
      <c r="AH51" s="24" t="str">
        <f>IFERROR(INDEX([1]BYUICP!G:G,(MATCH([1]DatabaseSynop!$B:$B,[1]BYUICP!$A:$A,"0"))),"")</f>
        <v/>
      </c>
      <c r="AI51" s="24" t="str">
        <f>IFERROR(INDEX([1]BYUICP!H:H,(MATCH([1]DatabaseSynop!$B:$B,[1]BYUICP!$A:$A,"0"))),"")</f>
        <v/>
      </c>
      <c r="AJ51" s="24" t="s">
        <v>67</v>
      </c>
      <c r="AK51" s="24" t="str">
        <f>IFERROR(INDEX([1]BYUICP!J:J,(MATCH([1]DatabaseSynop!$B:$B,[1]BYUICP!$A:$A,"0"))),"")</f>
        <v/>
      </c>
      <c r="AM51" s="24" t="str">
        <f>IFERROR(INDEX([1]BYUICP!K:K,(MATCH([1]DatabaseSynop!$B:$B,[1]BYUICP!$A:$A,"0"))),"")</f>
        <v/>
      </c>
      <c r="AN51" s="24" t="e">
        <f t="shared" si="10"/>
        <v>#VALUE!</v>
      </c>
      <c r="AO51" s="24" t="e">
        <f t="shared" si="11"/>
        <v>#VALUE!</v>
      </c>
      <c r="AP51" s="24" t="str">
        <f>IFERROR(INDEX([1]BYUICP!L:L,(MATCH([1]DatabaseSynop!$B:$B,[1]BYUICP!$A:$A,"0"))),"")</f>
        <v/>
      </c>
      <c r="AQ51" s="24">
        <v>2.45416079</v>
      </c>
      <c r="AR51" s="24" t="str">
        <f>IFERROR(INDEX([1]BYUICP!M:M,(MATCH([1]DatabaseSynop!$B:$B,[1]BYUICP!$A:$A,"0"))),"")</f>
        <v/>
      </c>
      <c r="AS51" s="24" t="str">
        <f>IFERROR(INDEX([1]BYUICP!N:N,(MATCH([1]DatabaseSynop!$B:$B,[1]BYUICP!$A:$A,"0"))),"")</f>
        <v/>
      </c>
      <c r="AT51" s="24" t="str">
        <f>IFERROR(INDEX([1]BYUICP!O:O,(MATCH([1]DatabaseSynop!$B:$B,[1]BYUICP!$A:$A,"0"))),"")</f>
        <v/>
      </c>
      <c r="AV51" s="24" t="str">
        <f>IFERROR(INDEX([1]BYUICP!P:P,(MATCH([1]DatabaseSynop!$B:$B,[1]BYUICP!$A:$A,"0"))),"")</f>
        <v/>
      </c>
      <c r="AW51" s="24" t="str">
        <f>IFERROR(INDEX([1]BYUICP!Q:Q,(MATCH([1]DatabaseSynop!$B:$B,[1]BYUICP!$A:$A,"0"))),"")</f>
        <v/>
      </c>
      <c r="AX51" s="24" t="str">
        <f>IFERROR(INDEX([1]BYUICP!R:R,(MATCH([1]DatabaseSynop!$B:$B,[1]BYUICP!$A:$A,"0"))),"")</f>
        <v/>
      </c>
      <c r="AY51" s="24" t="str">
        <f>IFERROR(INDEX([1]BYUICP!S:S,(MATCH([1]DatabaseSynop!$B:$B,[1]BYUICP!$A:$A,"0"))),"")</f>
        <v/>
      </c>
      <c r="AZ51" s="24" t="str">
        <f>IFERROR(INDEX([1]BYUICP!T:T,(MATCH([1]DatabaseSynop!$B:$B,[1]BYUICP!$A:$A,"0"))),"")</f>
        <v/>
      </c>
      <c r="BA51" s="24" t="str">
        <f>IFERROR(INDEX([1]BYUICP!U:U,(MATCH([1]DatabaseSynop!$B:$B,[1]BYUICP!$A:$A,"0"))),"")</f>
        <v/>
      </c>
      <c r="BB51" s="24" t="str">
        <f>IFERROR(INDEX([1]BYUICP!V:V,(MATCH([1]DatabaseSynop!$B:$B,[1]BYUICP!$A:$A,"0"))),"")</f>
        <v/>
      </c>
      <c r="BD51" s="24" t="str">
        <f>IFERROR(INDEX([1]BYUICP!W:W,(MATCH([1]DatabaseSynop!$B:$B,[1]BYUICP!$A:$A,"0"))),"")</f>
        <v/>
      </c>
      <c r="BE51" s="24" t="str">
        <f>IFERROR(INDEX([1]BYUICP!X:X,(MATCH([1]DatabaseSynop!$B:$B,[1]BYUICP!$A:$A,"0"))),"")</f>
        <v/>
      </c>
      <c r="BF51" s="24" t="str">
        <f>IFERROR(INDEX([1]BYUICP!Y:Y,(MATCH([1]DatabaseSynop!$B:$B,[1]BYUICP!$A:$A,"0"))),"")</f>
        <v/>
      </c>
      <c r="BG51" s="24" t="str">
        <f>IFERROR(INDEX([1]BYUICP!Z:Z,(MATCH([1]DatabaseSynop!$B:$B,[1]BYUICP!$A:$A,"0"))),"")</f>
        <v/>
      </c>
      <c r="BH51" s="24" t="str">
        <f>IFERROR(INDEX([1]BYUICP!AA:AA,(MATCH([1]DatabaseSynop!$B:$B,[1]BYUICP!$A:$A,"0"))),"")</f>
        <v/>
      </c>
      <c r="BI51" s="24" t="str">
        <f>IFERROR(INDEX([1]BYUICP!AB:AB,(MATCH([1]DatabaseSynop!$B:$B,[1]BYUICP!$A:$A,"0"))),"")</f>
        <v/>
      </c>
      <c r="BJ51" s="24" t="str">
        <f>IFERROR(INDEX([1]BYUICP!AC:AC,(MATCH([1]DatabaseSynop!$B:$B,[1]BYUICP!$A:$A,"0"))),"")</f>
        <v/>
      </c>
      <c r="BK51" s="24" t="str">
        <f>IFERROR(INDEX([1]BYUICP!AD:AD,(MATCH([1]DatabaseSynop!$B:$B,[1]BYUICP!$A:$A,"0"))),"")</f>
        <v/>
      </c>
      <c r="BL51" s="24" t="str">
        <f>IFERROR(INDEX([1]BYUICP!AE:AE,(MATCH([1]DatabaseSynop!$B:$B,[1]BYUICP!$A:$A,"0"))),"")</f>
        <v/>
      </c>
    </row>
    <row r="52" spans="1:64" ht="15.75" customHeight="1" x14ac:dyDescent="0.2">
      <c r="A52" s="24" t="s">
        <v>109</v>
      </c>
      <c r="B52" s="24" t="s">
        <v>590</v>
      </c>
      <c r="C52" s="24" t="s">
        <v>66</v>
      </c>
      <c r="D52" s="24">
        <v>7</v>
      </c>
      <c r="E52" s="12" t="str">
        <f t="shared" si="0"/>
        <v>OKS7</v>
      </c>
      <c r="F52" s="25">
        <v>42599</v>
      </c>
      <c r="G52" s="29">
        <v>0.59722222199999997</v>
      </c>
      <c r="H52" s="24">
        <v>2016</v>
      </c>
      <c r="I52" s="12" t="str">
        <f t="shared" si="1"/>
        <v>Late2016</v>
      </c>
      <c r="J52" s="24">
        <v>68.635279999999995</v>
      </c>
      <c r="K52" s="24">
        <v>-149.20160000000001</v>
      </c>
      <c r="L52" s="30">
        <v>7.7169499999999998</v>
      </c>
      <c r="M52" s="24">
        <v>10.6</v>
      </c>
      <c r="N52" s="24">
        <v>90.5</v>
      </c>
      <c r="O52" s="24">
        <v>7.04</v>
      </c>
      <c r="P52" s="24">
        <v>0</v>
      </c>
      <c r="R52" s="24">
        <v>444.10239949999999</v>
      </c>
      <c r="S52" s="24">
        <v>9.9164227730000007</v>
      </c>
      <c r="T52" s="24">
        <v>5.0000000000000001E-3</v>
      </c>
      <c r="U52" s="24">
        <v>0.35940490000000003</v>
      </c>
      <c r="V52" s="24">
        <f t="shared" si="9"/>
        <v>9.5520178730000005</v>
      </c>
      <c r="W52" s="24">
        <v>7.4557912000000004E-2</v>
      </c>
      <c r="X52" s="24">
        <v>0</v>
      </c>
      <c r="Y52" s="24">
        <v>4.6314433000000002E-2</v>
      </c>
      <c r="Z52" s="24">
        <v>3.1871131500000001</v>
      </c>
      <c r="AA52" s="24">
        <v>0.92653403499999998</v>
      </c>
      <c r="AB52" s="24">
        <v>17</v>
      </c>
      <c r="AF52" s="24">
        <v>167.8642715</v>
      </c>
      <c r="AH52" s="24" t="str">
        <f>IFERROR(INDEX([1]BYUICP!G:G,(MATCH([1]DatabaseSynop!$B:$B,[1]BYUICP!$A:$A,"0"))),"")</f>
        <v/>
      </c>
      <c r="AI52" s="24" t="str">
        <f>IFERROR(INDEX([1]BYUICP!H:H,(MATCH([1]DatabaseSynop!$B:$B,[1]BYUICP!$A:$A,"0"))),"")</f>
        <v/>
      </c>
      <c r="AJ52" s="24" t="str">
        <f>IFERROR(INDEX([1]BYUICP!I:I,(MATCH([1]DatabaseSynop!$B:$B,[1]BYUICP!$A:$A,"0"))),"")</f>
        <v/>
      </c>
      <c r="AK52" s="24" t="str">
        <f>IFERROR(INDEX([1]BYUICP!J:J,(MATCH([1]DatabaseSynop!$B:$B,[1]BYUICP!$A:$A,"0"))),"")</f>
        <v/>
      </c>
      <c r="AM52" s="24" t="str">
        <f>IFERROR(INDEX([1]BYUICP!K:K,(MATCH([1]DatabaseSynop!$B:$B,[1]BYUICP!$A:$A,"0"))),"")</f>
        <v/>
      </c>
      <c r="AP52" s="24" t="str">
        <f>IFERROR(INDEX([1]BYUICP!L:L,(MATCH([1]DatabaseSynop!$B:$B,[1]BYUICP!$A:$A,"0"))),"")</f>
        <v/>
      </c>
      <c r="AQ52" s="24">
        <v>1.2976022570000001</v>
      </c>
      <c r="AR52" s="24" t="str">
        <f>IFERROR(INDEX([1]BYUICP!M:M,(MATCH([1]DatabaseSynop!$B:$B,[1]BYUICP!$A:$A,"0"))),"")</f>
        <v/>
      </c>
      <c r="AS52" s="24" t="str">
        <f>IFERROR(INDEX([1]BYUICP!N:N,(MATCH([1]DatabaseSynop!$B:$B,[1]BYUICP!$A:$A,"0"))),"")</f>
        <v/>
      </c>
      <c r="AT52" s="24" t="str">
        <f>IFERROR(INDEX([1]BYUICP!O:O,(MATCH([1]DatabaseSynop!$B:$B,[1]BYUICP!$A:$A,"0"))),"")</f>
        <v/>
      </c>
      <c r="AV52" s="24" t="str">
        <f>IFERROR(INDEX([1]BYUICP!P:P,(MATCH([1]DatabaseSynop!$B:$B,[1]BYUICP!$A:$A,"0"))),"")</f>
        <v/>
      </c>
      <c r="AW52" s="24" t="str">
        <f>IFERROR(INDEX([1]BYUICP!Q:Q,(MATCH([1]DatabaseSynop!$B:$B,[1]BYUICP!$A:$A,"0"))),"")</f>
        <v/>
      </c>
      <c r="AX52" s="24" t="str">
        <f>IFERROR(INDEX([1]BYUICP!R:R,(MATCH([1]DatabaseSynop!$B:$B,[1]BYUICP!$A:$A,"0"))),"")</f>
        <v/>
      </c>
      <c r="AY52" s="24" t="str">
        <f>IFERROR(INDEX([1]BYUICP!S:S,(MATCH([1]DatabaseSynop!$B:$B,[1]BYUICP!$A:$A,"0"))),"")</f>
        <v/>
      </c>
      <c r="AZ52" s="24" t="str">
        <f>IFERROR(INDEX([1]BYUICP!T:T,(MATCH([1]DatabaseSynop!$B:$B,[1]BYUICP!$A:$A,"0"))),"")</f>
        <v/>
      </c>
      <c r="BA52" s="24" t="str">
        <f>IFERROR(INDEX([1]BYUICP!U:U,(MATCH([1]DatabaseSynop!$B:$B,[1]BYUICP!$A:$A,"0"))),"")</f>
        <v/>
      </c>
      <c r="BB52" s="24" t="str">
        <f>IFERROR(INDEX([1]BYUICP!V:V,(MATCH([1]DatabaseSynop!$B:$B,[1]BYUICP!$A:$A,"0"))),"")</f>
        <v/>
      </c>
      <c r="BD52" s="24" t="str">
        <f>IFERROR(INDEX([1]BYUICP!W:W,(MATCH([1]DatabaseSynop!$B:$B,[1]BYUICP!$A:$A,"0"))),"")</f>
        <v/>
      </c>
      <c r="BE52" s="24" t="str">
        <f>IFERROR(INDEX([1]BYUICP!X:X,(MATCH([1]DatabaseSynop!$B:$B,[1]BYUICP!$A:$A,"0"))),"")</f>
        <v/>
      </c>
      <c r="BF52" s="24" t="str">
        <f>IFERROR(INDEX([1]BYUICP!Y:Y,(MATCH([1]DatabaseSynop!$B:$B,[1]BYUICP!$A:$A,"0"))),"")</f>
        <v/>
      </c>
      <c r="BG52" s="24" t="str">
        <f>IFERROR(INDEX([1]BYUICP!Z:Z,(MATCH([1]DatabaseSynop!$B:$B,[1]BYUICP!$A:$A,"0"))),"")</f>
        <v/>
      </c>
      <c r="BH52" s="24" t="str">
        <f>IFERROR(INDEX([1]BYUICP!AA:AA,(MATCH([1]DatabaseSynop!$B:$B,[1]BYUICP!$A:$A,"0"))),"")</f>
        <v/>
      </c>
      <c r="BI52" s="24" t="str">
        <f>IFERROR(INDEX([1]BYUICP!AB:AB,(MATCH([1]DatabaseSynop!$B:$B,[1]BYUICP!$A:$A,"0"))),"")</f>
        <v/>
      </c>
      <c r="BJ52" s="24" t="str">
        <f>IFERROR(INDEX([1]BYUICP!AC:AC,(MATCH([1]DatabaseSynop!$B:$B,[1]BYUICP!$A:$A,"0"))),"")</f>
        <v/>
      </c>
      <c r="BK52" s="24" t="str">
        <f>IFERROR(INDEX([1]BYUICP!AD:AD,(MATCH([1]DatabaseSynop!$B:$B,[1]BYUICP!$A:$A,"0"))),"")</f>
        <v/>
      </c>
      <c r="BL52" s="24" t="str">
        <f>IFERROR(INDEX([1]BYUICP!AE:AE,(MATCH([1]DatabaseSynop!$B:$B,[1]BYUICP!$A:$A,"0"))),"")</f>
        <v/>
      </c>
    </row>
    <row r="53" spans="1:64" ht="15.75" customHeight="1" x14ac:dyDescent="0.2">
      <c r="A53" s="24" t="s">
        <v>109</v>
      </c>
      <c r="B53" s="24" t="s">
        <v>591</v>
      </c>
      <c r="C53" s="24" t="s">
        <v>66</v>
      </c>
      <c r="D53" s="24">
        <v>8</v>
      </c>
      <c r="E53" s="12" t="str">
        <f t="shared" si="0"/>
        <v>OKS8</v>
      </c>
      <c r="F53" s="25">
        <v>42599</v>
      </c>
      <c r="G53" s="29">
        <v>0.67569444400000001</v>
      </c>
      <c r="H53" s="24">
        <v>2016</v>
      </c>
      <c r="I53" s="12" t="str">
        <f t="shared" si="1"/>
        <v>Late2016</v>
      </c>
      <c r="J53" s="24">
        <v>68.636880000000005</v>
      </c>
      <c r="K53" s="24">
        <v>-149.21639999999999</v>
      </c>
      <c r="L53" s="30">
        <v>8.0510999999999999</v>
      </c>
      <c r="M53" s="24">
        <v>10</v>
      </c>
      <c r="N53" s="24">
        <v>86.3</v>
      </c>
      <c r="O53" s="24">
        <v>7.07</v>
      </c>
      <c r="P53" s="24">
        <v>0</v>
      </c>
      <c r="R53" s="24">
        <v>446.93821639999999</v>
      </c>
      <c r="S53" s="24">
        <v>10.417444010000001</v>
      </c>
      <c r="T53" s="24">
        <v>0.23254857400000001</v>
      </c>
      <c r="U53" s="24">
        <v>0.334970196</v>
      </c>
      <c r="V53" s="24">
        <f t="shared" si="9"/>
        <v>9.849925240000001</v>
      </c>
      <c r="W53" s="24">
        <v>8.9454684000000007E-2</v>
      </c>
      <c r="X53" s="24">
        <v>0</v>
      </c>
      <c r="Y53" s="24">
        <v>6.2010708999999997E-2</v>
      </c>
      <c r="Z53" s="24">
        <v>3.2227772720000001</v>
      </c>
      <c r="AA53" s="24">
        <v>0.86778027599999996</v>
      </c>
      <c r="AB53" s="24">
        <v>17.3</v>
      </c>
      <c r="AF53" s="24">
        <v>158.3489271</v>
      </c>
      <c r="AH53" s="24" t="str">
        <f>IFERROR(INDEX([1]BYUICP!G:G,(MATCH([1]DatabaseSynop!$B:$B,[1]BYUICP!$A:$A,"0"))),"")</f>
        <v/>
      </c>
      <c r="AI53" s="24" t="str">
        <f>IFERROR(INDEX([1]BYUICP!H:H,(MATCH([1]DatabaseSynop!$B:$B,[1]BYUICP!$A:$A,"0"))),"")</f>
        <v/>
      </c>
      <c r="AJ53" s="24" t="str">
        <f>IFERROR(INDEX([1]BYUICP!I:I,(MATCH([1]DatabaseSynop!$B:$B,[1]BYUICP!$A:$A,"0"))),"")</f>
        <v/>
      </c>
      <c r="AK53" s="24" t="str">
        <f>IFERROR(INDEX([1]BYUICP!J:J,(MATCH([1]DatabaseSynop!$B:$B,[1]BYUICP!$A:$A,"0"))),"")</f>
        <v/>
      </c>
      <c r="AM53" s="24" t="str">
        <f>IFERROR(INDEX([1]BYUICP!K:K,(MATCH([1]DatabaseSynop!$B:$B,[1]BYUICP!$A:$A,"0"))),"")</f>
        <v/>
      </c>
      <c r="AN53" s="24" t="e">
        <f>AM53/BA53</f>
        <v>#VALUE!</v>
      </c>
      <c r="AO53" s="24" t="e">
        <f>AM53/AK53</f>
        <v>#VALUE!</v>
      </c>
      <c r="AP53" s="24" t="str">
        <f>IFERROR(INDEX([1]BYUICP!L:L,(MATCH([1]DatabaseSynop!$B:$B,[1]BYUICP!$A:$A,"0"))),"")</f>
        <v/>
      </c>
      <c r="AQ53" s="24">
        <v>1.0493653030000001</v>
      </c>
      <c r="AR53" s="24" t="str">
        <f>IFERROR(INDEX([1]BYUICP!M:M,(MATCH([1]DatabaseSynop!$B:$B,[1]BYUICP!$A:$A,"0"))),"")</f>
        <v/>
      </c>
      <c r="AS53" s="24" t="str">
        <f>IFERROR(INDEX([1]BYUICP!N:N,(MATCH([1]DatabaseSynop!$B:$B,[1]BYUICP!$A:$A,"0"))),"")</f>
        <v/>
      </c>
      <c r="AT53" s="24" t="str">
        <f>IFERROR(INDEX([1]BYUICP!O:O,(MATCH([1]DatabaseSynop!$B:$B,[1]BYUICP!$A:$A,"0"))),"")</f>
        <v/>
      </c>
      <c r="AV53" s="24" t="str">
        <f>IFERROR(INDEX([1]BYUICP!P:P,(MATCH([1]DatabaseSynop!$B:$B,[1]BYUICP!$A:$A,"0"))),"")</f>
        <v/>
      </c>
      <c r="AW53" s="24" t="str">
        <f>IFERROR(INDEX([1]BYUICP!Q:Q,(MATCH([1]DatabaseSynop!$B:$B,[1]BYUICP!$A:$A,"0"))),"")</f>
        <v/>
      </c>
      <c r="AX53" s="24" t="str">
        <f>IFERROR(INDEX([1]BYUICP!R:R,(MATCH([1]DatabaseSynop!$B:$B,[1]BYUICP!$A:$A,"0"))),"")</f>
        <v/>
      </c>
      <c r="AY53" s="24" t="str">
        <f>IFERROR(INDEX([1]BYUICP!S:S,(MATCH([1]DatabaseSynop!$B:$B,[1]BYUICP!$A:$A,"0"))),"")</f>
        <v/>
      </c>
      <c r="AZ53" s="24" t="str">
        <f>IFERROR(INDEX([1]BYUICP!T:T,(MATCH([1]DatabaseSynop!$B:$B,[1]BYUICP!$A:$A,"0"))),"")</f>
        <v/>
      </c>
      <c r="BA53" s="24" t="str">
        <f>IFERROR(INDEX([1]BYUICP!U:U,(MATCH([1]DatabaseSynop!$B:$B,[1]BYUICP!$A:$A,"0"))),"")</f>
        <v/>
      </c>
      <c r="BB53" s="24" t="str">
        <f>IFERROR(INDEX([1]BYUICP!V:V,(MATCH([1]DatabaseSynop!$B:$B,[1]BYUICP!$A:$A,"0"))),"")</f>
        <v/>
      </c>
      <c r="BD53" s="24" t="str">
        <f>IFERROR(INDEX([1]BYUICP!W:W,(MATCH([1]DatabaseSynop!$B:$B,[1]BYUICP!$A:$A,"0"))),"")</f>
        <v/>
      </c>
      <c r="BE53" s="24" t="str">
        <f>IFERROR(INDEX([1]BYUICP!X:X,(MATCH([1]DatabaseSynop!$B:$B,[1]BYUICP!$A:$A,"0"))),"")</f>
        <v/>
      </c>
      <c r="BF53" s="24" t="str">
        <f>IFERROR(INDEX([1]BYUICP!Y:Y,(MATCH([1]DatabaseSynop!$B:$B,[1]BYUICP!$A:$A,"0"))),"")</f>
        <v/>
      </c>
      <c r="BG53" s="24" t="str">
        <f>IFERROR(INDEX([1]BYUICP!Z:Z,(MATCH([1]DatabaseSynop!$B:$B,[1]BYUICP!$A:$A,"0"))),"")</f>
        <v/>
      </c>
      <c r="BH53" s="24" t="str">
        <f>IFERROR(INDEX([1]BYUICP!AA:AA,(MATCH([1]DatabaseSynop!$B:$B,[1]BYUICP!$A:$A,"0"))),"")</f>
        <v/>
      </c>
      <c r="BI53" s="24" t="str">
        <f>IFERROR(INDEX([1]BYUICP!AB:AB,(MATCH([1]DatabaseSynop!$B:$B,[1]BYUICP!$A:$A,"0"))),"")</f>
        <v/>
      </c>
      <c r="BJ53" s="24" t="str">
        <f>IFERROR(INDEX([1]BYUICP!AC:AC,(MATCH([1]DatabaseSynop!$B:$B,[1]BYUICP!$A:$A,"0"))),"")</f>
        <v/>
      </c>
      <c r="BK53" s="24" t="str">
        <f>IFERROR(INDEX([1]BYUICP!AD:AD,(MATCH([1]DatabaseSynop!$B:$B,[1]BYUICP!$A:$A,"0"))),"")</f>
        <v/>
      </c>
      <c r="BL53" s="24" t="str">
        <f>IFERROR(INDEX([1]BYUICP!AE:AE,(MATCH([1]DatabaseSynop!$B:$B,[1]BYUICP!$A:$A,"0"))),"")</f>
        <v/>
      </c>
    </row>
    <row r="54" spans="1:64" ht="15.75" customHeight="1" x14ac:dyDescent="0.2">
      <c r="A54" s="24" t="s">
        <v>109</v>
      </c>
      <c r="B54" s="24" t="s">
        <v>592</v>
      </c>
      <c r="C54" s="24" t="s">
        <v>66</v>
      </c>
      <c r="D54" s="24">
        <v>9</v>
      </c>
      <c r="E54" s="12" t="str">
        <f t="shared" si="0"/>
        <v>OKS9</v>
      </c>
      <c r="F54" s="25">
        <v>42599</v>
      </c>
      <c r="G54" s="29">
        <v>0.61111111100000004</v>
      </c>
      <c r="H54" s="24">
        <v>2016</v>
      </c>
      <c r="I54" s="12" t="str">
        <f t="shared" si="1"/>
        <v>Late2016</v>
      </c>
      <c r="J54" s="24">
        <v>68.635739999999998</v>
      </c>
      <c r="K54" s="24">
        <v>-149.25376</v>
      </c>
      <c r="L54" s="30">
        <v>1.4641500000000001</v>
      </c>
      <c r="M54" s="24">
        <v>4.4000000000000004</v>
      </c>
      <c r="N54" s="24">
        <v>71.5</v>
      </c>
      <c r="O54" s="24">
        <v>6.84</v>
      </c>
      <c r="P54" s="24">
        <v>0</v>
      </c>
      <c r="R54" s="24">
        <v>176.1802586</v>
      </c>
      <c r="S54" s="24">
        <v>18.816259769999998</v>
      </c>
      <c r="T54" s="24">
        <v>15.708002759999999</v>
      </c>
      <c r="U54" s="24">
        <v>0.33930309400000003</v>
      </c>
      <c r="V54" s="24">
        <f t="shared" si="9"/>
        <v>2.7689539159999974</v>
      </c>
      <c r="W54" s="24">
        <v>8.916665E-2</v>
      </c>
      <c r="X54" s="24">
        <v>0</v>
      </c>
      <c r="Y54" s="24">
        <v>2.6159381999999998E-2</v>
      </c>
      <c r="Z54" s="24">
        <v>2.7619064600000001</v>
      </c>
      <c r="AA54" s="24">
        <v>0.80348039000000004</v>
      </c>
      <c r="AB54" s="24">
        <v>5.844327281</v>
      </c>
      <c r="AF54" s="24">
        <v>18.079466069999999</v>
      </c>
      <c r="AH54" s="24" t="str">
        <f>IFERROR(INDEX([1]BYUICP!G:G,(MATCH([1]DatabaseSynop!$B:$B,[1]BYUICP!$A:$A,"0"))),"")</f>
        <v/>
      </c>
      <c r="AI54" s="24" t="str">
        <f>IFERROR(INDEX([1]BYUICP!H:H,(MATCH([1]DatabaseSynop!$B:$B,[1]BYUICP!$A:$A,"0"))),"")</f>
        <v/>
      </c>
      <c r="AJ54" s="24" t="str">
        <f>IFERROR(INDEX([1]BYUICP!I:I,(MATCH([1]DatabaseSynop!$B:$B,[1]BYUICP!$A:$A,"0"))),"")</f>
        <v/>
      </c>
      <c r="AK54" s="24" t="str">
        <f>IFERROR(INDEX([1]BYUICP!J:J,(MATCH([1]DatabaseSynop!$B:$B,[1]BYUICP!$A:$A,"0"))),"")</f>
        <v/>
      </c>
      <c r="AM54" s="24" t="str">
        <f>IFERROR(INDEX([1]BYUICP!K:K,(MATCH([1]DatabaseSynop!$B:$B,[1]BYUICP!$A:$A,"0"))),"")</f>
        <v/>
      </c>
      <c r="AP54" s="24" t="str">
        <f>IFERROR(INDEX([1]BYUICP!L:L,(MATCH([1]DatabaseSynop!$B:$B,[1]BYUICP!$A:$A,"0"))),"")</f>
        <v/>
      </c>
      <c r="AQ54" s="24">
        <v>2.2172073339999998</v>
      </c>
      <c r="AR54" s="24" t="str">
        <f>IFERROR(INDEX([1]BYUICP!M:M,(MATCH([1]DatabaseSynop!$B:$B,[1]BYUICP!$A:$A,"0"))),"")</f>
        <v/>
      </c>
      <c r="AS54" s="24" t="str">
        <f>IFERROR(INDEX([1]BYUICP!N:N,(MATCH([1]DatabaseSynop!$B:$B,[1]BYUICP!$A:$A,"0"))),"")</f>
        <v/>
      </c>
      <c r="AT54" s="24" t="str">
        <f>IFERROR(INDEX([1]BYUICP!O:O,(MATCH([1]DatabaseSynop!$B:$B,[1]BYUICP!$A:$A,"0"))),"")</f>
        <v/>
      </c>
      <c r="AV54" s="24" t="str">
        <f>IFERROR(INDEX([1]BYUICP!P:P,(MATCH([1]DatabaseSynop!$B:$B,[1]BYUICP!$A:$A,"0"))),"")</f>
        <v/>
      </c>
      <c r="AW54" s="24" t="str">
        <f>IFERROR(INDEX([1]BYUICP!Q:Q,(MATCH([1]DatabaseSynop!$B:$B,[1]BYUICP!$A:$A,"0"))),"")</f>
        <v/>
      </c>
      <c r="AX54" s="24" t="str">
        <f>IFERROR(INDEX([1]BYUICP!R:R,(MATCH([1]DatabaseSynop!$B:$B,[1]BYUICP!$A:$A,"0"))),"")</f>
        <v/>
      </c>
      <c r="AY54" s="24" t="str">
        <f>IFERROR(INDEX([1]BYUICP!S:S,(MATCH([1]DatabaseSynop!$B:$B,[1]BYUICP!$A:$A,"0"))),"")</f>
        <v/>
      </c>
      <c r="AZ54" s="24" t="str">
        <f>IFERROR(INDEX([1]BYUICP!T:T,(MATCH([1]DatabaseSynop!$B:$B,[1]BYUICP!$A:$A,"0"))),"")</f>
        <v/>
      </c>
      <c r="BA54" s="24" t="str">
        <f>IFERROR(INDEX([1]BYUICP!U:U,(MATCH([1]DatabaseSynop!$B:$B,[1]BYUICP!$A:$A,"0"))),"")</f>
        <v/>
      </c>
      <c r="BB54" s="24" t="str">
        <f>IFERROR(INDEX([1]BYUICP!V:V,(MATCH([1]DatabaseSynop!$B:$B,[1]BYUICP!$A:$A,"0"))),"")</f>
        <v/>
      </c>
      <c r="BD54" s="24" t="str">
        <f>IFERROR(INDEX([1]BYUICP!W:W,(MATCH([1]DatabaseSynop!$B:$B,[1]BYUICP!$A:$A,"0"))),"")</f>
        <v/>
      </c>
      <c r="BE54" s="24" t="str">
        <f>IFERROR(INDEX([1]BYUICP!X:X,(MATCH([1]DatabaseSynop!$B:$B,[1]BYUICP!$A:$A,"0"))),"")</f>
        <v/>
      </c>
      <c r="BF54" s="24" t="str">
        <f>IFERROR(INDEX([1]BYUICP!Y:Y,(MATCH([1]DatabaseSynop!$B:$B,[1]BYUICP!$A:$A,"0"))),"")</f>
        <v/>
      </c>
      <c r="BG54" s="24" t="str">
        <f>IFERROR(INDEX([1]BYUICP!Z:Z,(MATCH([1]DatabaseSynop!$B:$B,[1]BYUICP!$A:$A,"0"))),"")</f>
        <v/>
      </c>
      <c r="BH54" s="24" t="str">
        <f>IFERROR(INDEX([1]BYUICP!AA:AA,(MATCH([1]DatabaseSynop!$B:$B,[1]BYUICP!$A:$A,"0"))),"")</f>
        <v/>
      </c>
      <c r="BI54" s="24" t="str">
        <f>IFERROR(INDEX([1]BYUICP!AB:AB,(MATCH([1]DatabaseSynop!$B:$B,[1]BYUICP!$A:$A,"0"))),"")</f>
        <v/>
      </c>
      <c r="BJ54" s="24" t="str">
        <f>IFERROR(INDEX([1]BYUICP!AC:AC,(MATCH([1]DatabaseSynop!$B:$B,[1]BYUICP!$A:$A,"0"))),"")</f>
        <v/>
      </c>
      <c r="BK54" s="24" t="str">
        <f>IFERROR(INDEX([1]BYUICP!AD:AD,(MATCH([1]DatabaseSynop!$B:$B,[1]BYUICP!$A:$A,"0"))),"")</f>
        <v/>
      </c>
      <c r="BL54" s="24" t="str">
        <f>IFERROR(INDEX([1]BYUICP!AE:AE,(MATCH([1]DatabaseSynop!$B:$B,[1]BYUICP!$A:$A,"0"))),"")</f>
        <v/>
      </c>
    </row>
    <row r="55" spans="1:64" ht="15.75" customHeight="1" x14ac:dyDescent="0.2">
      <c r="A55" s="24" t="s">
        <v>109</v>
      </c>
      <c r="B55" s="24" t="s">
        <v>593</v>
      </c>
      <c r="C55" s="24" t="s">
        <v>66</v>
      </c>
      <c r="D55" s="24">
        <v>10</v>
      </c>
      <c r="E55" s="12" t="str">
        <f t="shared" si="0"/>
        <v>OKS10</v>
      </c>
      <c r="F55" s="25">
        <v>42599</v>
      </c>
      <c r="G55" s="29">
        <v>0.5625</v>
      </c>
      <c r="H55" s="24">
        <v>2016</v>
      </c>
      <c r="I55" s="12" t="str">
        <f t="shared" si="1"/>
        <v>Late2016</v>
      </c>
      <c r="J55" s="24">
        <v>68.648210000000006</v>
      </c>
      <c r="K55" s="24">
        <v>-149.22189</v>
      </c>
      <c r="L55" s="30">
        <v>5.8199500000000004</v>
      </c>
      <c r="M55" s="24">
        <v>6</v>
      </c>
      <c r="N55" s="24">
        <v>36.1</v>
      </c>
      <c r="O55" s="24">
        <v>6.99</v>
      </c>
      <c r="P55" s="24">
        <v>0</v>
      </c>
      <c r="R55" s="24">
        <v>335.5907004</v>
      </c>
      <c r="S55" s="24">
        <v>10.559847359999999</v>
      </c>
      <c r="T55" s="24">
        <v>6.195065649</v>
      </c>
      <c r="U55" s="24">
        <v>0.51098530399999997</v>
      </c>
      <c r="V55" s="24">
        <f t="shared" si="9"/>
        <v>3.853796406999999</v>
      </c>
      <c r="W55" s="24">
        <v>7.9492548999999996E-2</v>
      </c>
      <c r="X55" s="24">
        <v>0</v>
      </c>
      <c r="Y55" s="24">
        <v>2.7083033999999999E-2</v>
      </c>
      <c r="Z55" s="24">
        <v>3.1260240010000002</v>
      </c>
      <c r="AA55" s="24">
        <v>0.67174789400000001</v>
      </c>
      <c r="AB55" s="24">
        <v>12.6</v>
      </c>
      <c r="AF55" s="24">
        <v>9.0288173650000001</v>
      </c>
      <c r="AH55" s="24" t="str">
        <f>IFERROR(INDEX([1]BYUICP!G:G,(MATCH([1]DatabaseSynop!$B:$B,[1]BYUICP!$A:$A,"0"))),"")</f>
        <v/>
      </c>
      <c r="AI55" s="24" t="str">
        <f>IFERROR(INDEX([1]BYUICP!H:H,(MATCH([1]DatabaseSynop!$B:$B,[1]BYUICP!$A:$A,"0"))),"")</f>
        <v/>
      </c>
      <c r="AJ55" s="24" t="str">
        <f>IFERROR(INDEX([1]BYUICP!I:I,(MATCH([1]DatabaseSynop!$B:$B,[1]BYUICP!$A:$A,"0"))),"")</f>
        <v/>
      </c>
      <c r="AK55" s="24" t="str">
        <f>IFERROR(INDEX([1]BYUICP!J:J,(MATCH([1]DatabaseSynop!$B:$B,[1]BYUICP!$A:$A,"0"))),"")</f>
        <v/>
      </c>
      <c r="AM55" s="24" t="str">
        <f>IFERROR(INDEX([1]BYUICP!K:K,(MATCH([1]DatabaseSynop!$B:$B,[1]BYUICP!$A:$A,"0"))),"")</f>
        <v/>
      </c>
      <c r="AN55" s="24" t="e">
        <f t="shared" ref="AN55:AN67" si="12">AM55/BA55</f>
        <v>#VALUE!</v>
      </c>
      <c r="AO55" s="24" t="e">
        <f t="shared" ref="AO55:AO67" si="13">AM55/AK55</f>
        <v>#VALUE!</v>
      </c>
      <c r="AP55" s="24" t="str">
        <f>IFERROR(INDEX([1]BYUICP!L:L,(MATCH([1]DatabaseSynop!$B:$B,[1]BYUICP!$A:$A,"0"))),"")</f>
        <v/>
      </c>
      <c r="AQ55" s="24">
        <v>1.3201692519999999</v>
      </c>
      <c r="AR55" s="24" t="str">
        <f>IFERROR(INDEX([1]BYUICP!M:M,(MATCH([1]DatabaseSynop!$B:$B,[1]BYUICP!$A:$A,"0"))),"")</f>
        <v/>
      </c>
      <c r="AS55" s="24" t="str">
        <f>IFERROR(INDEX([1]BYUICP!N:N,(MATCH([1]DatabaseSynop!$B:$B,[1]BYUICP!$A:$A,"0"))),"")</f>
        <v/>
      </c>
      <c r="AT55" s="24" t="str">
        <f>IFERROR(INDEX([1]BYUICP!O:O,(MATCH([1]DatabaseSynop!$B:$B,[1]BYUICP!$A:$A,"0"))),"")</f>
        <v/>
      </c>
      <c r="AV55" s="24" t="str">
        <f>IFERROR(INDEX([1]BYUICP!P:P,(MATCH([1]DatabaseSynop!$B:$B,[1]BYUICP!$A:$A,"0"))),"")</f>
        <v/>
      </c>
      <c r="AW55" s="24" t="str">
        <f>IFERROR(INDEX([1]BYUICP!Q:Q,(MATCH([1]DatabaseSynop!$B:$B,[1]BYUICP!$A:$A,"0"))),"")</f>
        <v/>
      </c>
      <c r="AX55" s="24" t="str">
        <f>IFERROR(INDEX([1]BYUICP!R:R,(MATCH([1]DatabaseSynop!$B:$B,[1]BYUICP!$A:$A,"0"))),"")</f>
        <v/>
      </c>
      <c r="AY55" s="24" t="str">
        <f>IFERROR(INDEX([1]BYUICP!S:S,(MATCH([1]DatabaseSynop!$B:$B,[1]BYUICP!$A:$A,"0"))),"")</f>
        <v/>
      </c>
      <c r="AZ55" s="24" t="str">
        <f>IFERROR(INDEX([1]BYUICP!T:T,(MATCH([1]DatabaseSynop!$B:$B,[1]BYUICP!$A:$A,"0"))),"")</f>
        <v/>
      </c>
      <c r="BA55" s="24" t="str">
        <f>IFERROR(INDEX([1]BYUICP!U:U,(MATCH([1]DatabaseSynop!$B:$B,[1]BYUICP!$A:$A,"0"))),"")</f>
        <v/>
      </c>
      <c r="BB55" s="24" t="str">
        <f>IFERROR(INDEX([1]BYUICP!V:V,(MATCH([1]DatabaseSynop!$B:$B,[1]BYUICP!$A:$A,"0"))),"")</f>
        <v/>
      </c>
      <c r="BD55" s="24" t="str">
        <f>IFERROR(INDEX([1]BYUICP!W:W,(MATCH([1]DatabaseSynop!$B:$B,[1]BYUICP!$A:$A,"0"))),"")</f>
        <v/>
      </c>
      <c r="BE55" s="24" t="str">
        <f>IFERROR(INDEX([1]BYUICP!X:X,(MATCH([1]DatabaseSynop!$B:$B,[1]BYUICP!$A:$A,"0"))),"")</f>
        <v/>
      </c>
      <c r="BF55" s="24" t="str">
        <f>IFERROR(INDEX([1]BYUICP!Y:Y,(MATCH([1]DatabaseSynop!$B:$B,[1]BYUICP!$A:$A,"0"))),"")</f>
        <v/>
      </c>
      <c r="BG55" s="24" t="str">
        <f>IFERROR(INDEX([1]BYUICP!Z:Z,(MATCH([1]DatabaseSynop!$B:$B,[1]BYUICP!$A:$A,"0"))),"")</f>
        <v/>
      </c>
      <c r="BH55" s="24" t="str">
        <f>IFERROR(INDEX([1]BYUICP!AA:AA,(MATCH([1]DatabaseSynop!$B:$B,[1]BYUICP!$A:$A,"0"))),"")</f>
        <v/>
      </c>
      <c r="BI55" s="24" t="str">
        <f>IFERROR(INDEX([1]BYUICP!AB:AB,(MATCH([1]DatabaseSynop!$B:$B,[1]BYUICP!$A:$A,"0"))),"")</f>
        <v/>
      </c>
      <c r="BJ55" s="24" t="str">
        <f>IFERROR(INDEX([1]BYUICP!AC:AC,(MATCH([1]DatabaseSynop!$B:$B,[1]BYUICP!$A:$A,"0"))),"")</f>
        <v/>
      </c>
      <c r="BK55" s="24" t="str">
        <f>IFERROR(INDEX([1]BYUICP!AD:AD,(MATCH([1]DatabaseSynop!$B:$B,[1]BYUICP!$A:$A,"0"))),"")</f>
        <v/>
      </c>
      <c r="BL55" s="24" t="str">
        <f>IFERROR(INDEX([1]BYUICP!AE:AE,(MATCH([1]DatabaseSynop!$B:$B,[1]BYUICP!$A:$A,"0"))),"")</f>
        <v/>
      </c>
    </row>
    <row r="56" spans="1:64" ht="15.75" customHeight="1" x14ac:dyDescent="0.2">
      <c r="A56" s="24" t="s">
        <v>109</v>
      </c>
      <c r="B56" s="24" t="s">
        <v>594</v>
      </c>
      <c r="C56" s="24" t="s">
        <v>66</v>
      </c>
      <c r="D56" s="24">
        <v>13</v>
      </c>
      <c r="E56" s="12" t="str">
        <f t="shared" si="0"/>
        <v>OKS13</v>
      </c>
      <c r="F56" s="25">
        <v>42599</v>
      </c>
      <c r="G56" s="29">
        <v>0.55277777800000005</v>
      </c>
      <c r="H56" s="24">
        <v>2016</v>
      </c>
      <c r="I56" s="12" t="str">
        <f t="shared" si="1"/>
        <v>Late2016</v>
      </c>
      <c r="J56" s="24">
        <v>68.655119999999997</v>
      </c>
      <c r="K56" s="24">
        <v>-149.21804</v>
      </c>
      <c r="L56" s="30">
        <v>5.9024999999999999</v>
      </c>
      <c r="M56" s="24">
        <v>7.4</v>
      </c>
      <c r="N56" s="24">
        <v>30.2</v>
      </c>
      <c r="O56" s="24">
        <v>6.81</v>
      </c>
      <c r="P56" s="24">
        <v>0</v>
      </c>
      <c r="R56" s="24">
        <v>445.41604999999998</v>
      </c>
      <c r="S56" s="24">
        <v>10.38314791</v>
      </c>
      <c r="T56" s="24">
        <v>1.841309759</v>
      </c>
      <c r="U56" s="24">
        <v>0.90165644599999994</v>
      </c>
      <c r="V56" s="24">
        <f t="shared" si="9"/>
        <v>7.6401817049999998</v>
      </c>
      <c r="W56" s="24">
        <v>0.12481571399999999</v>
      </c>
      <c r="X56" s="24">
        <v>0</v>
      </c>
      <c r="Y56" s="24">
        <v>8.0069062999999996E-2</v>
      </c>
      <c r="Z56" s="24">
        <v>3.5515621529999999</v>
      </c>
      <c r="AA56" s="24">
        <v>0.62974790599999997</v>
      </c>
      <c r="AB56" s="24">
        <v>19</v>
      </c>
      <c r="AF56" s="24">
        <v>13.756861280000001</v>
      </c>
      <c r="AH56" s="24" t="str">
        <f>IFERROR(INDEX([1]BYUICP!G:G,(MATCH([1]DatabaseSynop!$B:$B,[1]BYUICP!$A:$A,"0"))),"")</f>
        <v/>
      </c>
      <c r="AI56" s="24" t="str">
        <f>IFERROR(INDEX([1]BYUICP!H:H,(MATCH([1]DatabaseSynop!$B:$B,[1]BYUICP!$A:$A,"0"))),"")</f>
        <v/>
      </c>
      <c r="AJ56" s="24" t="str">
        <f>IFERROR(INDEX([1]BYUICP!I:I,(MATCH([1]DatabaseSynop!$B:$B,[1]BYUICP!$A:$A,"0"))),"")</f>
        <v/>
      </c>
      <c r="AK56" s="24" t="str">
        <f>IFERROR(INDEX([1]BYUICP!J:J,(MATCH([1]DatabaseSynop!$B:$B,[1]BYUICP!$A:$A,"0"))),"")</f>
        <v/>
      </c>
      <c r="AM56" s="24" t="str">
        <f>IFERROR(INDEX([1]BYUICP!K:K,(MATCH([1]DatabaseSynop!$B:$B,[1]BYUICP!$A:$A,"0"))),"")</f>
        <v/>
      </c>
      <c r="AN56" s="24" t="e">
        <f t="shared" si="12"/>
        <v>#VALUE!</v>
      </c>
      <c r="AO56" s="24" t="e">
        <f t="shared" si="13"/>
        <v>#VALUE!</v>
      </c>
      <c r="AP56" s="24" t="str">
        <f>IFERROR(INDEX([1]BYUICP!L:L,(MATCH([1]DatabaseSynop!$B:$B,[1]BYUICP!$A:$A,"0"))),"")</f>
        <v/>
      </c>
      <c r="AQ56" s="24">
        <v>0.60084626200000002</v>
      </c>
      <c r="AR56" s="24" t="str">
        <f>IFERROR(INDEX([1]BYUICP!M:M,(MATCH([1]DatabaseSynop!$B:$B,[1]BYUICP!$A:$A,"0"))),"")</f>
        <v/>
      </c>
      <c r="AS56" s="24" t="str">
        <f>IFERROR(INDEX([1]BYUICP!N:N,(MATCH([1]DatabaseSynop!$B:$B,[1]BYUICP!$A:$A,"0"))),"")</f>
        <v/>
      </c>
      <c r="AT56" s="24" t="str">
        <f>IFERROR(INDEX([1]BYUICP!O:O,(MATCH([1]DatabaseSynop!$B:$B,[1]BYUICP!$A:$A,"0"))),"")</f>
        <v/>
      </c>
      <c r="AV56" s="24" t="str">
        <f>IFERROR(INDEX([1]BYUICP!P:P,(MATCH([1]DatabaseSynop!$B:$B,[1]BYUICP!$A:$A,"0"))),"")</f>
        <v/>
      </c>
      <c r="AW56" s="24" t="str">
        <f>IFERROR(INDEX([1]BYUICP!Q:Q,(MATCH([1]DatabaseSynop!$B:$B,[1]BYUICP!$A:$A,"0"))),"")</f>
        <v/>
      </c>
      <c r="AX56" s="24" t="str">
        <f>IFERROR(INDEX([1]BYUICP!R:R,(MATCH([1]DatabaseSynop!$B:$B,[1]BYUICP!$A:$A,"0"))),"")</f>
        <v/>
      </c>
      <c r="AY56" s="24" t="str">
        <f>IFERROR(INDEX([1]BYUICP!S:S,(MATCH([1]DatabaseSynop!$B:$B,[1]BYUICP!$A:$A,"0"))),"")</f>
        <v/>
      </c>
      <c r="AZ56" s="24" t="str">
        <f>IFERROR(INDEX([1]BYUICP!T:T,(MATCH([1]DatabaseSynop!$B:$B,[1]BYUICP!$A:$A,"0"))),"")</f>
        <v/>
      </c>
      <c r="BA56" s="24" t="str">
        <f>IFERROR(INDEX([1]BYUICP!U:U,(MATCH([1]DatabaseSynop!$B:$B,[1]BYUICP!$A:$A,"0"))),"")</f>
        <v/>
      </c>
      <c r="BB56" s="24" t="str">
        <f>IFERROR(INDEX([1]BYUICP!V:V,(MATCH([1]DatabaseSynop!$B:$B,[1]BYUICP!$A:$A,"0"))),"")</f>
        <v/>
      </c>
      <c r="BD56" s="24" t="str">
        <f>IFERROR(INDEX([1]BYUICP!W:W,(MATCH([1]DatabaseSynop!$B:$B,[1]BYUICP!$A:$A,"0"))),"")</f>
        <v/>
      </c>
      <c r="BE56" s="24" t="str">
        <f>IFERROR(INDEX([1]BYUICP!X:X,(MATCH([1]DatabaseSynop!$B:$B,[1]BYUICP!$A:$A,"0"))),"")</f>
        <v/>
      </c>
      <c r="BF56" s="24" t="str">
        <f>IFERROR(INDEX([1]BYUICP!Y:Y,(MATCH([1]DatabaseSynop!$B:$B,[1]BYUICP!$A:$A,"0"))),"")</f>
        <v/>
      </c>
      <c r="BG56" s="24" t="str">
        <f>IFERROR(INDEX([1]BYUICP!Z:Z,(MATCH([1]DatabaseSynop!$B:$B,[1]BYUICP!$A:$A,"0"))),"")</f>
        <v/>
      </c>
      <c r="BH56" s="24" t="str">
        <f>IFERROR(INDEX([1]BYUICP!AA:AA,(MATCH([1]DatabaseSynop!$B:$B,[1]BYUICP!$A:$A,"0"))),"")</f>
        <v/>
      </c>
      <c r="BI56" s="24" t="str">
        <f>IFERROR(INDEX([1]BYUICP!AB:AB,(MATCH([1]DatabaseSynop!$B:$B,[1]BYUICP!$A:$A,"0"))),"")</f>
        <v/>
      </c>
      <c r="BJ56" s="24" t="str">
        <f>IFERROR(INDEX([1]BYUICP!AC:AC,(MATCH([1]DatabaseSynop!$B:$B,[1]BYUICP!$A:$A,"0"))),"")</f>
        <v/>
      </c>
      <c r="BK56" s="24" t="str">
        <f>IFERROR(INDEX([1]BYUICP!AD:AD,(MATCH([1]DatabaseSynop!$B:$B,[1]BYUICP!$A:$A,"0"))),"")</f>
        <v/>
      </c>
      <c r="BL56" s="24" t="str">
        <f>IFERROR(INDEX([1]BYUICP!AE:AE,(MATCH([1]DatabaseSynop!$B:$B,[1]BYUICP!$A:$A,"0"))),"")</f>
        <v/>
      </c>
    </row>
    <row r="57" spans="1:64" ht="15.75" customHeight="1" x14ac:dyDescent="0.2">
      <c r="A57" s="24" t="s">
        <v>109</v>
      </c>
      <c r="B57" s="24" t="s">
        <v>595</v>
      </c>
      <c r="C57" s="24" t="s">
        <v>66</v>
      </c>
      <c r="D57" s="24">
        <v>14</v>
      </c>
      <c r="E57" s="12" t="str">
        <f t="shared" si="0"/>
        <v>OKS14</v>
      </c>
      <c r="F57" s="25">
        <v>42599</v>
      </c>
      <c r="G57" s="29">
        <v>0.5625</v>
      </c>
      <c r="H57" s="24">
        <v>2016</v>
      </c>
      <c r="I57" s="12" t="str">
        <f t="shared" si="1"/>
        <v>Late2016</v>
      </c>
      <c r="J57" s="24">
        <v>68.669280000000001</v>
      </c>
      <c r="K57" s="24">
        <v>-149.14580000000001</v>
      </c>
      <c r="L57" s="30">
        <v>57.989325000000001</v>
      </c>
      <c r="M57" s="24">
        <v>8.1999999999999993</v>
      </c>
      <c r="N57" s="24">
        <v>46.4</v>
      </c>
      <c r="O57" s="24">
        <v>6.9</v>
      </c>
      <c r="P57" s="24">
        <v>0</v>
      </c>
      <c r="R57" s="24">
        <v>394.37134600000002</v>
      </c>
      <c r="S57" s="24">
        <v>9.2618146729999999</v>
      </c>
      <c r="T57" s="24">
        <v>2.5553057579999998</v>
      </c>
      <c r="U57" s="24">
        <v>0.30044907300000001</v>
      </c>
      <c r="V57" s="24">
        <f t="shared" si="9"/>
        <v>6.4060598420000003</v>
      </c>
      <c r="W57" s="24">
        <v>5.7017294000000003E-2</v>
      </c>
      <c r="X57" s="24">
        <v>0</v>
      </c>
      <c r="Y57" s="24">
        <v>4.0266903999999999E-2</v>
      </c>
      <c r="Z57" s="24">
        <v>3.0984065869999999</v>
      </c>
      <c r="AA57" s="24">
        <v>0.69156772200000005</v>
      </c>
      <c r="AB57" s="24">
        <v>14.676147889999999</v>
      </c>
      <c r="AF57" s="24">
        <v>24.064371260000001</v>
      </c>
      <c r="AH57" s="24" t="str">
        <f>IFERROR(INDEX([1]BYUICP!G:G,(MATCH([1]DatabaseSynop!$B:$B,[1]BYUICP!$A:$A,"0"))),"")</f>
        <v/>
      </c>
      <c r="AI57" s="24" t="str">
        <f>IFERROR(INDEX([1]BYUICP!H:H,(MATCH([1]DatabaseSynop!$B:$B,[1]BYUICP!$A:$A,"0"))),"")</f>
        <v/>
      </c>
      <c r="AJ57" s="24" t="str">
        <f>IFERROR(INDEX([1]BYUICP!I:I,(MATCH([1]DatabaseSynop!$B:$B,[1]BYUICP!$A:$A,"0"))),"")</f>
        <v/>
      </c>
      <c r="AK57" s="24" t="str">
        <f>IFERROR(INDEX([1]BYUICP!J:J,(MATCH([1]DatabaseSynop!$B:$B,[1]BYUICP!$A:$A,"0"))),"")</f>
        <v/>
      </c>
      <c r="AM57" s="24" t="str">
        <f>IFERROR(INDEX([1]BYUICP!K:K,(MATCH([1]DatabaseSynop!$B:$B,[1]BYUICP!$A:$A,"0"))),"")</f>
        <v/>
      </c>
      <c r="AN57" s="24" t="e">
        <f t="shared" si="12"/>
        <v>#VALUE!</v>
      </c>
      <c r="AO57" s="24" t="e">
        <f t="shared" si="13"/>
        <v>#VALUE!</v>
      </c>
      <c r="AP57" s="24" t="str">
        <f>IFERROR(INDEX([1]BYUICP!L:L,(MATCH([1]DatabaseSynop!$B:$B,[1]BYUICP!$A:$A,"0"))),"")</f>
        <v/>
      </c>
      <c r="AQ57" s="24">
        <v>10.78984485</v>
      </c>
      <c r="AR57" s="24" t="str">
        <f>IFERROR(INDEX([1]BYUICP!M:M,(MATCH([1]DatabaseSynop!$B:$B,[1]BYUICP!$A:$A,"0"))),"")</f>
        <v/>
      </c>
      <c r="AS57" s="24" t="str">
        <f>IFERROR(INDEX([1]BYUICP!N:N,(MATCH([1]DatabaseSynop!$B:$B,[1]BYUICP!$A:$A,"0"))),"")</f>
        <v/>
      </c>
      <c r="AT57" s="24" t="str">
        <f>IFERROR(INDEX([1]BYUICP!O:O,(MATCH([1]DatabaseSynop!$B:$B,[1]BYUICP!$A:$A,"0"))),"")</f>
        <v/>
      </c>
      <c r="AV57" s="24" t="str">
        <f>IFERROR(INDEX([1]BYUICP!P:P,(MATCH([1]DatabaseSynop!$B:$B,[1]BYUICP!$A:$A,"0"))),"")</f>
        <v/>
      </c>
      <c r="AW57" s="24" t="str">
        <f>IFERROR(INDEX([1]BYUICP!Q:Q,(MATCH([1]DatabaseSynop!$B:$B,[1]BYUICP!$A:$A,"0"))),"")</f>
        <v/>
      </c>
      <c r="AX57" s="24" t="str">
        <f>IFERROR(INDEX([1]BYUICP!R:R,(MATCH([1]DatabaseSynop!$B:$B,[1]BYUICP!$A:$A,"0"))),"")</f>
        <v/>
      </c>
      <c r="AY57" s="24" t="str">
        <f>IFERROR(INDEX([1]BYUICP!S:S,(MATCH([1]DatabaseSynop!$B:$B,[1]BYUICP!$A:$A,"0"))),"")</f>
        <v/>
      </c>
      <c r="AZ57" s="24" t="str">
        <f>IFERROR(INDEX([1]BYUICP!T:T,(MATCH([1]DatabaseSynop!$B:$B,[1]BYUICP!$A:$A,"0"))),"")</f>
        <v/>
      </c>
      <c r="BA57" s="24" t="str">
        <f>IFERROR(INDEX([1]BYUICP!U:U,(MATCH([1]DatabaseSynop!$B:$B,[1]BYUICP!$A:$A,"0"))),"")</f>
        <v/>
      </c>
      <c r="BB57" s="24" t="str">
        <f>IFERROR(INDEX([1]BYUICP!V:V,(MATCH([1]DatabaseSynop!$B:$B,[1]BYUICP!$A:$A,"0"))),"")</f>
        <v/>
      </c>
      <c r="BD57" s="24" t="str">
        <f>IFERROR(INDEX([1]BYUICP!W:W,(MATCH([1]DatabaseSynop!$B:$B,[1]BYUICP!$A:$A,"0"))),"")</f>
        <v/>
      </c>
      <c r="BE57" s="24" t="str">
        <f>IFERROR(INDEX([1]BYUICP!X:X,(MATCH([1]DatabaseSynop!$B:$B,[1]BYUICP!$A:$A,"0"))),"")</f>
        <v/>
      </c>
      <c r="BF57" s="24" t="str">
        <f>IFERROR(INDEX([1]BYUICP!Y:Y,(MATCH([1]DatabaseSynop!$B:$B,[1]BYUICP!$A:$A,"0"))),"")</f>
        <v/>
      </c>
      <c r="BG57" s="24" t="str">
        <f>IFERROR(INDEX([1]BYUICP!Z:Z,(MATCH([1]DatabaseSynop!$B:$B,[1]BYUICP!$A:$A,"0"))),"")</f>
        <v/>
      </c>
      <c r="BH57" s="24" t="str">
        <f>IFERROR(INDEX([1]BYUICP!AA:AA,(MATCH([1]DatabaseSynop!$B:$B,[1]BYUICP!$A:$A,"0"))),"")</f>
        <v/>
      </c>
      <c r="BI57" s="24" t="str">
        <f>IFERROR(INDEX([1]BYUICP!AB:AB,(MATCH([1]DatabaseSynop!$B:$B,[1]BYUICP!$A:$A,"0"))),"")</f>
        <v/>
      </c>
      <c r="BJ57" s="24" t="str">
        <f>IFERROR(INDEX([1]BYUICP!AC:AC,(MATCH([1]DatabaseSynop!$B:$B,[1]BYUICP!$A:$A,"0"))),"")</f>
        <v/>
      </c>
      <c r="BK57" s="24" t="str">
        <f>IFERROR(INDEX([1]BYUICP!AD:AD,(MATCH([1]DatabaseSynop!$B:$B,[1]BYUICP!$A:$A,"0"))),"")</f>
        <v/>
      </c>
      <c r="BL57" s="24" t="str">
        <f>IFERROR(INDEX([1]BYUICP!AE:AE,(MATCH([1]DatabaseSynop!$B:$B,[1]BYUICP!$A:$A,"0"))),"")</f>
        <v/>
      </c>
    </row>
    <row r="58" spans="1:64" ht="15.75" customHeight="1" x14ac:dyDescent="0.2">
      <c r="A58" s="24" t="s">
        <v>109</v>
      </c>
      <c r="B58" s="24" t="s">
        <v>596</v>
      </c>
      <c r="C58" s="24" t="s">
        <v>66</v>
      </c>
      <c r="D58" s="24">
        <v>15</v>
      </c>
      <c r="E58" s="12" t="str">
        <f t="shared" si="0"/>
        <v>OKS15</v>
      </c>
      <c r="F58" s="25">
        <v>42599</v>
      </c>
      <c r="G58" s="29">
        <v>0.54861111100000004</v>
      </c>
      <c r="H58" s="24">
        <v>2016</v>
      </c>
      <c r="I58" s="12" t="str">
        <f t="shared" si="1"/>
        <v>Late2016</v>
      </c>
      <c r="J58" s="24">
        <v>68.661349999999999</v>
      </c>
      <c r="K58" s="24">
        <v>-149.19540000000001</v>
      </c>
      <c r="L58" s="30">
        <v>50.533625000000001</v>
      </c>
      <c r="M58" s="24">
        <v>8.1</v>
      </c>
      <c r="N58" s="24">
        <v>47.2</v>
      </c>
      <c r="O58" s="24">
        <v>7.28</v>
      </c>
      <c r="P58" s="24">
        <v>0</v>
      </c>
      <c r="R58" s="24">
        <v>385.25919909999999</v>
      </c>
      <c r="S58" s="24">
        <v>9.8247179940000002</v>
      </c>
      <c r="T58" s="24">
        <v>2.7135551339999999</v>
      </c>
      <c r="U58" s="24">
        <v>0.63102789100000001</v>
      </c>
      <c r="V58" s="24">
        <f t="shared" si="9"/>
        <v>6.4801349689999999</v>
      </c>
      <c r="W58" s="24">
        <v>8.2239638000000004E-2</v>
      </c>
      <c r="X58" s="24">
        <v>0</v>
      </c>
      <c r="Y58" s="24">
        <v>0.12013544900000001</v>
      </c>
      <c r="Z58" s="24">
        <v>3.3281231180000002</v>
      </c>
      <c r="AA58" s="24">
        <v>0.87998581300000001</v>
      </c>
      <c r="AB58" s="24">
        <v>15.4</v>
      </c>
      <c r="AF58" s="24">
        <v>26.690369260000001</v>
      </c>
      <c r="AH58" s="24" t="str">
        <f>IFERROR(INDEX([1]BYUICP!G:G,(MATCH([1]DatabaseSynop!$B:$B,[1]BYUICP!$A:$A,"0"))),"")</f>
        <v/>
      </c>
      <c r="AI58" s="24" t="str">
        <f>IFERROR(INDEX([1]BYUICP!H:H,(MATCH([1]DatabaseSynop!$B:$B,[1]BYUICP!$A:$A,"0"))),"")</f>
        <v/>
      </c>
      <c r="AJ58" s="24" t="str">
        <f>IFERROR(INDEX([1]BYUICP!I:I,(MATCH([1]DatabaseSynop!$B:$B,[1]BYUICP!$A:$A,"0"))),"")</f>
        <v/>
      </c>
      <c r="AK58" s="24" t="str">
        <f>IFERROR(INDEX([1]BYUICP!J:J,(MATCH([1]DatabaseSynop!$B:$B,[1]BYUICP!$A:$A,"0"))),"")</f>
        <v/>
      </c>
      <c r="AM58" s="24" t="str">
        <f>IFERROR(INDEX([1]BYUICP!K:K,(MATCH([1]DatabaseSynop!$B:$B,[1]BYUICP!$A:$A,"0"))),"")</f>
        <v/>
      </c>
      <c r="AN58" s="24" t="e">
        <f t="shared" si="12"/>
        <v>#VALUE!</v>
      </c>
      <c r="AO58" s="24" t="e">
        <f t="shared" si="13"/>
        <v>#VALUE!</v>
      </c>
      <c r="AP58" s="24" t="str">
        <f>IFERROR(INDEX([1]BYUICP!L:L,(MATCH([1]DatabaseSynop!$B:$B,[1]BYUICP!$A:$A,"0"))),"")</f>
        <v/>
      </c>
      <c r="AQ58" s="24">
        <v>11.774330040000001</v>
      </c>
      <c r="AR58" s="24" t="str">
        <f>IFERROR(INDEX([1]BYUICP!M:M,(MATCH([1]DatabaseSynop!$B:$B,[1]BYUICP!$A:$A,"0"))),"")</f>
        <v/>
      </c>
      <c r="AS58" s="24" t="str">
        <f>IFERROR(INDEX([1]BYUICP!N:N,(MATCH([1]DatabaseSynop!$B:$B,[1]BYUICP!$A:$A,"0"))),"")</f>
        <v/>
      </c>
      <c r="AT58" s="24" t="str">
        <f>IFERROR(INDEX([1]BYUICP!O:O,(MATCH([1]DatabaseSynop!$B:$B,[1]BYUICP!$A:$A,"0"))),"")</f>
        <v/>
      </c>
      <c r="AV58" s="24" t="str">
        <f>IFERROR(INDEX([1]BYUICP!P:P,(MATCH([1]DatabaseSynop!$B:$B,[1]BYUICP!$A:$A,"0"))),"")</f>
        <v/>
      </c>
      <c r="AW58" s="24" t="str">
        <f>IFERROR(INDEX([1]BYUICP!Q:Q,(MATCH([1]DatabaseSynop!$B:$B,[1]BYUICP!$A:$A,"0"))),"")</f>
        <v/>
      </c>
      <c r="AX58" s="24" t="str">
        <f>IFERROR(INDEX([1]BYUICP!R:R,(MATCH([1]DatabaseSynop!$B:$B,[1]BYUICP!$A:$A,"0"))),"")</f>
        <v/>
      </c>
      <c r="AY58" s="24" t="str">
        <f>IFERROR(INDEX([1]BYUICP!S:S,(MATCH([1]DatabaseSynop!$B:$B,[1]BYUICP!$A:$A,"0"))),"")</f>
        <v/>
      </c>
      <c r="AZ58" s="24" t="str">
        <f>IFERROR(INDEX([1]BYUICP!T:T,(MATCH([1]DatabaseSynop!$B:$B,[1]BYUICP!$A:$A,"0"))),"")</f>
        <v/>
      </c>
      <c r="BA58" s="24" t="str">
        <f>IFERROR(INDEX([1]BYUICP!U:U,(MATCH([1]DatabaseSynop!$B:$B,[1]BYUICP!$A:$A,"0"))),"")</f>
        <v/>
      </c>
      <c r="BB58" s="24" t="str">
        <f>IFERROR(INDEX([1]BYUICP!V:V,(MATCH([1]DatabaseSynop!$B:$B,[1]BYUICP!$A:$A,"0"))),"")</f>
        <v/>
      </c>
      <c r="BD58" s="24" t="str">
        <f>IFERROR(INDEX([1]BYUICP!W:W,(MATCH([1]DatabaseSynop!$B:$B,[1]BYUICP!$A:$A,"0"))),"")</f>
        <v/>
      </c>
      <c r="BE58" s="24" t="str">
        <f>IFERROR(INDEX([1]BYUICP!X:X,(MATCH([1]DatabaseSynop!$B:$B,[1]BYUICP!$A:$A,"0"))),"")</f>
        <v/>
      </c>
      <c r="BF58" s="24" t="str">
        <f>IFERROR(INDEX([1]BYUICP!Y:Y,(MATCH([1]DatabaseSynop!$B:$B,[1]BYUICP!$A:$A,"0"))),"")</f>
        <v/>
      </c>
      <c r="BG58" s="24" t="str">
        <f>IFERROR(INDEX([1]BYUICP!Z:Z,(MATCH([1]DatabaseSynop!$B:$B,[1]BYUICP!$A:$A,"0"))),"")</f>
        <v/>
      </c>
      <c r="BH58" s="24" t="str">
        <f>IFERROR(INDEX([1]BYUICP!AA:AA,(MATCH([1]DatabaseSynop!$B:$B,[1]BYUICP!$A:$A,"0"))),"")</f>
        <v/>
      </c>
      <c r="BI58" s="24" t="str">
        <f>IFERROR(INDEX([1]BYUICP!AB:AB,(MATCH([1]DatabaseSynop!$B:$B,[1]BYUICP!$A:$A,"0"))),"")</f>
        <v/>
      </c>
      <c r="BJ58" s="24" t="str">
        <f>IFERROR(INDEX([1]BYUICP!AC:AC,(MATCH([1]DatabaseSynop!$B:$B,[1]BYUICP!$A:$A,"0"))),"")</f>
        <v/>
      </c>
      <c r="BK58" s="24" t="str">
        <f>IFERROR(INDEX([1]BYUICP!AD:AD,(MATCH([1]DatabaseSynop!$B:$B,[1]BYUICP!$A:$A,"0"))),"")</f>
        <v/>
      </c>
      <c r="BL58" s="24" t="str">
        <f>IFERROR(INDEX([1]BYUICP!AE:AE,(MATCH([1]DatabaseSynop!$B:$B,[1]BYUICP!$A:$A,"0"))),"")</f>
        <v/>
      </c>
    </row>
    <row r="59" spans="1:64" ht="15.75" customHeight="1" x14ac:dyDescent="0.2">
      <c r="A59" s="24" t="s">
        <v>109</v>
      </c>
      <c r="B59" s="24" t="s">
        <v>597</v>
      </c>
      <c r="C59" s="24" t="s">
        <v>66</v>
      </c>
      <c r="D59" s="24">
        <v>16</v>
      </c>
      <c r="E59" s="12" t="str">
        <f t="shared" si="0"/>
        <v>OKS16</v>
      </c>
      <c r="F59" s="25">
        <v>42599</v>
      </c>
      <c r="G59" s="29">
        <v>0.56597222199999997</v>
      </c>
      <c r="H59" s="24">
        <v>2016</v>
      </c>
      <c r="I59" s="12" t="str">
        <f t="shared" si="1"/>
        <v>Late2016</v>
      </c>
      <c r="J59" s="24">
        <v>68.648110000000003</v>
      </c>
      <c r="K59" s="24">
        <v>-149.21931000000001</v>
      </c>
      <c r="L59" s="30">
        <v>35.683100000000003</v>
      </c>
      <c r="M59" s="24">
        <v>8.6999999999999993</v>
      </c>
      <c r="N59" s="24">
        <v>51.3</v>
      </c>
      <c r="O59" s="24">
        <v>7.15</v>
      </c>
      <c r="P59" s="24">
        <v>0</v>
      </c>
      <c r="R59" s="24">
        <v>355.98356009999998</v>
      </c>
      <c r="S59" s="24">
        <v>8.3373112070000008</v>
      </c>
      <c r="T59" s="24">
        <v>1.603033677</v>
      </c>
      <c r="U59" s="24">
        <v>0.31593385699999998</v>
      </c>
      <c r="V59" s="24">
        <f t="shared" si="9"/>
        <v>6.4183436730000007</v>
      </c>
      <c r="W59" s="24">
        <v>5.4672842999999999E-2</v>
      </c>
      <c r="X59" s="24">
        <v>0</v>
      </c>
      <c r="Y59" s="24" t="s">
        <v>67</v>
      </c>
      <c r="Z59" s="24">
        <v>3.157442912</v>
      </c>
      <c r="AA59" s="24">
        <v>0.79172618299999997</v>
      </c>
      <c r="AB59" s="24">
        <v>13.5</v>
      </c>
      <c r="AF59" s="24">
        <v>36.76709082</v>
      </c>
      <c r="AH59" s="24" t="str">
        <f>IFERROR(INDEX([1]BYUICP!G:G,(MATCH([1]DatabaseSynop!$B:$B,[1]BYUICP!$A:$A,"0"))),"")</f>
        <v/>
      </c>
      <c r="AI59" s="24" t="str">
        <f>IFERROR(INDEX([1]BYUICP!H:H,(MATCH([1]DatabaseSynop!$B:$B,[1]BYUICP!$A:$A,"0"))),"")</f>
        <v/>
      </c>
      <c r="AJ59" s="24" t="str">
        <f>IFERROR(INDEX([1]BYUICP!I:I,(MATCH([1]DatabaseSynop!$B:$B,[1]BYUICP!$A:$A,"0"))),"")</f>
        <v/>
      </c>
      <c r="AK59" s="24" t="str">
        <f>IFERROR(INDEX([1]BYUICP!J:J,(MATCH([1]DatabaseSynop!$B:$B,[1]BYUICP!$A:$A,"0"))),"")</f>
        <v/>
      </c>
      <c r="AM59" s="24" t="str">
        <f>IFERROR(INDEX([1]BYUICP!K:K,(MATCH([1]DatabaseSynop!$B:$B,[1]BYUICP!$A:$A,"0"))),"")</f>
        <v/>
      </c>
      <c r="AN59" s="24" t="e">
        <f t="shared" si="12"/>
        <v>#VALUE!</v>
      </c>
      <c r="AO59" s="24" t="e">
        <f t="shared" si="13"/>
        <v>#VALUE!</v>
      </c>
      <c r="AP59" s="24" t="str">
        <f>IFERROR(INDEX([1]BYUICP!L:L,(MATCH([1]DatabaseSynop!$B:$B,[1]BYUICP!$A:$A,"0"))),"")</f>
        <v/>
      </c>
      <c r="AQ59" s="24">
        <v>1.588152327</v>
      </c>
      <c r="AR59" s="24" t="str">
        <f>IFERROR(INDEX([1]BYUICP!M:M,(MATCH([1]DatabaseSynop!$B:$B,[1]BYUICP!$A:$A,"0"))),"")</f>
        <v/>
      </c>
      <c r="AS59" s="24" t="str">
        <f>IFERROR(INDEX([1]BYUICP!N:N,(MATCH([1]DatabaseSynop!$B:$B,[1]BYUICP!$A:$A,"0"))),"")</f>
        <v/>
      </c>
      <c r="AT59" s="24" t="str">
        <f>IFERROR(INDEX([1]BYUICP!O:O,(MATCH([1]DatabaseSynop!$B:$B,[1]BYUICP!$A:$A,"0"))),"")</f>
        <v/>
      </c>
      <c r="AV59" s="24" t="str">
        <f>IFERROR(INDEX([1]BYUICP!P:P,(MATCH([1]DatabaseSynop!$B:$B,[1]BYUICP!$A:$A,"0"))),"")</f>
        <v/>
      </c>
      <c r="AW59" s="24" t="str">
        <f>IFERROR(INDEX([1]BYUICP!Q:Q,(MATCH([1]DatabaseSynop!$B:$B,[1]BYUICP!$A:$A,"0"))),"")</f>
        <v/>
      </c>
      <c r="AX59" s="24" t="str">
        <f>IFERROR(INDEX([1]BYUICP!R:R,(MATCH([1]DatabaseSynop!$B:$B,[1]BYUICP!$A:$A,"0"))),"")</f>
        <v/>
      </c>
      <c r="AY59" s="24" t="str">
        <f>IFERROR(INDEX([1]BYUICP!S:S,(MATCH([1]DatabaseSynop!$B:$B,[1]BYUICP!$A:$A,"0"))),"")</f>
        <v/>
      </c>
      <c r="AZ59" s="24" t="str">
        <f>IFERROR(INDEX([1]BYUICP!T:T,(MATCH([1]DatabaseSynop!$B:$B,[1]BYUICP!$A:$A,"0"))),"")</f>
        <v/>
      </c>
      <c r="BA59" s="24" t="str">
        <f>IFERROR(INDEX([1]BYUICP!U:U,(MATCH([1]DatabaseSynop!$B:$B,[1]BYUICP!$A:$A,"0"))),"")</f>
        <v/>
      </c>
      <c r="BB59" s="24" t="str">
        <f>IFERROR(INDEX([1]BYUICP!V:V,(MATCH([1]DatabaseSynop!$B:$B,[1]BYUICP!$A:$A,"0"))),"")</f>
        <v/>
      </c>
      <c r="BD59" s="24" t="str">
        <f>IFERROR(INDEX([1]BYUICP!W:W,(MATCH([1]DatabaseSynop!$B:$B,[1]BYUICP!$A:$A,"0"))),"")</f>
        <v/>
      </c>
      <c r="BE59" s="24" t="str">
        <f>IFERROR(INDEX([1]BYUICP!X:X,(MATCH([1]DatabaseSynop!$B:$B,[1]BYUICP!$A:$A,"0"))),"")</f>
        <v/>
      </c>
      <c r="BF59" s="24" t="str">
        <f>IFERROR(INDEX([1]BYUICP!Y:Y,(MATCH([1]DatabaseSynop!$B:$B,[1]BYUICP!$A:$A,"0"))),"")</f>
        <v/>
      </c>
      <c r="BG59" s="24" t="str">
        <f>IFERROR(INDEX([1]BYUICP!Z:Z,(MATCH([1]DatabaseSynop!$B:$B,[1]BYUICP!$A:$A,"0"))),"")</f>
        <v/>
      </c>
      <c r="BH59" s="24" t="str">
        <f>IFERROR(INDEX([1]BYUICP!AA:AA,(MATCH([1]DatabaseSynop!$B:$B,[1]BYUICP!$A:$A,"0"))),"")</f>
        <v/>
      </c>
      <c r="BI59" s="24" t="str">
        <f>IFERROR(INDEX([1]BYUICP!AB:AB,(MATCH([1]DatabaseSynop!$B:$B,[1]BYUICP!$A:$A,"0"))),"")</f>
        <v/>
      </c>
      <c r="BJ59" s="24" t="str">
        <f>IFERROR(INDEX([1]BYUICP!AC:AC,(MATCH([1]DatabaseSynop!$B:$B,[1]BYUICP!$A:$A,"0"))),"")</f>
        <v/>
      </c>
      <c r="BK59" s="24" t="str">
        <f>IFERROR(INDEX([1]BYUICP!AD:AD,(MATCH([1]DatabaseSynop!$B:$B,[1]BYUICP!$A:$A,"0"))),"")</f>
        <v/>
      </c>
      <c r="BL59" s="24" t="str">
        <f>IFERROR(INDEX([1]BYUICP!AE:AE,(MATCH([1]DatabaseSynop!$B:$B,[1]BYUICP!$A:$A,"0"))),"")</f>
        <v/>
      </c>
    </row>
    <row r="60" spans="1:64" ht="15.75" customHeight="1" x14ac:dyDescent="0.2">
      <c r="A60" s="24" t="s">
        <v>109</v>
      </c>
      <c r="B60" s="24" t="s">
        <v>598</v>
      </c>
      <c r="C60" s="24" t="s">
        <v>66</v>
      </c>
      <c r="D60" s="24">
        <v>17</v>
      </c>
      <c r="E60" s="12" t="str">
        <f t="shared" si="0"/>
        <v>OKS17</v>
      </c>
      <c r="F60" s="25">
        <v>42599</v>
      </c>
      <c r="G60" s="29">
        <v>0.67777777800000005</v>
      </c>
      <c r="H60" s="24">
        <v>2016</v>
      </c>
      <c r="I60" s="12" t="str">
        <f t="shared" si="1"/>
        <v>Late2016</v>
      </c>
      <c r="J60" s="24">
        <v>68.63646</v>
      </c>
      <c r="K60" s="24">
        <v>-149.21671000000001</v>
      </c>
      <c r="L60" s="30">
        <v>26.488949999999999</v>
      </c>
      <c r="M60" s="24">
        <v>9.4</v>
      </c>
      <c r="N60" s="24">
        <v>38.9</v>
      </c>
      <c r="O60" s="24">
        <v>7.2</v>
      </c>
      <c r="P60" s="24">
        <v>0</v>
      </c>
      <c r="R60" s="24">
        <v>330.54461450000002</v>
      </c>
      <c r="S60" s="24">
        <v>7.5089859240000001</v>
      </c>
      <c r="T60" s="24">
        <v>1.290935934</v>
      </c>
      <c r="U60" s="24">
        <v>0.292635651</v>
      </c>
      <c r="V60" s="24">
        <f t="shared" si="9"/>
        <v>5.9254143389999996</v>
      </c>
      <c r="W60" s="24">
        <v>8.8774519999999996E-2</v>
      </c>
      <c r="X60" s="24">
        <v>0</v>
      </c>
      <c r="Y60" s="24">
        <v>1.9182515000000001E-2</v>
      </c>
      <c r="Z60" s="24">
        <v>3.0226150540000001</v>
      </c>
      <c r="AA60" s="24">
        <v>0.70017934400000004</v>
      </c>
      <c r="AB60" s="24">
        <v>12</v>
      </c>
      <c r="AF60" s="24">
        <v>5.6699101799999996</v>
      </c>
      <c r="AH60" s="24" t="str">
        <f>IFERROR(INDEX([1]BYUICP!G:G,(MATCH([1]DatabaseSynop!$B:$B,[1]BYUICP!$A:$A,"0"))),"")</f>
        <v/>
      </c>
      <c r="AI60" s="24" t="str">
        <f>IFERROR(INDEX([1]BYUICP!H:H,(MATCH([1]DatabaseSynop!$B:$B,[1]BYUICP!$A:$A,"0"))),"")</f>
        <v/>
      </c>
      <c r="AJ60" s="24" t="str">
        <f>IFERROR(INDEX([1]BYUICP!I:I,(MATCH([1]DatabaseSynop!$B:$B,[1]BYUICP!$A:$A,"0"))),"")</f>
        <v/>
      </c>
      <c r="AK60" s="24" t="str">
        <f>IFERROR(INDEX([1]BYUICP!J:J,(MATCH([1]DatabaseSynop!$B:$B,[1]BYUICP!$A:$A,"0"))),"")</f>
        <v/>
      </c>
      <c r="AM60" s="24" t="str">
        <f>IFERROR(INDEX([1]BYUICP!K:K,(MATCH([1]DatabaseSynop!$B:$B,[1]BYUICP!$A:$A,"0"))),"")</f>
        <v/>
      </c>
      <c r="AN60" s="24" t="e">
        <f t="shared" si="12"/>
        <v>#VALUE!</v>
      </c>
      <c r="AO60" s="24" t="e">
        <f t="shared" si="13"/>
        <v>#VALUE!</v>
      </c>
      <c r="AP60" s="24" t="str">
        <f>IFERROR(INDEX([1]BYUICP!L:L,(MATCH([1]DatabaseSynop!$B:$B,[1]BYUICP!$A:$A,"0"))),"")</f>
        <v/>
      </c>
      <c r="AQ60" s="24">
        <v>0.90267983100000004</v>
      </c>
      <c r="AR60" s="24" t="str">
        <f>IFERROR(INDEX([1]BYUICP!M:M,(MATCH([1]DatabaseSynop!$B:$B,[1]BYUICP!$A:$A,"0"))),"")</f>
        <v/>
      </c>
      <c r="AS60" s="24" t="str">
        <f>IFERROR(INDEX([1]BYUICP!N:N,(MATCH([1]DatabaseSynop!$B:$B,[1]BYUICP!$A:$A,"0"))),"")</f>
        <v/>
      </c>
      <c r="AT60" s="24" t="str">
        <f>IFERROR(INDEX([1]BYUICP!O:O,(MATCH([1]DatabaseSynop!$B:$B,[1]BYUICP!$A:$A,"0"))),"")</f>
        <v/>
      </c>
      <c r="AV60" s="24" t="str">
        <f>IFERROR(INDEX([1]BYUICP!P:P,(MATCH([1]DatabaseSynop!$B:$B,[1]BYUICP!$A:$A,"0"))),"")</f>
        <v/>
      </c>
      <c r="AW60" s="24" t="str">
        <f>IFERROR(INDEX([1]BYUICP!Q:Q,(MATCH([1]DatabaseSynop!$B:$B,[1]BYUICP!$A:$A,"0"))),"")</f>
        <v/>
      </c>
      <c r="AX60" s="24" t="str">
        <f>IFERROR(INDEX([1]BYUICP!R:R,(MATCH([1]DatabaseSynop!$B:$B,[1]BYUICP!$A:$A,"0"))),"")</f>
        <v/>
      </c>
      <c r="AY60" s="24" t="str">
        <f>IFERROR(INDEX([1]BYUICP!S:S,(MATCH([1]DatabaseSynop!$B:$B,[1]BYUICP!$A:$A,"0"))),"")</f>
        <v/>
      </c>
      <c r="AZ60" s="24" t="str">
        <f>IFERROR(INDEX([1]BYUICP!T:T,(MATCH([1]DatabaseSynop!$B:$B,[1]BYUICP!$A:$A,"0"))),"")</f>
        <v/>
      </c>
      <c r="BA60" s="24" t="str">
        <f>IFERROR(INDEX([1]BYUICP!U:U,(MATCH([1]DatabaseSynop!$B:$B,[1]BYUICP!$A:$A,"0"))),"")</f>
        <v/>
      </c>
      <c r="BB60" s="24" t="str">
        <f>IFERROR(INDEX([1]BYUICP!V:V,(MATCH([1]DatabaseSynop!$B:$B,[1]BYUICP!$A:$A,"0"))),"")</f>
        <v/>
      </c>
      <c r="BD60" s="24" t="str">
        <f>IFERROR(INDEX([1]BYUICP!W:W,(MATCH([1]DatabaseSynop!$B:$B,[1]BYUICP!$A:$A,"0"))),"")</f>
        <v/>
      </c>
      <c r="BE60" s="24" t="str">
        <f>IFERROR(INDEX([1]BYUICP!X:X,(MATCH([1]DatabaseSynop!$B:$B,[1]BYUICP!$A:$A,"0"))),"")</f>
        <v/>
      </c>
      <c r="BF60" s="24" t="str">
        <f>IFERROR(INDEX([1]BYUICP!Y:Y,(MATCH([1]DatabaseSynop!$B:$B,[1]BYUICP!$A:$A,"0"))),"")</f>
        <v/>
      </c>
      <c r="BG60" s="24" t="str">
        <f>IFERROR(INDEX([1]BYUICP!Z:Z,(MATCH([1]DatabaseSynop!$B:$B,[1]BYUICP!$A:$A,"0"))),"")</f>
        <v/>
      </c>
      <c r="BH60" s="24" t="str">
        <f>IFERROR(INDEX([1]BYUICP!AA:AA,(MATCH([1]DatabaseSynop!$B:$B,[1]BYUICP!$A:$A,"0"))),"")</f>
        <v/>
      </c>
      <c r="BI60" s="24" t="str">
        <f>IFERROR(INDEX([1]BYUICP!AB:AB,(MATCH([1]DatabaseSynop!$B:$B,[1]BYUICP!$A:$A,"0"))),"")</f>
        <v/>
      </c>
      <c r="BJ60" s="24" t="str">
        <f>IFERROR(INDEX([1]BYUICP!AC:AC,(MATCH([1]DatabaseSynop!$B:$B,[1]BYUICP!$A:$A,"0"))),"")</f>
        <v/>
      </c>
      <c r="BK60" s="24" t="str">
        <f>IFERROR(INDEX([1]BYUICP!AD:AD,(MATCH([1]DatabaseSynop!$B:$B,[1]BYUICP!$A:$A,"0"))),"")</f>
        <v/>
      </c>
      <c r="BL60" s="24" t="str">
        <f>IFERROR(INDEX([1]BYUICP!AE:AE,(MATCH([1]DatabaseSynop!$B:$B,[1]BYUICP!$A:$A,"0"))),"")</f>
        <v/>
      </c>
    </row>
    <row r="61" spans="1:64" ht="15.75" customHeight="1" x14ac:dyDescent="0.2">
      <c r="A61" s="24" t="s">
        <v>109</v>
      </c>
      <c r="B61" s="24" t="s">
        <v>599</v>
      </c>
      <c r="C61" s="24" t="s">
        <v>66</v>
      </c>
      <c r="D61" s="24">
        <v>20</v>
      </c>
      <c r="E61" s="12" t="str">
        <f t="shared" si="0"/>
        <v>OKS20</v>
      </c>
      <c r="F61" s="25">
        <v>42599</v>
      </c>
      <c r="G61" s="29">
        <v>0.63541666699999999</v>
      </c>
      <c r="H61" s="24">
        <v>2016</v>
      </c>
      <c r="I61" s="12" t="str">
        <f t="shared" si="1"/>
        <v>Late2016</v>
      </c>
      <c r="J61" s="24">
        <v>68.583299999999994</v>
      </c>
      <c r="K61" s="24">
        <v>-149.20953</v>
      </c>
      <c r="L61" s="30">
        <v>1.12225</v>
      </c>
      <c r="M61" s="24">
        <v>6.2</v>
      </c>
      <c r="N61" s="24">
        <v>40.799999999999997</v>
      </c>
      <c r="O61" s="24">
        <v>6.86</v>
      </c>
      <c r="P61" s="24">
        <v>0</v>
      </c>
      <c r="R61" s="24">
        <v>363.59439220000002</v>
      </c>
      <c r="S61" s="24">
        <v>7.8832607149999996</v>
      </c>
      <c r="T61" s="24">
        <v>0.25755077799999998</v>
      </c>
      <c r="U61" s="24">
        <v>0.42432734100000002</v>
      </c>
      <c r="V61" s="24">
        <f t="shared" si="9"/>
        <v>7.2013825959999993</v>
      </c>
      <c r="W61" s="24">
        <v>4.9275637999999997E-2</v>
      </c>
      <c r="X61" s="24">
        <v>0</v>
      </c>
      <c r="Y61" s="24" t="s">
        <v>67</v>
      </c>
      <c r="Z61" s="24">
        <v>3.0651000420000001</v>
      </c>
      <c r="AA61" s="24">
        <v>0.68256919299999996</v>
      </c>
      <c r="AB61" s="24">
        <v>13.38536289</v>
      </c>
      <c r="AF61" s="24">
        <v>6.434006986</v>
      </c>
      <c r="AH61" s="24" t="str">
        <f>IFERROR(INDEX([1]BYUICP!G:G,(MATCH([1]DatabaseSynop!$B:$B,[1]BYUICP!$A:$A,"0"))),"")</f>
        <v/>
      </c>
      <c r="AI61" s="24" t="str">
        <f>IFERROR(INDEX([1]BYUICP!H:H,(MATCH([1]DatabaseSynop!$B:$B,[1]BYUICP!$A:$A,"0"))),"")</f>
        <v/>
      </c>
      <c r="AJ61" s="24" t="str">
        <f>IFERROR(INDEX([1]BYUICP!I:I,(MATCH([1]DatabaseSynop!$B:$B,[1]BYUICP!$A:$A,"0"))),"")</f>
        <v/>
      </c>
      <c r="AK61" s="24" t="str">
        <f>IFERROR(INDEX([1]BYUICP!J:J,(MATCH([1]DatabaseSynop!$B:$B,[1]BYUICP!$A:$A,"0"))),"")</f>
        <v/>
      </c>
      <c r="AM61" s="24" t="str">
        <f>IFERROR(INDEX([1]BYUICP!K:K,(MATCH([1]DatabaseSynop!$B:$B,[1]BYUICP!$A:$A,"0"))),"")</f>
        <v/>
      </c>
      <c r="AN61" s="24" t="e">
        <f t="shared" si="12"/>
        <v>#VALUE!</v>
      </c>
      <c r="AO61" s="24" t="e">
        <f t="shared" si="13"/>
        <v>#VALUE!</v>
      </c>
      <c r="AP61" s="24" t="str">
        <f>IFERROR(INDEX([1]BYUICP!L:L,(MATCH([1]DatabaseSynop!$B:$B,[1]BYUICP!$A:$A,"0"))),"")</f>
        <v/>
      </c>
      <c r="AQ61" s="24">
        <v>0.208744711</v>
      </c>
      <c r="AR61" s="24" t="str">
        <f>IFERROR(INDEX([1]BYUICP!M:M,(MATCH([1]DatabaseSynop!$B:$B,[1]BYUICP!$A:$A,"0"))),"")</f>
        <v/>
      </c>
      <c r="AS61" s="24" t="str">
        <f>IFERROR(INDEX([1]BYUICP!N:N,(MATCH([1]DatabaseSynop!$B:$B,[1]BYUICP!$A:$A,"0"))),"")</f>
        <v/>
      </c>
      <c r="AT61" s="24" t="str">
        <f>IFERROR(INDEX([1]BYUICP!O:O,(MATCH([1]DatabaseSynop!$B:$B,[1]BYUICP!$A:$A,"0"))),"")</f>
        <v/>
      </c>
      <c r="AV61" s="24" t="str">
        <f>IFERROR(INDEX([1]BYUICP!P:P,(MATCH([1]DatabaseSynop!$B:$B,[1]BYUICP!$A:$A,"0"))),"")</f>
        <v/>
      </c>
      <c r="AW61" s="24" t="str">
        <f>IFERROR(INDEX([1]BYUICP!Q:Q,(MATCH([1]DatabaseSynop!$B:$B,[1]BYUICP!$A:$A,"0"))),"")</f>
        <v/>
      </c>
      <c r="AX61" s="24" t="str">
        <f>IFERROR(INDEX([1]BYUICP!R:R,(MATCH([1]DatabaseSynop!$B:$B,[1]BYUICP!$A:$A,"0"))),"")</f>
        <v/>
      </c>
      <c r="AY61" s="24" t="str">
        <f>IFERROR(INDEX([1]BYUICP!S:S,(MATCH([1]DatabaseSynop!$B:$B,[1]BYUICP!$A:$A,"0"))),"")</f>
        <v/>
      </c>
      <c r="AZ61" s="24" t="str">
        <f>IFERROR(INDEX([1]BYUICP!T:T,(MATCH([1]DatabaseSynop!$B:$B,[1]BYUICP!$A:$A,"0"))),"")</f>
        <v/>
      </c>
      <c r="BA61" s="24" t="str">
        <f>IFERROR(INDEX([1]BYUICP!U:U,(MATCH([1]DatabaseSynop!$B:$B,[1]BYUICP!$A:$A,"0"))),"")</f>
        <v/>
      </c>
      <c r="BB61" s="24" t="str">
        <f>IFERROR(INDEX([1]BYUICP!V:V,(MATCH([1]DatabaseSynop!$B:$B,[1]BYUICP!$A:$A,"0"))),"")</f>
        <v/>
      </c>
      <c r="BD61" s="24" t="str">
        <f>IFERROR(INDEX([1]BYUICP!W:W,(MATCH([1]DatabaseSynop!$B:$B,[1]BYUICP!$A:$A,"0"))),"")</f>
        <v/>
      </c>
      <c r="BE61" s="24" t="str">
        <f>IFERROR(INDEX([1]BYUICP!X:X,(MATCH([1]DatabaseSynop!$B:$B,[1]BYUICP!$A:$A,"0"))),"")</f>
        <v/>
      </c>
      <c r="BF61" s="24" t="str">
        <f>IFERROR(INDEX([1]BYUICP!Y:Y,(MATCH([1]DatabaseSynop!$B:$B,[1]BYUICP!$A:$A,"0"))),"")</f>
        <v/>
      </c>
      <c r="BG61" s="24" t="str">
        <f>IFERROR(INDEX([1]BYUICP!Z:Z,(MATCH([1]DatabaseSynop!$B:$B,[1]BYUICP!$A:$A,"0"))),"")</f>
        <v/>
      </c>
      <c r="BH61" s="24" t="str">
        <f>IFERROR(INDEX([1]BYUICP!AA:AA,(MATCH([1]DatabaseSynop!$B:$B,[1]BYUICP!$A:$A,"0"))),"")</f>
        <v/>
      </c>
      <c r="BI61" s="24" t="str">
        <f>IFERROR(INDEX([1]BYUICP!AB:AB,(MATCH([1]DatabaseSynop!$B:$B,[1]BYUICP!$A:$A,"0"))),"")</f>
        <v/>
      </c>
      <c r="BJ61" s="24" t="str">
        <f>IFERROR(INDEX([1]BYUICP!AC:AC,(MATCH([1]DatabaseSynop!$B:$B,[1]BYUICP!$A:$A,"0"))),"")</f>
        <v/>
      </c>
      <c r="BK61" s="24" t="str">
        <f>IFERROR(INDEX([1]BYUICP!AD:AD,(MATCH([1]DatabaseSynop!$B:$B,[1]BYUICP!$A:$A,"0"))),"")</f>
        <v/>
      </c>
      <c r="BL61" s="24" t="str">
        <f>IFERROR(INDEX([1]BYUICP!AE:AE,(MATCH([1]DatabaseSynop!$B:$B,[1]BYUICP!$A:$A,"0"))),"")</f>
        <v/>
      </c>
    </row>
    <row r="62" spans="1:64" ht="15.75" customHeight="1" x14ac:dyDescent="0.2">
      <c r="A62" s="24" t="s">
        <v>109</v>
      </c>
      <c r="B62" s="24" t="s">
        <v>600</v>
      </c>
      <c r="C62" s="24" t="s">
        <v>66</v>
      </c>
      <c r="D62" s="24">
        <v>21</v>
      </c>
      <c r="E62" s="12" t="str">
        <f t="shared" si="0"/>
        <v>OKS21</v>
      </c>
      <c r="F62" s="25">
        <v>42599</v>
      </c>
      <c r="G62" s="29">
        <v>0.64236111100000004</v>
      </c>
      <c r="H62" s="24">
        <v>2016</v>
      </c>
      <c r="I62" s="12" t="str">
        <f t="shared" si="1"/>
        <v>Late2016</v>
      </c>
      <c r="J62" s="24">
        <v>68.596400000000003</v>
      </c>
      <c r="K62" s="24">
        <v>-149.20296999999999</v>
      </c>
      <c r="L62" s="30">
        <v>2.3649</v>
      </c>
      <c r="M62" s="24">
        <v>6.3</v>
      </c>
      <c r="N62" s="24">
        <v>58.9</v>
      </c>
      <c r="O62" s="24">
        <v>6.78</v>
      </c>
      <c r="P62" s="24">
        <v>0</v>
      </c>
      <c r="R62" s="24">
        <v>339.61505820000002</v>
      </c>
      <c r="S62" s="24">
        <v>10.40253266</v>
      </c>
      <c r="T62" s="24">
        <v>5.1408890190000003</v>
      </c>
      <c r="U62" s="24">
        <v>0.21535379499999999</v>
      </c>
      <c r="V62" s="24">
        <f t="shared" si="9"/>
        <v>5.0462898459999996</v>
      </c>
      <c r="W62" s="24">
        <v>8.4480246999999994E-2</v>
      </c>
      <c r="X62" s="24">
        <v>0</v>
      </c>
      <c r="Y62" s="24">
        <v>2.8893888999999999E-2</v>
      </c>
      <c r="Z62" s="24">
        <v>2.9418870080000001</v>
      </c>
      <c r="AA62" s="24">
        <v>0.79523363599999997</v>
      </c>
      <c r="AB62" s="24">
        <v>12</v>
      </c>
      <c r="AF62" s="24">
        <v>8.4081836330000002</v>
      </c>
      <c r="AH62" s="24" t="str">
        <f>IFERROR(INDEX([1]BYUICP!G:G,(MATCH([1]DatabaseSynop!$B:$B,[1]BYUICP!$A:$A,"0"))),"")</f>
        <v/>
      </c>
      <c r="AI62" s="24" t="str">
        <f>IFERROR(INDEX([1]BYUICP!H:H,(MATCH([1]DatabaseSynop!$B:$B,[1]BYUICP!$A:$A,"0"))),"")</f>
        <v/>
      </c>
      <c r="AJ62" s="24" t="str">
        <f>IFERROR(INDEX([1]BYUICP!I:I,(MATCH([1]DatabaseSynop!$B:$B,[1]BYUICP!$A:$A,"0"))),"")</f>
        <v/>
      </c>
      <c r="AK62" s="24" t="str">
        <f>IFERROR(INDEX([1]BYUICP!J:J,(MATCH([1]DatabaseSynop!$B:$B,[1]BYUICP!$A:$A,"0"))),"")</f>
        <v/>
      </c>
      <c r="AM62" s="24" t="str">
        <f>IFERROR(INDEX([1]BYUICP!K:K,(MATCH([1]DatabaseSynop!$B:$B,[1]BYUICP!$A:$A,"0"))),"")</f>
        <v/>
      </c>
      <c r="AN62" s="24" t="e">
        <f t="shared" si="12"/>
        <v>#VALUE!</v>
      </c>
      <c r="AO62" s="24" t="e">
        <f t="shared" si="13"/>
        <v>#VALUE!</v>
      </c>
      <c r="AP62" s="24" t="str">
        <f>IFERROR(INDEX([1]BYUICP!L:L,(MATCH([1]DatabaseSynop!$B:$B,[1]BYUICP!$A:$A,"0"))),"")</f>
        <v/>
      </c>
      <c r="AQ62" s="24">
        <v>0.208744711</v>
      </c>
      <c r="AR62" s="24" t="str">
        <f>IFERROR(INDEX([1]BYUICP!M:M,(MATCH([1]DatabaseSynop!$B:$B,[1]BYUICP!$A:$A,"0"))),"")</f>
        <v/>
      </c>
      <c r="AS62" s="24" t="str">
        <f>IFERROR(INDEX([1]BYUICP!N:N,(MATCH([1]DatabaseSynop!$B:$B,[1]BYUICP!$A:$A,"0"))),"")</f>
        <v/>
      </c>
      <c r="AT62" s="24" t="str">
        <f>IFERROR(INDEX([1]BYUICP!O:O,(MATCH([1]DatabaseSynop!$B:$B,[1]BYUICP!$A:$A,"0"))),"")</f>
        <v/>
      </c>
      <c r="AV62" s="24" t="str">
        <f>IFERROR(INDEX([1]BYUICP!P:P,(MATCH([1]DatabaseSynop!$B:$B,[1]BYUICP!$A:$A,"0"))),"")</f>
        <v/>
      </c>
      <c r="AW62" s="24" t="str">
        <f>IFERROR(INDEX([1]BYUICP!Q:Q,(MATCH([1]DatabaseSynop!$B:$B,[1]BYUICP!$A:$A,"0"))),"")</f>
        <v/>
      </c>
      <c r="AX62" s="24" t="str">
        <f>IFERROR(INDEX([1]BYUICP!R:R,(MATCH([1]DatabaseSynop!$B:$B,[1]BYUICP!$A:$A,"0"))),"")</f>
        <v/>
      </c>
      <c r="AY62" s="24" t="str">
        <f>IFERROR(INDEX([1]BYUICP!S:S,(MATCH([1]DatabaseSynop!$B:$B,[1]BYUICP!$A:$A,"0"))),"")</f>
        <v/>
      </c>
      <c r="AZ62" s="24" t="str">
        <f>IFERROR(INDEX([1]BYUICP!T:T,(MATCH([1]DatabaseSynop!$B:$B,[1]BYUICP!$A:$A,"0"))),"")</f>
        <v/>
      </c>
      <c r="BA62" s="24" t="str">
        <f>IFERROR(INDEX([1]BYUICP!U:U,(MATCH([1]DatabaseSynop!$B:$B,[1]BYUICP!$A:$A,"0"))),"")</f>
        <v/>
      </c>
      <c r="BB62" s="24" t="str">
        <f>IFERROR(INDEX([1]BYUICP!V:V,(MATCH([1]DatabaseSynop!$B:$B,[1]BYUICP!$A:$A,"0"))),"")</f>
        <v/>
      </c>
      <c r="BD62" s="24" t="str">
        <f>IFERROR(INDEX([1]BYUICP!W:W,(MATCH([1]DatabaseSynop!$B:$B,[1]BYUICP!$A:$A,"0"))),"")</f>
        <v/>
      </c>
      <c r="BE62" s="24" t="str">
        <f>IFERROR(INDEX([1]BYUICP!X:X,(MATCH([1]DatabaseSynop!$B:$B,[1]BYUICP!$A:$A,"0"))),"")</f>
        <v/>
      </c>
      <c r="BF62" s="24" t="str">
        <f>IFERROR(INDEX([1]BYUICP!Y:Y,(MATCH([1]DatabaseSynop!$B:$B,[1]BYUICP!$A:$A,"0"))),"")</f>
        <v/>
      </c>
      <c r="BG62" s="24" t="str">
        <f>IFERROR(INDEX([1]BYUICP!Z:Z,(MATCH([1]DatabaseSynop!$B:$B,[1]BYUICP!$A:$A,"0"))),"")</f>
        <v/>
      </c>
      <c r="BH62" s="24" t="str">
        <f>IFERROR(INDEX([1]BYUICP!AA:AA,(MATCH([1]DatabaseSynop!$B:$B,[1]BYUICP!$A:$A,"0"))),"")</f>
        <v/>
      </c>
      <c r="BI62" s="24" t="str">
        <f>IFERROR(INDEX([1]BYUICP!AB:AB,(MATCH([1]DatabaseSynop!$B:$B,[1]BYUICP!$A:$A,"0"))),"")</f>
        <v/>
      </c>
      <c r="BJ62" s="24" t="str">
        <f>IFERROR(INDEX([1]BYUICP!AC:AC,(MATCH([1]DatabaseSynop!$B:$B,[1]BYUICP!$A:$A,"0"))),"")</f>
        <v/>
      </c>
      <c r="BK62" s="24" t="str">
        <f>IFERROR(INDEX([1]BYUICP!AD:AD,(MATCH([1]DatabaseSynop!$B:$B,[1]BYUICP!$A:$A,"0"))),"")</f>
        <v/>
      </c>
      <c r="BL62" s="24" t="str">
        <f>IFERROR(INDEX([1]BYUICP!AE:AE,(MATCH([1]DatabaseSynop!$B:$B,[1]BYUICP!$A:$A,"0"))),"")</f>
        <v/>
      </c>
    </row>
    <row r="63" spans="1:64" ht="15.75" customHeight="1" x14ac:dyDescent="0.2">
      <c r="A63" s="24" t="s">
        <v>109</v>
      </c>
      <c r="B63" s="24" t="s">
        <v>601</v>
      </c>
      <c r="C63" s="24" t="s">
        <v>66</v>
      </c>
      <c r="D63" s="24">
        <v>22</v>
      </c>
      <c r="E63" s="12" t="str">
        <f t="shared" si="0"/>
        <v>OKS22</v>
      </c>
      <c r="F63" s="25">
        <v>42599</v>
      </c>
      <c r="G63" s="29">
        <v>0.64583333300000001</v>
      </c>
      <c r="H63" s="24">
        <v>2016</v>
      </c>
      <c r="I63" s="12" t="str">
        <f t="shared" si="1"/>
        <v>Late2016</v>
      </c>
      <c r="J63" s="24">
        <v>68.6096</v>
      </c>
      <c r="K63" s="24">
        <v>-149.19788</v>
      </c>
      <c r="L63" s="30">
        <v>8.5731000000000002</v>
      </c>
      <c r="M63" s="24">
        <v>10.4</v>
      </c>
      <c r="N63" s="24">
        <v>58.5</v>
      </c>
      <c r="O63" s="24">
        <v>6.81</v>
      </c>
      <c r="P63" s="24">
        <v>0</v>
      </c>
      <c r="R63" s="24">
        <v>240.7784991</v>
      </c>
      <c r="S63" s="24">
        <v>5.4310898270000001</v>
      </c>
      <c r="T63" s="24">
        <v>0.553111028</v>
      </c>
      <c r="U63" s="24">
        <v>0.57207206399999999</v>
      </c>
      <c r="V63" s="24">
        <f t="shared" si="9"/>
        <v>4.3059067350000007</v>
      </c>
      <c r="W63" s="24">
        <v>3.6322163999999997E-2</v>
      </c>
      <c r="X63" s="24">
        <v>0</v>
      </c>
      <c r="Y63" s="24" t="s">
        <v>67</v>
      </c>
      <c r="Z63" s="24">
        <v>2.4194589369999999</v>
      </c>
      <c r="AA63" s="24">
        <v>0.76754924800000002</v>
      </c>
      <c r="AB63" s="24">
        <v>6.9968776210000003</v>
      </c>
      <c r="AF63" s="24">
        <v>6.5649950099999996</v>
      </c>
      <c r="AH63" s="24" t="str">
        <f>IFERROR(INDEX([1]BYUICP!G:G,(MATCH([1]DatabaseSynop!$B:$B,[1]BYUICP!$A:$A,"0"))),"")</f>
        <v/>
      </c>
      <c r="AI63" s="24" t="s">
        <v>67</v>
      </c>
      <c r="AJ63" s="24" t="str">
        <f>IFERROR(INDEX([1]BYUICP!I:I,(MATCH([1]DatabaseSynop!$B:$B,[1]BYUICP!$A:$A,"0"))),"")</f>
        <v/>
      </c>
      <c r="AK63" s="24" t="str">
        <f>IFERROR(INDEX([1]BYUICP!J:J,(MATCH([1]DatabaseSynop!$B:$B,[1]BYUICP!$A:$A,"0"))),"")</f>
        <v/>
      </c>
      <c r="AM63" s="24" t="str">
        <f>IFERROR(INDEX([1]BYUICP!K:K,(MATCH([1]DatabaseSynop!$B:$B,[1]BYUICP!$A:$A,"0"))),"")</f>
        <v/>
      </c>
      <c r="AN63" s="24" t="e">
        <f t="shared" si="12"/>
        <v>#VALUE!</v>
      </c>
      <c r="AO63" s="24" t="e">
        <f t="shared" si="13"/>
        <v>#VALUE!</v>
      </c>
      <c r="AP63" s="24" t="str">
        <f>IFERROR(INDEX([1]BYUICP!L:L,(MATCH([1]DatabaseSynop!$B:$B,[1]BYUICP!$A:$A,"0"))),"")</f>
        <v/>
      </c>
      <c r="AQ63" s="24">
        <v>1.6304654439999999</v>
      </c>
      <c r="AR63" s="24" t="str">
        <f>IFERROR(INDEX([1]BYUICP!M:M,(MATCH([1]DatabaseSynop!$B:$B,[1]BYUICP!$A:$A,"0"))),"")</f>
        <v/>
      </c>
      <c r="AS63" s="24" t="str">
        <f>IFERROR(INDEX([1]BYUICP!N:N,(MATCH([1]DatabaseSynop!$B:$B,[1]BYUICP!$A:$A,"0"))),"")</f>
        <v/>
      </c>
      <c r="AT63" s="24" t="str">
        <f>IFERROR(INDEX([1]BYUICP!O:O,(MATCH([1]DatabaseSynop!$B:$B,[1]BYUICP!$A:$A,"0"))),"")</f>
        <v/>
      </c>
      <c r="AV63" s="24" t="str">
        <f>IFERROR(INDEX([1]BYUICP!P:P,(MATCH([1]DatabaseSynop!$B:$B,[1]BYUICP!$A:$A,"0"))),"")</f>
        <v/>
      </c>
      <c r="AW63" s="24" t="str">
        <f>IFERROR(INDEX([1]BYUICP!Q:Q,(MATCH([1]DatabaseSynop!$B:$B,[1]BYUICP!$A:$A,"0"))),"")</f>
        <v/>
      </c>
      <c r="AX63" s="24" t="str">
        <f>IFERROR(INDEX([1]BYUICP!R:R,(MATCH([1]DatabaseSynop!$B:$B,[1]BYUICP!$A:$A,"0"))),"")</f>
        <v/>
      </c>
      <c r="AY63" s="24" t="str">
        <f>IFERROR(INDEX([1]BYUICP!S:S,(MATCH([1]DatabaseSynop!$B:$B,[1]BYUICP!$A:$A,"0"))),"")</f>
        <v/>
      </c>
      <c r="AZ63" s="24" t="str">
        <f>IFERROR(INDEX([1]BYUICP!T:T,(MATCH([1]DatabaseSynop!$B:$B,[1]BYUICP!$A:$A,"0"))),"")</f>
        <v/>
      </c>
      <c r="BA63" s="24" t="str">
        <f>IFERROR(INDEX([1]BYUICP!U:U,(MATCH([1]DatabaseSynop!$B:$B,[1]BYUICP!$A:$A,"0"))),"")</f>
        <v/>
      </c>
      <c r="BB63" s="24" t="str">
        <f>IFERROR(INDEX([1]BYUICP!V:V,(MATCH([1]DatabaseSynop!$B:$B,[1]BYUICP!$A:$A,"0"))),"")</f>
        <v/>
      </c>
      <c r="BD63" s="24" t="str">
        <f>IFERROR(INDEX([1]BYUICP!W:W,(MATCH([1]DatabaseSynop!$B:$B,[1]BYUICP!$A:$A,"0"))),"")</f>
        <v/>
      </c>
      <c r="BE63" s="24" t="str">
        <f>IFERROR(INDEX([1]BYUICP!X:X,(MATCH([1]DatabaseSynop!$B:$B,[1]BYUICP!$A:$A,"0"))),"")</f>
        <v/>
      </c>
      <c r="BF63" s="24" t="str">
        <f>IFERROR(INDEX([1]BYUICP!Y:Y,(MATCH([1]DatabaseSynop!$B:$B,[1]BYUICP!$A:$A,"0"))),"")</f>
        <v/>
      </c>
      <c r="BG63" s="24" t="str">
        <f>IFERROR(INDEX([1]BYUICP!Z:Z,(MATCH([1]DatabaseSynop!$B:$B,[1]BYUICP!$A:$A,"0"))),"")</f>
        <v/>
      </c>
      <c r="BH63" s="24" t="str">
        <f>IFERROR(INDEX([1]BYUICP!AA:AA,(MATCH([1]DatabaseSynop!$B:$B,[1]BYUICP!$A:$A,"0"))),"")</f>
        <v/>
      </c>
      <c r="BI63" s="24" t="str">
        <f>IFERROR(INDEX([1]BYUICP!AB:AB,(MATCH([1]DatabaseSynop!$B:$B,[1]BYUICP!$A:$A,"0"))),"")</f>
        <v/>
      </c>
      <c r="BJ63" s="24" t="str">
        <f>IFERROR(INDEX([1]BYUICP!AC:AC,(MATCH([1]DatabaseSynop!$B:$B,[1]BYUICP!$A:$A,"0"))),"")</f>
        <v/>
      </c>
      <c r="BK63" s="24" t="str">
        <f>IFERROR(INDEX([1]BYUICP!AD:AD,(MATCH([1]DatabaseSynop!$B:$B,[1]BYUICP!$A:$A,"0"))),"")</f>
        <v/>
      </c>
      <c r="BL63" s="24" t="str">
        <f>IFERROR(INDEX([1]BYUICP!AE:AE,(MATCH([1]DatabaseSynop!$B:$B,[1]BYUICP!$A:$A,"0"))),"")</f>
        <v/>
      </c>
    </row>
    <row r="64" spans="1:64" ht="15.75" customHeight="1" x14ac:dyDescent="0.2">
      <c r="A64" s="24" t="s">
        <v>109</v>
      </c>
      <c r="B64" s="24" t="s">
        <v>602</v>
      </c>
      <c r="C64" s="24" t="s">
        <v>66</v>
      </c>
      <c r="D64" s="24">
        <v>24</v>
      </c>
      <c r="E64" s="12" t="str">
        <f t="shared" si="0"/>
        <v>OKS24</v>
      </c>
      <c r="F64" s="25">
        <v>42599</v>
      </c>
      <c r="G64" s="29">
        <v>0.66874999999999996</v>
      </c>
      <c r="H64" s="24">
        <v>2016</v>
      </c>
      <c r="I64" s="12" t="str">
        <f t="shared" si="1"/>
        <v>Late2016</v>
      </c>
      <c r="J64" s="24">
        <v>68.633250000000004</v>
      </c>
      <c r="K64" s="24">
        <v>-149.21207999999999</v>
      </c>
      <c r="L64" s="30">
        <v>25.590875</v>
      </c>
      <c r="M64" s="24">
        <v>9.5</v>
      </c>
      <c r="N64" s="24">
        <v>39.1</v>
      </c>
      <c r="O64" s="24">
        <v>7.09</v>
      </c>
      <c r="P64" s="24">
        <v>0</v>
      </c>
      <c r="R64" s="24">
        <v>327.45857849999999</v>
      </c>
      <c r="S64" s="24">
        <v>7.6320045309999998</v>
      </c>
      <c r="T64" s="24">
        <v>1.237346126</v>
      </c>
      <c r="U64" s="24">
        <v>0.50246157000000002</v>
      </c>
      <c r="V64" s="24">
        <f t="shared" si="9"/>
        <v>5.892196835</v>
      </c>
      <c r="W64" s="24">
        <v>4.4747900000000002E-3</v>
      </c>
      <c r="X64" s="24">
        <v>0</v>
      </c>
      <c r="Y64" s="24">
        <v>2.469478E-2</v>
      </c>
      <c r="Z64" s="24">
        <v>3.6613209489999998</v>
      </c>
      <c r="AA64" s="24">
        <v>1.2251254060000001</v>
      </c>
      <c r="AB64" s="24">
        <v>14.4</v>
      </c>
      <c r="AF64" s="24">
        <v>5.4484780439999998</v>
      </c>
      <c r="AH64" s="24" t="str">
        <f>IFERROR(INDEX([1]BYUICP!G:G,(MATCH([1]DatabaseSynop!$B:$B,[1]BYUICP!$A:$A,"0"))),"")</f>
        <v/>
      </c>
      <c r="AI64" s="24" t="str">
        <f>IFERROR(INDEX([1]BYUICP!H:H,(MATCH([1]DatabaseSynop!$B:$B,[1]BYUICP!$A:$A,"0"))),"")</f>
        <v/>
      </c>
      <c r="AJ64" s="24" t="str">
        <f>IFERROR(INDEX([1]BYUICP!I:I,(MATCH([1]DatabaseSynop!$B:$B,[1]BYUICP!$A:$A,"0"))),"")</f>
        <v/>
      </c>
      <c r="AK64" s="24" t="str">
        <f>IFERROR(INDEX([1]BYUICP!J:J,(MATCH([1]DatabaseSynop!$B:$B,[1]BYUICP!$A:$A,"0"))),"")</f>
        <v/>
      </c>
      <c r="AM64" s="24" t="str">
        <f>IFERROR(INDEX([1]BYUICP!K:K,(MATCH([1]DatabaseSynop!$B:$B,[1]BYUICP!$A:$A,"0"))),"")</f>
        <v/>
      </c>
      <c r="AN64" s="24" t="e">
        <f t="shared" si="12"/>
        <v>#VALUE!</v>
      </c>
      <c r="AO64" s="24" t="e">
        <f t="shared" si="13"/>
        <v>#VALUE!</v>
      </c>
      <c r="AP64" s="24" t="str">
        <f>IFERROR(INDEX([1]BYUICP!L:L,(MATCH([1]DatabaseSynop!$B:$B,[1]BYUICP!$A:$A,"0"))),"")</f>
        <v/>
      </c>
      <c r="AQ64" s="24">
        <v>0.91114245400000005</v>
      </c>
      <c r="AR64" s="24" t="str">
        <f>IFERROR(INDEX([1]BYUICP!M:M,(MATCH([1]DatabaseSynop!$B:$B,[1]BYUICP!$A:$A,"0"))),"")</f>
        <v/>
      </c>
      <c r="AS64" s="24" t="str">
        <f>IFERROR(INDEX([1]BYUICP!N:N,(MATCH([1]DatabaseSynop!$B:$B,[1]BYUICP!$A:$A,"0"))),"")</f>
        <v/>
      </c>
      <c r="AT64" s="24" t="str">
        <f>IFERROR(INDEX([1]BYUICP!O:O,(MATCH([1]DatabaseSynop!$B:$B,[1]BYUICP!$A:$A,"0"))),"")</f>
        <v/>
      </c>
      <c r="AV64" s="24" t="str">
        <f>IFERROR(INDEX([1]BYUICP!P:P,(MATCH([1]DatabaseSynop!$B:$B,[1]BYUICP!$A:$A,"0"))),"")</f>
        <v/>
      </c>
      <c r="AW64" s="24" t="str">
        <f>IFERROR(INDEX([1]BYUICP!Q:Q,(MATCH([1]DatabaseSynop!$B:$B,[1]BYUICP!$A:$A,"0"))),"")</f>
        <v/>
      </c>
      <c r="AX64" s="24" t="str">
        <f>IFERROR(INDEX([1]BYUICP!R:R,(MATCH([1]DatabaseSynop!$B:$B,[1]BYUICP!$A:$A,"0"))),"")</f>
        <v/>
      </c>
      <c r="AY64" s="24" t="str">
        <f>IFERROR(INDEX([1]BYUICP!S:S,(MATCH([1]DatabaseSynop!$B:$B,[1]BYUICP!$A:$A,"0"))),"")</f>
        <v/>
      </c>
      <c r="AZ64" s="24" t="str">
        <f>IFERROR(INDEX([1]BYUICP!T:T,(MATCH([1]DatabaseSynop!$B:$B,[1]BYUICP!$A:$A,"0"))),"")</f>
        <v/>
      </c>
      <c r="BA64" s="24" t="str">
        <f>IFERROR(INDEX([1]BYUICP!U:U,(MATCH([1]DatabaseSynop!$B:$B,[1]BYUICP!$A:$A,"0"))),"")</f>
        <v/>
      </c>
      <c r="BB64" s="24" t="str">
        <f>IFERROR(INDEX([1]BYUICP!V:V,(MATCH([1]DatabaseSynop!$B:$B,[1]BYUICP!$A:$A,"0"))),"")</f>
        <v/>
      </c>
      <c r="BD64" s="24" t="str">
        <f>IFERROR(INDEX([1]BYUICP!W:W,(MATCH([1]DatabaseSynop!$B:$B,[1]BYUICP!$A:$A,"0"))),"")</f>
        <v/>
      </c>
      <c r="BE64" s="24" t="str">
        <f>IFERROR(INDEX([1]BYUICP!X:X,(MATCH([1]DatabaseSynop!$B:$B,[1]BYUICP!$A:$A,"0"))),"")</f>
        <v/>
      </c>
      <c r="BF64" s="24" t="str">
        <f>IFERROR(INDEX([1]BYUICP!Y:Y,(MATCH([1]DatabaseSynop!$B:$B,[1]BYUICP!$A:$A,"0"))),"")</f>
        <v/>
      </c>
      <c r="BG64" s="24" t="str">
        <f>IFERROR(INDEX([1]BYUICP!Z:Z,(MATCH([1]DatabaseSynop!$B:$B,[1]BYUICP!$A:$A,"0"))),"")</f>
        <v/>
      </c>
      <c r="BH64" s="24" t="str">
        <f>IFERROR(INDEX([1]BYUICP!AA:AA,(MATCH([1]DatabaseSynop!$B:$B,[1]BYUICP!$A:$A,"0"))),"")</f>
        <v/>
      </c>
      <c r="BI64" s="24" t="str">
        <f>IFERROR(INDEX([1]BYUICP!AB:AB,(MATCH([1]DatabaseSynop!$B:$B,[1]BYUICP!$A:$A,"0"))),"")</f>
        <v/>
      </c>
      <c r="BJ64" s="24" t="str">
        <f>IFERROR(INDEX([1]BYUICP!AC:AC,(MATCH([1]DatabaseSynop!$B:$B,[1]BYUICP!$A:$A,"0"))),"")</f>
        <v/>
      </c>
      <c r="BK64" s="24" t="str">
        <f>IFERROR(INDEX([1]BYUICP!AD:AD,(MATCH([1]DatabaseSynop!$B:$B,[1]BYUICP!$A:$A,"0"))),"")</f>
        <v/>
      </c>
      <c r="BL64" s="24" t="str">
        <f>IFERROR(INDEX([1]BYUICP!AE:AE,(MATCH([1]DatabaseSynop!$B:$B,[1]BYUICP!$A:$A,"0"))),"")</f>
        <v/>
      </c>
    </row>
    <row r="65" spans="1:64" ht="15.75" customHeight="1" x14ac:dyDescent="0.2">
      <c r="A65" s="24" t="s">
        <v>109</v>
      </c>
      <c r="B65" s="24" t="s">
        <v>603</v>
      </c>
      <c r="C65" s="24" t="s">
        <v>66</v>
      </c>
      <c r="D65" s="24">
        <v>25</v>
      </c>
      <c r="E65" s="12" t="str">
        <f t="shared" si="0"/>
        <v>OKS25</v>
      </c>
      <c r="F65" s="25">
        <v>42599</v>
      </c>
      <c r="G65" s="29">
        <v>0.57986111100000004</v>
      </c>
      <c r="H65" s="24">
        <v>2016</v>
      </c>
      <c r="I65" s="12" t="str">
        <f t="shared" si="1"/>
        <v>Late2016</v>
      </c>
      <c r="J65" s="24">
        <v>68.64573</v>
      </c>
      <c r="K65" s="24">
        <v>-149.2192</v>
      </c>
      <c r="L65" s="30">
        <v>35.5139</v>
      </c>
      <c r="M65" s="24">
        <v>8.9</v>
      </c>
      <c r="N65" s="24">
        <v>51.4</v>
      </c>
      <c r="O65" s="24">
        <v>7.13</v>
      </c>
      <c r="P65" s="24">
        <v>0</v>
      </c>
      <c r="R65" s="24">
        <v>351.98005389999997</v>
      </c>
      <c r="S65" s="24">
        <v>7.2592208749999996</v>
      </c>
      <c r="T65" s="24">
        <v>1.453722424</v>
      </c>
      <c r="U65" s="24">
        <v>0.468366634</v>
      </c>
      <c r="V65" s="24">
        <f t="shared" si="9"/>
        <v>5.3371318169999995</v>
      </c>
      <c r="W65" s="24">
        <v>2.6659225000000002E-2</v>
      </c>
      <c r="X65" s="24">
        <v>0</v>
      </c>
      <c r="Y65" s="24">
        <v>2.8488448999999999E-2</v>
      </c>
      <c r="Z65" s="24">
        <v>3.2170109230000001</v>
      </c>
      <c r="AA65" s="24">
        <v>0.73569683500000005</v>
      </c>
      <c r="AB65" s="24">
        <v>13.6</v>
      </c>
      <c r="AF65" s="24">
        <v>36.130863269999999</v>
      </c>
      <c r="AH65" s="24" t="str">
        <f>IFERROR(INDEX([1]BYUICP!G:G,(MATCH([1]DatabaseSynop!$B:$B,[1]BYUICP!$A:$A,"0"))),"")</f>
        <v/>
      </c>
      <c r="AI65" s="24" t="str">
        <f>IFERROR(INDEX([1]BYUICP!H:H,(MATCH([1]DatabaseSynop!$B:$B,[1]BYUICP!$A:$A,"0"))),"")</f>
        <v/>
      </c>
      <c r="AJ65" s="24" t="s">
        <v>67</v>
      </c>
      <c r="AK65" s="24" t="str">
        <f>IFERROR(INDEX([1]BYUICP!J:J,(MATCH([1]DatabaseSynop!$B:$B,[1]BYUICP!$A:$A,"0"))),"")</f>
        <v/>
      </c>
      <c r="AM65" s="24" t="str">
        <f>IFERROR(INDEX([1]BYUICP!K:K,(MATCH([1]DatabaseSynop!$B:$B,[1]BYUICP!$A:$A,"0"))),"")</f>
        <v/>
      </c>
      <c r="AN65" s="24" t="e">
        <f t="shared" si="12"/>
        <v>#VALUE!</v>
      </c>
      <c r="AO65" s="24" t="e">
        <f t="shared" si="13"/>
        <v>#VALUE!</v>
      </c>
      <c r="AP65" s="24" t="str">
        <f>IFERROR(INDEX([1]BYUICP!L:L,(MATCH([1]DatabaseSynop!$B:$B,[1]BYUICP!$A:$A,"0"))),"")</f>
        <v/>
      </c>
      <c r="AQ65" s="24">
        <v>0.89985895599999999</v>
      </c>
      <c r="AR65" s="24" t="str">
        <f>IFERROR(INDEX([1]BYUICP!M:M,(MATCH([1]DatabaseSynop!$B:$B,[1]BYUICP!$A:$A,"0"))),"")</f>
        <v/>
      </c>
      <c r="AS65" s="24" t="str">
        <f>IFERROR(INDEX([1]BYUICP!N:N,(MATCH([1]DatabaseSynop!$B:$B,[1]BYUICP!$A:$A,"0"))),"")</f>
        <v/>
      </c>
      <c r="AT65" s="24" t="str">
        <f>IFERROR(INDEX([1]BYUICP!O:O,(MATCH([1]DatabaseSynop!$B:$B,[1]BYUICP!$A:$A,"0"))),"")</f>
        <v/>
      </c>
      <c r="AV65" s="24" t="str">
        <f>IFERROR(INDEX([1]BYUICP!P:P,(MATCH([1]DatabaseSynop!$B:$B,[1]BYUICP!$A:$A,"0"))),"")</f>
        <v/>
      </c>
      <c r="AW65" s="24" t="str">
        <f>IFERROR(INDEX([1]BYUICP!Q:Q,(MATCH([1]DatabaseSynop!$B:$B,[1]BYUICP!$A:$A,"0"))),"")</f>
        <v/>
      </c>
      <c r="AX65" s="24" t="str">
        <f>IFERROR(INDEX([1]BYUICP!R:R,(MATCH([1]DatabaseSynop!$B:$B,[1]BYUICP!$A:$A,"0"))),"")</f>
        <v/>
      </c>
      <c r="AY65" s="24" t="str">
        <f>IFERROR(INDEX([1]BYUICP!S:S,(MATCH([1]DatabaseSynop!$B:$B,[1]BYUICP!$A:$A,"0"))),"")</f>
        <v/>
      </c>
      <c r="AZ65" s="24" t="str">
        <f>IFERROR(INDEX([1]BYUICP!T:T,(MATCH([1]DatabaseSynop!$B:$B,[1]BYUICP!$A:$A,"0"))),"")</f>
        <v/>
      </c>
      <c r="BA65" s="24" t="str">
        <f>IFERROR(INDEX([1]BYUICP!U:U,(MATCH([1]DatabaseSynop!$B:$B,[1]BYUICP!$A:$A,"0"))),"")</f>
        <v/>
      </c>
      <c r="BB65" s="24" t="str">
        <f>IFERROR(INDEX([1]BYUICP!V:V,(MATCH([1]DatabaseSynop!$B:$B,[1]BYUICP!$A:$A,"0"))),"")</f>
        <v/>
      </c>
      <c r="BD65" s="24" t="str">
        <f>IFERROR(INDEX([1]BYUICP!W:W,(MATCH([1]DatabaseSynop!$B:$B,[1]BYUICP!$A:$A,"0"))),"")</f>
        <v/>
      </c>
      <c r="BE65" s="24" t="str">
        <f>IFERROR(INDEX([1]BYUICP!X:X,(MATCH([1]DatabaseSynop!$B:$B,[1]BYUICP!$A:$A,"0"))),"")</f>
        <v/>
      </c>
      <c r="BF65" s="24" t="str">
        <f>IFERROR(INDEX([1]BYUICP!Y:Y,(MATCH([1]DatabaseSynop!$B:$B,[1]BYUICP!$A:$A,"0"))),"")</f>
        <v/>
      </c>
      <c r="BG65" s="24" t="str">
        <f>IFERROR(INDEX([1]BYUICP!Z:Z,(MATCH([1]DatabaseSynop!$B:$B,[1]BYUICP!$A:$A,"0"))),"")</f>
        <v/>
      </c>
      <c r="BH65" s="24" t="str">
        <f>IFERROR(INDEX([1]BYUICP!AA:AA,(MATCH([1]DatabaseSynop!$B:$B,[1]BYUICP!$A:$A,"0"))),"")</f>
        <v/>
      </c>
      <c r="BI65" s="24" t="str">
        <f>IFERROR(INDEX([1]BYUICP!AB:AB,(MATCH([1]DatabaseSynop!$B:$B,[1]BYUICP!$A:$A,"0"))),"")</f>
        <v/>
      </c>
      <c r="BJ65" s="24" t="str">
        <f>IFERROR(INDEX([1]BYUICP!AC:AC,(MATCH([1]DatabaseSynop!$B:$B,[1]BYUICP!$A:$A,"0"))),"")</f>
        <v/>
      </c>
      <c r="BK65" s="24" t="str">
        <f>IFERROR(INDEX([1]BYUICP!AD:AD,(MATCH([1]DatabaseSynop!$B:$B,[1]BYUICP!$A:$A,"0"))),"")</f>
        <v/>
      </c>
      <c r="BL65" s="24" t="str">
        <f>IFERROR(INDEX([1]BYUICP!AE:AE,(MATCH([1]DatabaseSynop!$B:$B,[1]BYUICP!$A:$A,"0"))),"")</f>
        <v/>
      </c>
    </row>
    <row r="66" spans="1:64" ht="15.75" customHeight="1" x14ac:dyDescent="0.2">
      <c r="A66" s="24" t="s">
        <v>109</v>
      </c>
      <c r="B66" s="24" t="s">
        <v>604</v>
      </c>
      <c r="C66" s="24" t="s">
        <v>66</v>
      </c>
      <c r="D66" s="24">
        <v>26</v>
      </c>
      <c r="E66" s="12" t="str">
        <f t="shared" si="0"/>
        <v>OKS26</v>
      </c>
      <c r="F66" s="25">
        <v>42599</v>
      </c>
      <c r="G66" s="29">
        <v>0.55555555599999995</v>
      </c>
      <c r="H66" s="24">
        <v>2016</v>
      </c>
      <c r="I66" s="12" t="str">
        <f t="shared" si="1"/>
        <v>Late2016</v>
      </c>
      <c r="J66" s="24">
        <v>68.650959999999998</v>
      </c>
      <c r="K66" s="24">
        <v>-149.22064</v>
      </c>
      <c r="L66" s="30">
        <v>41.652875000000002</v>
      </c>
      <c r="M66" s="24">
        <v>8</v>
      </c>
      <c r="N66" s="24">
        <v>48.8</v>
      </c>
      <c r="O66" s="24">
        <v>7.06</v>
      </c>
      <c r="P66" s="24">
        <v>0</v>
      </c>
      <c r="R66" s="24">
        <v>344.32751860000002</v>
      </c>
      <c r="S66" s="24">
        <v>8.7719769500000009</v>
      </c>
      <c r="T66" s="24">
        <v>2.8777409440000001</v>
      </c>
      <c r="U66" s="24">
        <v>0.26081370999999998</v>
      </c>
      <c r="V66" s="24">
        <f t="shared" si="9"/>
        <v>5.6334222960000009</v>
      </c>
      <c r="W66" s="24">
        <v>3.6458042000000003E-2</v>
      </c>
      <c r="X66" s="24">
        <v>0</v>
      </c>
      <c r="Y66" s="24">
        <v>2.6666215E-2</v>
      </c>
      <c r="Z66" s="24">
        <v>3.058739128</v>
      </c>
      <c r="AA66" s="24">
        <v>0.87530056099999998</v>
      </c>
      <c r="AB66" s="24">
        <v>12.649765970000001</v>
      </c>
      <c r="AF66" s="24">
        <v>30.819610780000001</v>
      </c>
      <c r="AH66" s="24" t="str">
        <f>IFERROR(INDEX([1]BYUICP!G:G,(MATCH([1]DatabaseSynop!$B:$B,[1]BYUICP!$A:$A,"0"))),"")</f>
        <v/>
      </c>
      <c r="AI66" s="24" t="str">
        <f>IFERROR(INDEX([1]BYUICP!H:H,(MATCH([1]DatabaseSynop!$B:$B,[1]BYUICP!$A:$A,"0"))),"")</f>
        <v/>
      </c>
      <c r="AJ66" s="24" t="str">
        <f>IFERROR(INDEX([1]BYUICP!I:I,(MATCH([1]DatabaseSynop!$B:$B,[1]BYUICP!$A:$A,"0"))),"")</f>
        <v/>
      </c>
      <c r="AK66" s="24" t="str">
        <f>IFERROR(INDEX([1]BYUICP!J:J,(MATCH([1]DatabaseSynop!$B:$B,[1]BYUICP!$A:$A,"0"))),"")</f>
        <v/>
      </c>
      <c r="AM66" s="24" t="str">
        <f>IFERROR(INDEX([1]BYUICP!K:K,(MATCH([1]DatabaseSynop!$B:$B,[1]BYUICP!$A:$A,"0"))),"")</f>
        <v/>
      </c>
      <c r="AN66" s="24" t="e">
        <f t="shared" si="12"/>
        <v>#VALUE!</v>
      </c>
      <c r="AO66" s="24" t="e">
        <f t="shared" si="13"/>
        <v>#VALUE!</v>
      </c>
      <c r="AP66" s="24" t="str">
        <f>IFERROR(INDEX([1]BYUICP!L:L,(MATCH([1]DatabaseSynop!$B:$B,[1]BYUICP!$A:$A,"0"))),"")</f>
        <v/>
      </c>
      <c r="AQ66" s="24">
        <v>1.063469676</v>
      </c>
      <c r="AR66" s="24" t="str">
        <f>IFERROR(INDEX([1]BYUICP!M:M,(MATCH([1]DatabaseSynop!$B:$B,[1]BYUICP!$A:$A,"0"))),"")</f>
        <v/>
      </c>
      <c r="AS66" s="24" t="str">
        <f>IFERROR(INDEX([1]BYUICP!N:N,(MATCH([1]DatabaseSynop!$B:$B,[1]BYUICP!$A:$A,"0"))),"")</f>
        <v/>
      </c>
      <c r="AT66" s="24" t="str">
        <f>IFERROR(INDEX([1]BYUICP!O:O,(MATCH([1]DatabaseSynop!$B:$B,[1]BYUICP!$A:$A,"0"))),"")</f>
        <v/>
      </c>
      <c r="AV66" s="24" t="str">
        <f>IFERROR(INDEX([1]BYUICP!P:P,(MATCH([1]DatabaseSynop!$B:$B,[1]BYUICP!$A:$A,"0"))),"")</f>
        <v/>
      </c>
      <c r="AW66" s="24" t="str">
        <f>IFERROR(INDEX([1]BYUICP!Q:Q,(MATCH([1]DatabaseSynop!$B:$B,[1]BYUICP!$A:$A,"0"))),"")</f>
        <v/>
      </c>
      <c r="AX66" s="24" t="str">
        <f>IFERROR(INDEX([1]BYUICP!R:R,(MATCH([1]DatabaseSynop!$B:$B,[1]BYUICP!$A:$A,"0"))),"")</f>
        <v/>
      </c>
      <c r="AY66" s="24" t="str">
        <f>IFERROR(INDEX([1]BYUICP!S:S,(MATCH([1]DatabaseSynop!$B:$B,[1]BYUICP!$A:$A,"0"))),"")</f>
        <v/>
      </c>
      <c r="AZ66" s="24" t="str">
        <f>IFERROR(INDEX([1]BYUICP!T:T,(MATCH([1]DatabaseSynop!$B:$B,[1]BYUICP!$A:$A,"0"))),"")</f>
        <v/>
      </c>
      <c r="BA66" s="24" t="str">
        <f>IFERROR(INDEX([1]BYUICP!U:U,(MATCH([1]DatabaseSynop!$B:$B,[1]BYUICP!$A:$A,"0"))),"")</f>
        <v/>
      </c>
      <c r="BB66" s="24" t="str">
        <f>IFERROR(INDEX([1]BYUICP!V:V,(MATCH([1]DatabaseSynop!$B:$B,[1]BYUICP!$A:$A,"0"))),"")</f>
        <v/>
      </c>
      <c r="BD66" s="24" t="str">
        <f>IFERROR(INDEX([1]BYUICP!W:W,(MATCH([1]DatabaseSynop!$B:$B,[1]BYUICP!$A:$A,"0"))),"")</f>
        <v/>
      </c>
      <c r="BE66" s="24" t="str">
        <f>IFERROR(INDEX([1]BYUICP!X:X,(MATCH([1]DatabaseSynop!$B:$B,[1]BYUICP!$A:$A,"0"))),"")</f>
        <v/>
      </c>
      <c r="BF66" s="24" t="str">
        <f>IFERROR(INDEX([1]BYUICP!Y:Y,(MATCH([1]DatabaseSynop!$B:$B,[1]BYUICP!$A:$A,"0"))),"")</f>
        <v/>
      </c>
      <c r="BG66" s="24" t="str">
        <f>IFERROR(INDEX([1]BYUICP!Z:Z,(MATCH([1]DatabaseSynop!$B:$B,[1]BYUICP!$A:$A,"0"))),"")</f>
        <v/>
      </c>
      <c r="BH66" s="24" t="str">
        <f>IFERROR(INDEX([1]BYUICP!AA:AA,(MATCH([1]DatabaseSynop!$B:$B,[1]BYUICP!$A:$A,"0"))),"")</f>
        <v/>
      </c>
      <c r="BI66" s="24" t="str">
        <f>IFERROR(INDEX([1]BYUICP!AB:AB,(MATCH([1]DatabaseSynop!$B:$B,[1]BYUICP!$A:$A,"0"))),"")</f>
        <v/>
      </c>
      <c r="BJ66" s="24" t="str">
        <f>IFERROR(INDEX([1]BYUICP!AC:AC,(MATCH([1]DatabaseSynop!$B:$B,[1]BYUICP!$A:$A,"0"))),"")</f>
        <v/>
      </c>
      <c r="BK66" s="24" t="str">
        <f>IFERROR(INDEX([1]BYUICP!AD:AD,(MATCH([1]DatabaseSynop!$B:$B,[1]BYUICP!$A:$A,"0"))),"")</f>
        <v/>
      </c>
      <c r="BL66" s="24" t="str">
        <f>IFERROR(INDEX([1]BYUICP!AE:AE,(MATCH([1]DatabaseSynop!$B:$B,[1]BYUICP!$A:$A,"0"))),"")</f>
        <v/>
      </c>
    </row>
    <row r="67" spans="1:64" ht="15.75" customHeight="1" x14ac:dyDescent="0.2">
      <c r="A67" s="24" t="s">
        <v>109</v>
      </c>
      <c r="B67" s="24" t="s">
        <v>605</v>
      </c>
      <c r="C67" s="24" t="s">
        <v>66</v>
      </c>
      <c r="D67" s="24">
        <v>27</v>
      </c>
      <c r="E67" s="12" t="str">
        <f t="shared" si="0"/>
        <v>OKS27</v>
      </c>
      <c r="F67" s="25">
        <v>42599</v>
      </c>
      <c r="G67" s="29">
        <v>0.65277777800000003</v>
      </c>
      <c r="H67" s="24">
        <v>2016</v>
      </c>
      <c r="I67" s="12" t="str">
        <f t="shared" si="1"/>
        <v>Late2016</v>
      </c>
      <c r="J67" s="24">
        <v>68.627319999999997</v>
      </c>
      <c r="K67" s="24">
        <v>-149.20203000000001</v>
      </c>
      <c r="L67" s="30">
        <v>23.089224999999999</v>
      </c>
      <c r="M67" s="24">
        <v>9.6</v>
      </c>
      <c r="N67" s="24">
        <v>40.799999999999997</v>
      </c>
      <c r="O67" s="24">
        <v>6.79</v>
      </c>
      <c r="P67" s="24">
        <v>0</v>
      </c>
      <c r="R67" s="24">
        <v>330.37780179999999</v>
      </c>
      <c r="S67" s="24">
        <v>8.2731924190000008</v>
      </c>
      <c r="T67" s="24">
        <v>1.2677236270000001</v>
      </c>
      <c r="U67" s="24">
        <v>0.263086706</v>
      </c>
      <c r="V67" s="24">
        <f t="shared" si="9"/>
        <v>6.742382086000001</v>
      </c>
      <c r="W67" s="24">
        <v>3.6964450000000003E-2</v>
      </c>
      <c r="X67" s="24">
        <v>0</v>
      </c>
      <c r="Y67" s="24">
        <v>5.3363093E-2</v>
      </c>
      <c r="Z67" s="24">
        <v>3.0851156720000001</v>
      </c>
      <c r="AA67" s="24">
        <v>0.763402056</v>
      </c>
      <c r="AB67" s="24">
        <v>12.24195082</v>
      </c>
      <c r="AF67" s="24">
        <v>5.8040169659999998</v>
      </c>
      <c r="AH67" s="24" t="str">
        <f>IFERROR(INDEX([1]BYUICP!G:G,(MATCH([1]DatabaseSynop!$B:$B,[1]BYUICP!$A:$A,"0"))),"")</f>
        <v/>
      </c>
      <c r="AI67" s="24" t="str">
        <f>IFERROR(INDEX([1]BYUICP!H:H,(MATCH([1]DatabaseSynop!$B:$B,[1]BYUICP!$A:$A,"0"))),"")</f>
        <v/>
      </c>
      <c r="AJ67" s="24" t="str">
        <f>IFERROR(INDEX([1]BYUICP!I:I,(MATCH([1]DatabaseSynop!$B:$B,[1]BYUICP!$A:$A,"0"))),"")</f>
        <v/>
      </c>
      <c r="AK67" s="24" t="str">
        <f>IFERROR(INDEX([1]BYUICP!J:J,(MATCH([1]DatabaseSynop!$B:$B,[1]BYUICP!$A:$A,"0"))),"")</f>
        <v/>
      </c>
      <c r="AM67" s="24" t="str">
        <f>IFERROR(INDEX([1]BYUICP!K:K,(MATCH([1]DatabaseSynop!$B:$B,[1]BYUICP!$A:$A,"0"))),"")</f>
        <v/>
      </c>
      <c r="AN67" s="24" t="e">
        <f t="shared" si="12"/>
        <v>#VALUE!</v>
      </c>
      <c r="AO67" s="24" t="e">
        <f t="shared" si="13"/>
        <v>#VALUE!</v>
      </c>
      <c r="AP67" s="24" t="str">
        <f>IFERROR(INDEX([1]BYUICP!L:L,(MATCH([1]DatabaseSynop!$B:$B,[1]BYUICP!$A:$A,"0"))),"")</f>
        <v/>
      </c>
      <c r="AQ67" s="24">
        <v>1.5684062059999999</v>
      </c>
      <c r="AR67" s="24" t="str">
        <f>IFERROR(INDEX([1]BYUICP!M:M,(MATCH([1]DatabaseSynop!$B:$B,[1]BYUICP!$A:$A,"0"))),"")</f>
        <v/>
      </c>
      <c r="AS67" s="24" t="str">
        <f>IFERROR(INDEX([1]BYUICP!N:N,(MATCH([1]DatabaseSynop!$B:$B,[1]BYUICP!$A:$A,"0"))),"")</f>
        <v/>
      </c>
      <c r="AT67" s="24" t="str">
        <f>IFERROR(INDEX([1]BYUICP!O:O,(MATCH([1]DatabaseSynop!$B:$B,[1]BYUICP!$A:$A,"0"))),"")</f>
        <v/>
      </c>
      <c r="AV67" s="24" t="str">
        <f>IFERROR(INDEX([1]BYUICP!P:P,(MATCH([1]DatabaseSynop!$B:$B,[1]BYUICP!$A:$A,"0"))),"")</f>
        <v/>
      </c>
      <c r="AW67" s="24" t="str">
        <f>IFERROR(INDEX([1]BYUICP!Q:Q,(MATCH([1]DatabaseSynop!$B:$B,[1]BYUICP!$A:$A,"0"))),"")</f>
        <v/>
      </c>
      <c r="AX67" s="24" t="str">
        <f>IFERROR(INDEX([1]BYUICP!R:R,(MATCH([1]DatabaseSynop!$B:$B,[1]BYUICP!$A:$A,"0"))),"")</f>
        <v/>
      </c>
      <c r="AY67" s="24" t="str">
        <f>IFERROR(INDEX([1]BYUICP!S:S,(MATCH([1]DatabaseSynop!$B:$B,[1]BYUICP!$A:$A,"0"))),"")</f>
        <v/>
      </c>
      <c r="AZ67" s="24" t="str">
        <f>IFERROR(INDEX([1]BYUICP!T:T,(MATCH([1]DatabaseSynop!$B:$B,[1]BYUICP!$A:$A,"0"))),"")</f>
        <v/>
      </c>
      <c r="BA67" s="24" t="str">
        <f>IFERROR(INDEX([1]BYUICP!U:U,(MATCH([1]DatabaseSynop!$B:$B,[1]BYUICP!$A:$A,"0"))),"")</f>
        <v/>
      </c>
      <c r="BB67" s="24" t="str">
        <f>IFERROR(INDEX([1]BYUICP!V:V,(MATCH([1]DatabaseSynop!$B:$B,[1]BYUICP!$A:$A,"0"))),"")</f>
        <v/>
      </c>
      <c r="BD67" s="24" t="str">
        <f>IFERROR(INDEX([1]BYUICP!W:W,(MATCH([1]DatabaseSynop!$B:$B,[1]BYUICP!$A:$A,"0"))),"")</f>
        <v/>
      </c>
      <c r="BE67" s="24" t="str">
        <f>IFERROR(INDEX([1]BYUICP!X:X,(MATCH([1]DatabaseSynop!$B:$B,[1]BYUICP!$A:$A,"0"))),"")</f>
        <v/>
      </c>
      <c r="BF67" s="24" t="str">
        <f>IFERROR(INDEX([1]BYUICP!Y:Y,(MATCH([1]DatabaseSynop!$B:$B,[1]BYUICP!$A:$A,"0"))),"")</f>
        <v/>
      </c>
      <c r="BG67" s="24" t="str">
        <f>IFERROR(INDEX([1]BYUICP!Z:Z,(MATCH([1]DatabaseSynop!$B:$B,[1]BYUICP!$A:$A,"0"))),"")</f>
        <v/>
      </c>
      <c r="BH67" s="24" t="str">
        <f>IFERROR(INDEX([1]BYUICP!AA:AA,(MATCH([1]DatabaseSynop!$B:$B,[1]BYUICP!$A:$A,"0"))),"")</f>
        <v/>
      </c>
      <c r="BI67" s="24" t="str">
        <f>IFERROR(INDEX([1]BYUICP!AB:AB,(MATCH([1]DatabaseSynop!$B:$B,[1]BYUICP!$A:$A,"0"))),"")</f>
        <v/>
      </c>
      <c r="BJ67" s="24" t="str">
        <f>IFERROR(INDEX([1]BYUICP!AC:AC,(MATCH([1]DatabaseSynop!$B:$B,[1]BYUICP!$A:$A,"0"))),"")</f>
        <v/>
      </c>
      <c r="BK67" s="24" t="str">
        <f>IFERROR(INDEX([1]BYUICP!AD:AD,(MATCH([1]DatabaseSynop!$B:$B,[1]BYUICP!$A:$A,"0"))),"")</f>
        <v/>
      </c>
      <c r="BL67" s="24" t="str">
        <f>IFERROR(INDEX([1]BYUICP!AE:AE,(MATCH([1]DatabaseSynop!$B:$B,[1]BYUICP!$A:$A,"0"))),"")</f>
        <v/>
      </c>
    </row>
    <row r="68" spans="1:64" ht="15.75" customHeight="1" x14ac:dyDescent="0.2">
      <c r="A68" s="24" t="s">
        <v>109</v>
      </c>
      <c r="B68" s="24" t="s">
        <v>606</v>
      </c>
      <c r="C68" s="24" t="s">
        <v>66</v>
      </c>
      <c r="D68" s="24">
        <v>28</v>
      </c>
      <c r="E68" s="12" t="str">
        <f t="shared" si="0"/>
        <v>OKS28</v>
      </c>
      <c r="F68" s="25">
        <v>42599</v>
      </c>
      <c r="G68" s="29">
        <v>0.57361111099999995</v>
      </c>
      <c r="H68" s="24">
        <v>2016</v>
      </c>
      <c r="I68" s="12" t="str">
        <f t="shared" si="1"/>
        <v>Late2016</v>
      </c>
      <c r="J68" s="24">
        <v>68.646370000000005</v>
      </c>
      <c r="K68" s="24">
        <v>-149.22521</v>
      </c>
      <c r="L68" s="30">
        <v>5.6945249999999996</v>
      </c>
      <c r="M68" s="24">
        <v>5.9</v>
      </c>
      <c r="N68" s="24">
        <v>36.4</v>
      </c>
      <c r="O68" s="24">
        <v>6.81</v>
      </c>
      <c r="P68" s="24">
        <v>0</v>
      </c>
      <c r="R68" s="24">
        <v>345.28669200000002</v>
      </c>
      <c r="S68" s="24">
        <v>11.045957250000001</v>
      </c>
      <c r="T68" s="24">
        <v>6.2973844440000004</v>
      </c>
      <c r="U68" s="24">
        <v>0.53087401599999995</v>
      </c>
      <c r="V68" s="24">
        <f t="shared" si="9"/>
        <v>4.21769879</v>
      </c>
      <c r="W68" s="24">
        <v>7.3500122000000001E-2</v>
      </c>
      <c r="X68" s="24">
        <v>0</v>
      </c>
      <c r="Y68" s="24" t="s">
        <v>67</v>
      </c>
      <c r="Z68" s="24">
        <v>3.1753368690000001</v>
      </c>
      <c r="AA68" s="24">
        <v>0.75714909399999997</v>
      </c>
      <c r="AB68" s="24">
        <v>13.16855026</v>
      </c>
      <c r="AF68" s="24">
        <v>9.0444111780000007</v>
      </c>
      <c r="AH68" s="24" t="str">
        <f>IFERROR(INDEX([1]BYUICP!G:G,(MATCH([1]DatabaseSynop!$B:$B,[1]BYUICP!$A:$A,"0"))),"")</f>
        <v/>
      </c>
      <c r="AI68" s="24" t="str">
        <f>IFERROR(INDEX([1]BYUICP!H:H,(MATCH([1]DatabaseSynop!$B:$B,[1]BYUICP!$A:$A,"0"))),"")</f>
        <v/>
      </c>
      <c r="AJ68" s="24" t="str">
        <f>IFERROR(INDEX([1]BYUICP!I:I,(MATCH([1]DatabaseSynop!$B:$B,[1]BYUICP!$A:$A,"0"))),"")</f>
        <v/>
      </c>
      <c r="AK68" s="24" t="str">
        <f>IFERROR(INDEX([1]BYUICP!J:J,(MATCH([1]DatabaseSynop!$B:$B,[1]BYUICP!$A:$A,"0"))),"")</f>
        <v/>
      </c>
      <c r="AM68" s="24" t="str">
        <f>IFERROR(INDEX([1]BYUICP!K:K,(MATCH([1]DatabaseSynop!$B:$B,[1]BYUICP!$A:$A,"0"))),"")</f>
        <v/>
      </c>
      <c r="AP68" s="24" t="str">
        <f>IFERROR(INDEX([1]BYUICP!L:L,(MATCH([1]DatabaseSynop!$B:$B,[1]BYUICP!$A:$A,"0"))),"")</f>
        <v/>
      </c>
      <c r="AQ68" s="24">
        <v>1.3173483779999999</v>
      </c>
      <c r="AR68" s="24" t="str">
        <f>IFERROR(INDEX([1]BYUICP!M:M,(MATCH([1]DatabaseSynop!$B:$B,[1]BYUICP!$A:$A,"0"))),"")</f>
        <v/>
      </c>
      <c r="AS68" s="24" t="str">
        <f>IFERROR(INDEX([1]BYUICP!N:N,(MATCH([1]DatabaseSynop!$B:$B,[1]BYUICP!$A:$A,"0"))),"")</f>
        <v/>
      </c>
      <c r="AT68" s="24" t="str">
        <f>IFERROR(INDEX([1]BYUICP!O:O,(MATCH([1]DatabaseSynop!$B:$B,[1]BYUICP!$A:$A,"0"))),"")</f>
        <v/>
      </c>
      <c r="AV68" s="24" t="str">
        <f>IFERROR(INDEX([1]BYUICP!P:P,(MATCH([1]DatabaseSynop!$B:$B,[1]BYUICP!$A:$A,"0"))),"")</f>
        <v/>
      </c>
      <c r="AW68" s="24" t="str">
        <f>IFERROR(INDEX([1]BYUICP!Q:Q,(MATCH([1]DatabaseSynop!$B:$B,[1]BYUICP!$A:$A,"0"))),"")</f>
        <v/>
      </c>
      <c r="AX68" s="24" t="str">
        <f>IFERROR(INDEX([1]BYUICP!R:R,(MATCH([1]DatabaseSynop!$B:$B,[1]BYUICP!$A:$A,"0"))),"")</f>
        <v/>
      </c>
      <c r="AY68" s="24" t="str">
        <f>IFERROR(INDEX([1]BYUICP!S:S,(MATCH([1]DatabaseSynop!$B:$B,[1]BYUICP!$A:$A,"0"))),"")</f>
        <v/>
      </c>
      <c r="AZ68" s="24" t="str">
        <f>IFERROR(INDEX([1]BYUICP!T:T,(MATCH([1]DatabaseSynop!$B:$B,[1]BYUICP!$A:$A,"0"))),"")</f>
        <v/>
      </c>
      <c r="BA68" s="24" t="str">
        <f>IFERROR(INDEX([1]BYUICP!U:U,(MATCH([1]DatabaseSynop!$B:$B,[1]BYUICP!$A:$A,"0"))),"")</f>
        <v/>
      </c>
      <c r="BB68" s="24" t="str">
        <f>IFERROR(INDEX([1]BYUICP!V:V,(MATCH([1]DatabaseSynop!$B:$B,[1]BYUICP!$A:$A,"0"))),"")</f>
        <v/>
      </c>
      <c r="BD68" s="24" t="str">
        <f>IFERROR(INDEX([1]BYUICP!W:W,(MATCH([1]DatabaseSynop!$B:$B,[1]BYUICP!$A:$A,"0"))),"")</f>
        <v/>
      </c>
      <c r="BE68" s="24" t="str">
        <f>IFERROR(INDEX([1]BYUICP!X:X,(MATCH([1]DatabaseSynop!$B:$B,[1]BYUICP!$A:$A,"0"))),"")</f>
        <v/>
      </c>
      <c r="BF68" s="24" t="str">
        <f>IFERROR(INDEX([1]BYUICP!Y:Y,(MATCH([1]DatabaseSynop!$B:$B,[1]BYUICP!$A:$A,"0"))),"")</f>
        <v/>
      </c>
      <c r="BG68" s="24" t="str">
        <f>IFERROR(INDEX([1]BYUICP!Z:Z,(MATCH([1]DatabaseSynop!$B:$B,[1]BYUICP!$A:$A,"0"))),"")</f>
        <v/>
      </c>
      <c r="BH68" s="24" t="str">
        <f>IFERROR(INDEX([1]BYUICP!AA:AA,(MATCH([1]DatabaseSynop!$B:$B,[1]BYUICP!$A:$A,"0"))),"")</f>
        <v/>
      </c>
      <c r="BI68" s="24" t="str">
        <f>IFERROR(INDEX([1]BYUICP!AB:AB,(MATCH([1]DatabaseSynop!$B:$B,[1]BYUICP!$A:$A,"0"))),"")</f>
        <v/>
      </c>
      <c r="BJ68" s="24" t="str">
        <f>IFERROR(INDEX([1]BYUICP!AC:AC,(MATCH([1]DatabaseSynop!$B:$B,[1]BYUICP!$A:$A,"0"))),"")</f>
        <v/>
      </c>
      <c r="BK68" s="24" t="str">
        <f>IFERROR(INDEX([1]BYUICP!AD:AD,(MATCH([1]DatabaseSynop!$B:$B,[1]BYUICP!$A:$A,"0"))),"")</f>
        <v/>
      </c>
      <c r="BL68" s="24" t="str">
        <f>IFERROR(INDEX([1]BYUICP!AE:AE,(MATCH([1]DatabaseSynop!$B:$B,[1]BYUICP!$A:$A,"0"))),"")</f>
        <v/>
      </c>
    </row>
    <row r="69" spans="1:64" ht="15.75" customHeight="1" x14ac:dyDescent="0.2">
      <c r="A69" s="24" t="s">
        <v>109</v>
      </c>
      <c r="B69" s="24" t="s">
        <v>607</v>
      </c>
      <c r="C69" s="24" t="s">
        <v>66</v>
      </c>
      <c r="D69" s="24">
        <v>29</v>
      </c>
      <c r="E69" s="12" t="str">
        <f t="shared" si="0"/>
        <v>OKS29</v>
      </c>
      <c r="F69" s="25">
        <v>42599</v>
      </c>
      <c r="G69" s="29">
        <v>0.60763888899999996</v>
      </c>
      <c r="H69" s="24">
        <v>2016</v>
      </c>
      <c r="I69" s="12" t="str">
        <f t="shared" si="1"/>
        <v>Late2016</v>
      </c>
      <c r="J69" s="24">
        <v>68.643010000000004</v>
      </c>
      <c r="K69" s="24">
        <v>-149.23912999999999</v>
      </c>
      <c r="L69" s="30">
        <v>4.4528499999999998</v>
      </c>
      <c r="M69" s="24">
        <v>6.3</v>
      </c>
      <c r="N69" s="24">
        <v>39</v>
      </c>
      <c r="O69" s="24">
        <v>7.04</v>
      </c>
      <c r="P69" s="24">
        <v>0</v>
      </c>
      <c r="R69" s="24">
        <v>337.92607909999998</v>
      </c>
      <c r="S69" s="24">
        <v>12.469990810000001</v>
      </c>
      <c r="T69" s="24">
        <v>7.4397641109999997</v>
      </c>
      <c r="U69" s="24">
        <v>0.26947950700000001</v>
      </c>
      <c r="V69" s="24">
        <f t="shared" si="9"/>
        <v>4.7607471920000011</v>
      </c>
      <c r="W69" s="24">
        <v>0.10131422700000001</v>
      </c>
      <c r="X69" s="24">
        <v>0</v>
      </c>
      <c r="Y69" s="24">
        <v>5.2608006999999998E-2</v>
      </c>
      <c r="Z69" s="24">
        <v>3.361193884</v>
      </c>
      <c r="AA69" s="24">
        <v>0.64209818799999996</v>
      </c>
      <c r="AB69" s="24">
        <v>13.642174280000001</v>
      </c>
      <c r="AF69" s="24">
        <v>10.43226048</v>
      </c>
      <c r="AH69" s="24" t="str">
        <f>IFERROR(INDEX([1]BYUICP!G:G,(MATCH([1]DatabaseSynop!$B:$B,[1]BYUICP!$A:$A,"0"))),"")</f>
        <v/>
      </c>
      <c r="AI69" s="24" t="str">
        <f>IFERROR(INDEX([1]BYUICP!H:H,(MATCH([1]DatabaseSynop!$B:$B,[1]BYUICP!$A:$A,"0"))),"")</f>
        <v/>
      </c>
      <c r="AJ69" s="24" t="s">
        <v>67</v>
      </c>
      <c r="AK69" s="24" t="str">
        <f>IFERROR(INDEX([1]BYUICP!J:J,(MATCH([1]DatabaseSynop!$B:$B,[1]BYUICP!$A:$A,"0"))),"")</f>
        <v/>
      </c>
      <c r="AM69" s="24" t="str">
        <f>IFERROR(INDEX([1]BYUICP!K:K,(MATCH([1]DatabaseSynop!$B:$B,[1]BYUICP!$A:$A,"0"))),"")</f>
        <v/>
      </c>
      <c r="AN69" s="24" t="e">
        <f t="shared" ref="AN69:AN73" si="14">AM69/BA69</f>
        <v>#VALUE!</v>
      </c>
      <c r="AO69" s="24" t="e">
        <f t="shared" ref="AO69:AO73" si="15">AM69/AK69</f>
        <v>#VALUE!</v>
      </c>
      <c r="AP69" s="24" t="str">
        <f>IFERROR(INDEX([1]BYUICP!L:L,(MATCH([1]DatabaseSynop!$B:$B,[1]BYUICP!$A:$A,"0"))),"")</f>
        <v/>
      </c>
      <c r="AQ69" s="24">
        <v>1.8533145280000001</v>
      </c>
      <c r="AR69" s="24" t="str">
        <f>IFERROR(INDEX([1]BYUICP!M:M,(MATCH([1]DatabaseSynop!$B:$B,[1]BYUICP!$A:$A,"0"))),"")</f>
        <v/>
      </c>
      <c r="AS69" s="24" t="str">
        <f>IFERROR(INDEX([1]BYUICP!N:N,(MATCH([1]DatabaseSynop!$B:$B,[1]BYUICP!$A:$A,"0"))),"")</f>
        <v/>
      </c>
      <c r="AT69" s="24" t="str">
        <f>IFERROR(INDEX([1]BYUICP!O:O,(MATCH([1]DatabaseSynop!$B:$B,[1]BYUICP!$A:$A,"0"))),"")</f>
        <v/>
      </c>
      <c r="AV69" s="24" t="str">
        <f>IFERROR(INDEX([1]BYUICP!P:P,(MATCH([1]DatabaseSynop!$B:$B,[1]BYUICP!$A:$A,"0"))),"")</f>
        <v/>
      </c>
      <c r="AW69" s="24" t="str">
        <f>IFERROR(INDEX([1]BYUICP!Q:Q,(MATCH([1]DatabaseSynop!$B:$B,[1]BYUICP!$A:$A,"0"))),"")</f>
        <v/>
      </c>
      <c r="AX69" s="24" t="str">
        <f>IFERROR(INDEX([1]BYUICP!R:R,(MATCH([1]DatabaseSynop!$B:$B,[1]BYUICP!$A:$A,"0"))),"")</f>
        <v/>
      </c>
      <c r="AY69" s="24" t="str">
        <f>IFERROR(INDEX([1]BYUICP!S:S,(MATCH([1]DatabaseSynop!$B:$B,[1]BYUICP!$A:$A,"0"))),"")</f>
        <v/>
      </c>
      <c r="AZ69" s="24" t="str">
        <f>IFERROR(INDEX([1]BYUICP!T:T,(MATCH([1]DatabaseSynop!$B:$B,[1]BYUICP!$A:$A,"0"))),"")</f>
        <v/>
      </c>
      <c r="BA69" s="24" t="str">
        <f>IFERROR(INDEX([1]BYUICP!U:U,(MATCH([1]DatabaseSynop!$B:$B,[1]BYUICP!$A:$A,"0"))),"")</f>
        <v/>
      </c>
      <c r="BB69" s="24" t="str">
        <f>IFERROR(INDEX([1]BYUICP!V:V,(MATCH([1]DatabaseSynop!$B:$B,[1]BYUICP!$A:$A,"0"))),"")</f>
        <v/>
      </c>
      <c r="BD69" s="24" t="str">
        <f>IFERROR(INDEX([1]BYUICP!W:W,(MATCH([1]DatabaseSynop!$B:$B,[1]BYUICP!$A:$A,"0"))),"")</f>
        <v/>
      </c>
      <c r="BE69" s="24" t="str">
        <f>IFERROR(INDEX([1]BYUICP!X:X,(MATCH([1]DatabaseSynop!$B:$B,[1]BYUICP!$A:$A,"0"))),"")</f>
        <v/>
      </c>
      <c r="BF69" s="24" t="str">
        <f>IFERROR(INDEX([1]BYUICP!Y:Y,(MATCH([1]DatabaseSynop!$B:$B,[1]BYUICP!$A:$A,"0"))),"")</f>
        <v/>
      </c>
      <c r="BG69" s="24" t="str">
        <f>IFERROR(INDEX([1]BYUICP!Z:Z,(MATCH([1]DatabaseSynop!$B:$B,[1]BYUICP!$A:$A,"0"))),"")</f>
        <v/>
      </c>
      <c r="BH69" s="24" t="str">
        <f>IFERROR(INDEX([1]BYUICP!AA:AA,(MATCH([1]DatabaseSynop!$B:$B,[1]BYUICP!$A:$A,"0"))),"")</f>
        <v/>
      </c>
      <c r="BI69" s="24" t="str">
        <f>IFERROR(INDEX([1]BYUICP!AB:AB,(MATCH([1]DatabaseSynop!$B:$B,[1]BYUICP!$A:$A,"0"))),"")</f>
        <v/>
      </c>
      <c r="BJ69" s="24" t="str">
        <f>IFERROR(INDEX([1]BYUICP!AC:AC,(MATCH([1]DatabaseSynop!$B:$B,[1]BYUICP!$A:$A,"0"))),"")</f>
        <v/>
      </c>
      <c r="BK69" s="24" t="str">
        <f>IFERROR(INDEX([1]BYUICP!AD:AD,(MATCH([1]DatabaseSynop!$B:$B,[1]BYUICP!$A:$A,"0"))),"")</f>
        <v/>
      </c>
      <c r="BL69" s="24" t="str">
        <f>IFERROR(INDEX([1]BYUICP!AE:AE,(MATCH([1]DatabaseSynop!$B:$B,[1]BYUICP!$A:$A,"0"))),"")</f>
        <v/>
      </c>
    </row>
    <row r="70" spans="1:64" ht="15.75" customHeight="1" x14ac:dyDescent="0.2">
      <c r="A70" s="24" t="s">
        <v>109</v>
      </c>
      <c r="B70" s="24" t="s">
        <v>608</v>
      </c>
      <c r="C70" s="24" t="s">
        <v>66</v>
      </c>
      <c r="D70" s="24">
        <v>33</v>
      </c>
      <c r="E70" s="12" t="str">
        <f t="shared" si="0"/>
        <v>OKS33</v>
      </c>
      <c r="F70" s="25">
        <v>42599</v>
      </c>
      <c r="G70" s="29">
        <v>0.62152777800000003</v>
      </c>
      <c r="H70" s="24">
        <v>2016</v>
      </c>
      <c r="I70" s="12" t="str">
        <f t="shared" si="1"/>
        <v>Late2016</v>
      </c>
      <c r="J70" s="24">
        <v>68.635279999999995</v>
      </c>
      <c r="K70" s="24">
        <v>-149.18577999999999</v>
      </c>
      <c r="L70" s="30">
        <v>6.3194749999999997</v>
      </c>
      <c r="M70" s="24">
        <v>10.6</v>
      </c>
      <c r="N70" s="24">
        <v>114.8</v>
      </c>
      <c r="O70" s="24">
        <v>6.92</v>
      </c>
      <c r="P70" s="24">
        <v>0</v>
      </c>
      <c r="R70" s="24">
        <v>377.85688299999998</v>
      </c>
      <c r="S70" s="24">
        <v>7.6066552420000004</v>
      </c>
      <c r="T70" s="24">
        <v>9.2490631000000004E-2</v>
      </c>
      <c r="U70" s="24">
        <v>0.13920843799999999</v>
      </c>
      <c r="V70" s="24">
        <f t="shared" si="9"/>
        <v>7.3749561730000002</v>
      </c>
      <c r="W70" s="24">
        <v>1.0760712E-2</v>
      </c>
      <c r="X70" s="24">
        <v>0</v>
      </c>
      <c r="Y70" s="24">
        <v>4.407995E-2</v>
      </c>
      <c r="Z70" s="24">
        <v>3.0271266400000001</v>
      </c>
      <c r="AA70" s="24">
        <v>0.87275370200000002</v>
      </c>
      <c r="AB70" s="24">
        <v>13.73808652</v>
      </c>
      <c r="AF70" s="24">
        <v>237.07272950000001</v>
      </c>
      <c r="AH70" s="24" t="str">
        <f>IFERROR(INDEX([1]BYUICP!G:G,(MATCH([1]DatabaseSynop!$B:$B,[1]BYUICP!$A:$A,"0"))),"")</f>
        <v/>
      </c>
      <c r="AI70" s="24" t="str">
        <f>IFERROR(INDEX([1]BYUICP!H:H,(MATCH([1]DatabaseSynop!$B:$B,[1]BYUICP!$A:$A,"0"))),"")</f>
        <v/>
      </c>
      <c r="AJ70" s="24" t="str">
        <f>IFERROR(INDEX([1]BYUICP!I:I,(MATCH([1]DatabaseSynop!$B:$B,[1]BYUICP!$A:$A,"0"))),"")</f>
        <v/>
      </c>
      <c r="AK70" s="24" t="str">
        <f>IFERROR(INDEX([1]BYUICP!J:J,(MATCH([1]DatabaseSynop!$B:$B,[1]BYUICP!$A:$A,"0"))),"")</f>
        <v/>
      </c>
      <c r="AM70" s="24" t="str">
        <f>IFERROR(INDEX([1]BYUICP!K:K,(MATCH([1]DatabaseSynop!$B:$B,[1]BYUICP!$A:$A,"0"))),"")</f>
        <v/>
      </c>
      <c r="AN70" s="24" t="e">
        <f t="shared" si="14"/>
        <v>#VALUE!</v>
      </c>
      <c r="AO70" s="24" t="e">
        <f t="shared" si="15"/>
        <v>#VALUE!</v>
      </c>
      <c r="AP70" s="24" t="str">
        <f>IFERROR(INDEX([1]BYUICP!L:L,(MATCH([1]DatabaseSynop!$B:$B,[1]BYUICP!$A:$A,"0"))),"")</f>
        <v/>
      </c>
      <c r="AQ70" s="24">
        <v>2.042313117</v>
      </c>
      <c r="AR70" s="24" t="str">
        <f>IFERROR(INDEX([1]BYUICP!M:M,(MATCH([1]DatabaseSynop!$B:$B,[1]BYUICP!$A:$A,"0"))),"")</f>
        <v/>
      </c>
      <c r="AS70" s="24" t="str">
        <f>IFERROR(INDEX([1]BYUICP!N:N,(MATCH([1]DatabaseSynop!$B:$B,[1]BYUICP!$A:$A,"0"))),"")</f>
        <v/>
      </c>
      <c r="AT70" s="24" t="str">
        <f>IFERROR(INDEX([1]BYUICP!O:O,(MATCH([1]DatabaseSynop!$B:$B,[1]BYUICP!$A:$A,"0"))),"")</f>
        <v/>
      </c>
      <c r="AV70" s="24" t="str">
        <f>IFERROR(INDEX([1]BYUICP!P:P,(MATCH([1]DatabaseSynop!$B:$B,[1]BYUICP!$A:$A,"0"))),"")</f>
        <v/>
      </c>
      <c r="AW70" s="24" t="str">
        <f>IFERROR(INDEX([1]BYUICP!Q:Q,(MATCH([1]DatabaseSynop!$B:$B,[1]BYUICP!$A:$A,"0"))),"")</f>
        <v/>
      </c>
      <c r="AX70" s="24" t="str">
        <f>IFERROR(INDEX([1]BYUICP!R:R,(MATCH([1]DatabaseSynop!$B:$B,[1]BYUICP!$A:$A,"0"))),"")</f>
        <v/>
      </c>
      <c r="AY70" s="24" t="str">
        <f>IFERROR(INDEX([1]BYUICP!S:S,(MATCH([1]DatabaseSynop!$B:$B,[1]BYUICP!$A:$A,"0"))),"")</f>
        <v/>
      </c>
      <c r="AZ70" s="24" t="str">
        <f>IFERROR(INDEX([1]BYUICP!T:T,(MATCH([1]DatabaseSynop!$B:$B,[1]BYUICP!$A:$A,"0"))),"")</f>
        <v/>
      </c>
      <c r="BA70" s="24" t="str">
        <f>IFERROR(INDEX([1]BYUICP!U:U,(MATCH([1]DatabaseSynop!$B:$B,[1]BYUICP!$A:$A,"0"))),"")</f>
        <v/>
      </c>
      <c r="BB70" s="24" t="str">
        <f>IFERROR(INDEX([1]BYUICP!V:V,(MATCH([1]DatabaseSynop!$B:$B,[1]BYUICP!$A:$A,"0"))),"")</f>
        <v/>
      </c>
      <c r="BD70" s="24" t="str">
        <f>IFERROR(INDEX([1]BYUICP!W:W,(MATCH([1]DatabaseSynop!$B:$B,[1]BYUICP!$A:$A,"0"))),"")</f>
        <v/>
      </c>
      <c r="BE70" s="24" t="str">
        <f>IFERROR(INDEX([1]BYUICP!X:X,(MATCH([1]DatabaseSynop!$B:$B,[1]BYUICP!$A:$A,"0"))),"")</f>
        <v/>
      </c>
      <c r="BF70" s="24" t="str">
        <f>IFERROR(INDEX([1]BYUICP!Y:Y,(MATCH([1]DatabaseSynop!$B:$B,[1]BYUICP!$A:$A,"0"))),"")</f>
        <v/>
      </c>
      <c r="BG70" s="24" t="str">
        <f>IFERROR(INDEX([1]BYUICP!Z:Z,(MATCH([1]DatabaseSynop!$B:$B,[1]BYUICP!$A:$A,"0"))),"")</f>
        <v/>
      </c>
      <c r="BH70" s="24" t="str">
        <f>IFERROR(INDEX([1]BYUICP!AA:AA,(MATCH([1]DatabaseSynop!$B:$B,[1]BYUICP!$A:$A,"0"))),"")</f>
        <v/>
      </c>
      <c r="BI70" s="24" t="str">
        <f>IFERROR(INDEX([1]BYUICP!AB:AB,(MATCH([1]DatabaseSynop!$B:$B,[1]BYUICP!$A:$A,"0"))),"")</f>
        <v/>
      </c>
      <c r="BJ70" s="24" t="str">
        <f>IFERROR(INDEX([1]BYUICP!AC:AC,(MATCH([1]DatabaseSynop!$B:$B,[1]BYUICP!$A:$A,"0"))),"")</f>
        <v/>
      </c>
      <c r="BK70" s="24" t="str">
        <f>IFERROR(INDEX([1]BYUICP!AD:AD,(MATCH([1]DatabaseSynop!$B:$B,[1]BYUICP!$A:$A,"0"))),"")</f>
        <v/>
      </c>
      <c r="BL70" s="24" t="str">
        <f>IFERROR(INDEX([1]BYUICP!AE:AE,(MATCH([1]DatabaseSynop!$B:$B,[1]BYUICP!$A:$A,"0"))),"")</f>
        <v/>
      </c>
    </row>
    <row r="71" spans="1:64" ht="15.75" customHeight="1" x14ac:dyDescent="0.2">
      <c r="A71" s="24" t="s">
        <v>109</v>
      </c>
      <c r="B71" s="24" t="s">
        <v>609</v>
      </c>
      <c r="C71" s="24" t="s">
        <v>66</v>
      </c>
      <c r="D71" s="24">
        <v>35</v>
      </c>
      <c r="E71" s="12" t="str">
        <f t="shared" si="0"/>
        <v>OKS35</v>
      </c>
      <c r="F71" s="25">
        <v>42599</v>
      </c>
      <c r="G71" s="29">
        <v>0.59375</v>
      </c>
      <c r="H71" s="24">
        <v>2016</v>
      </c>
      <c r="I71" s="12" t="str">
        <f t="shared" si="1"/>
        <v>Late2016</v>
      </c>
      <c r="J71" s="24">
        <v>68.637280000000004</v>
      </c>
      <c r="K71" s="24">
        <v>-149.14865</v>
      </c>
      <c r="L71" s="30">
        <v>0.56567500000000004</v>
      </c>
      <c r="M71" s="24">
        <v>11.1</v>
      </c>
      <c r="N71" s="24">
        <v>331.2</v>
      </c>
      <c r="O71" s="24">
        <v>6.91</v>
      </c>
      <c r="P71" s="24">
        <v>0</v>
      </c>
      <c r="R71" s="24">
        <v>460.05386950000002</v>
      </c>
      <c r="S71" s="24">
        <v>12.282107849999999</v>
      </c>
      <c r="T71" s="24">
        <v>3.7161632999999999E-2</v>
      </c>
      <c r="U71" s="24">
        <v>0.37531587100000002</v>
      </c>
      <c r="V71" s="24">
        <f t="shared" si="9"/>
        <v>11.869630345999999</v>
      </c>
      <c r="W71" s="24">
        <v>6.1490613999999999E-2</v>
      </c>
      <c r="X71" s="24">
        <v>0</v>
      </c>
      <c r="Y71" s="24">
        <v>0.188351984</v>
      </c>
      <c r="Z71" s="24">
        <v>2.8654666350000002</v>
      </c>
      <c r="AA71" s="24">
        <v>0.96929761800000003</v>
      </c>
      <c r="AB71" s="24">
        <v>15.833333639999999</v>
      </c>
      <c r="AF71" s="24">
        <v>941.19573349999996</v>
      </c>
      <c r="AH71" s="24" t="str">
        <f>IFERROR(INDEX([1]BYUICP!G:G,(MATCH([1]DatabaseSynop!$B:$B,[1]BYUICP!$A:$A,"0"))),"")</f>
        <v/>
      </c>
      <c r="AI71" s="24" t="str">
        <f>IFERROR(INDEX([1]BYUICP!H:H,(MATCH([1]DatabaseSynop!$B:$B,[1]BYUICP!$A:$A,"0"))),"")</f>
        <v/>
      </c>
      <c r="AJ71" s="24" t="str">
        <f>IFERROR(INDEX([1]BYUICP!I:I,(MATCH([1]DatabaseSynop!$B:$B,[1]BYUICP!$A:$A,"0"))),"")</f>
        <v/>
      </c>
      <c r="AK71" s="24" t="str">
        <f>IFERROR(INDEX([1]BYUICP!J:J,(MATCH([1]DatabaseSynop!$B:$B,[1]BYUICP!$A:$A,"0"))),"")</f>
        <v/>
      </c>
      <c r="AM71" s="24" t="str">
        <f>IFERROR(INDEX([1]BYUICP!K:K,(MATCH([1]DatabaseSynop!$B:$B,[1]BYUICP!$A:$A,"0"))),"")</f>
        <v/>
      </c>
      <c r="AN71" s="24" t="e">
        <f t="shared" si="14"/>
        <v>#VALUE!</v>
      </c>
      <c r="AO71" s="24" t="e">
        <f t="shared" si="15"/>
        <v>#VALUE!</v>
      </c>
      <c r="AP71" s="24" t="str">
        <f>IFERROR(INDEX([1]BYUICP!L:L,(MATCH([1]DatabaseSynop!$B:$B,[1]BYUICP!$A:$A,"0"))),"")</f>
        <v/>
      </c>
      <c r="AQ71" s="24">
        <v>3.4527503529999999</v>
      </c>
      <c r="AR71" s="24" t="str">
        <f>IFERROR(INDEX([1]BYUICP!M:M,(MATCH([1]DatabaseSynop!$B:$B,[1]BYUICP!$A:$A,"0"))),"")</f>
        <v/>
      </c>
      <c r="AS71" s="24" t="str">
        <f>IFERROR(INDEX([1]BYUICP!N:N,(MATCH([1]DatabaseSynop!$B:$B,[1]BYUICP!$A:$A,"0"))),"")</f>
        <v/>
      </c>
      <c r="AT71" s="24" t="str">
        <f>IFERROR(INDEX([1]BYUICP!O:O,(MATCH([1]DatabaseSynop!$B:$B,[1]BYUICP!$A:$A,"0"))),"")</f>
        <v/>
      </c>
      <c r="AV71" s="24" t="str">
        <f>IFERROR(INDEX([1]BYUICP!P:P,(MATCH([1]DatabaseSynop!$B:$B,[1]BYUICP!$A:$A,"0"))),"")</f>
        <v/>
      </c>
      <c r="AW71" s="24" t="str">
        <f>IFERROR(INDEX([1]BYUICP!Q:Q,(MATCH([1]DatabaseSynop!$B:$B,[1]BYUICP!$A:$A,"0"))),"")</f>
        <v/>
      </c>
      <c r="AX71" s="24" t="str">
        <f>IFERROR(INDEX([1]BYUICP!R:R,(MATCH([1]DatabaseSynop!$B:$B,[1]BYUICP!$A:$A,"0"))),"")</f>
        <v/>
      </c>
      <c r="AY71" s="24" t="str">
        <f>IFERROR(INDEX([1]BYUICP!S:S,(MATCH([1]DatabaseSynop!$B:$B,[1]BYUICP!$A:$A,"0"))),"")</f>
        <v/>
      </c>
      <c r="AZ71" s="24" t="str">
        <f>IFERROR(INDEX([1]BYUICP!T:T,(MATCH([1]DatabaseSynop!$B:$B,[1]BYUICP!$A:$A,"0"))),"")</f>
        <v/>
      </c>
      <c r="BA71" s="24" t="str">
        <f>IFERROR(INDEX([1]BYUICP!U:U,(MATCH([1]DatabaseSynop!$B:$B,[1]BYUICP!$A:$A,"0"))),"")</f>
        <v/>
      </c>
      <c r="BB71" s="24" t="str">
        <f>IFERROR(INDEX([1]BYUICP!V:V,(MATCH([1]DatabaseSynop!$B:$B,[1]BYUICP!$A:$A,"0"))),"")</f>
        <v/>
      </c>
      <c r="BD71" s="24" t="str">
        <f>IFERROR(INDEX([1]BYUICP!W:W,(MATCH([1]DatabaseSynop!$B:$B,[1]BYUICP!$A:$A,"0"))),"")</f>
        <v/>
      </c>
      <c r="BE71" s="24" t="str">
        <f>IFERROR(INDEX([1]BYUICP!X:X,(MATCH([1]DatabaseSynop!$B:$B,[1]BYUICP!$A:$A,"0"))),"")</f>
        <v/>
      </c>
      <c r="BF71" s="24" t="str">
        <f>IFERROR(INDEX([1]BYUICP!Y:Y,(MATCH([1]DatabaseSynop!$B:$B,[1]BYUICP!$A:$A,"0"))),"")</f>
        <v/>
      </c>
      <c r="BG71" s="24" t="str">
        <f>IFERROR(INDEX([1]BYUICP!Z:Z,(MATCH([1]DatabaseSynop!$B:$B,[1]BYUICP!$A:$A,"0"))),"")</f>
        <v/>
      </c>
      <c r="BH71" s="24" t="str">
        <f>IFERROR(INDEX([1]BYUICP!AA:AA,(MATCH([1]DatabaseSynop!$B:$B,[1]BYUICP!$A:$A,"0"))),"")</f>
        <v/>
      </c>
      <c r="BI71" s="24" t="str">
        <f>IFERROR(INDEX([1]BYUICP!AB:AB,(MATCH([1]DatabaseSynop!$B:$B,[1]BYUICP!$A:$A,"0"))),"")</f>
        <v/>
      </c>
      <c r="BJ71" s="24" t="str">
        <f>IFERROR(INDEX([1]BYUICP!AC:AC,(MATCH([1]DatabaseSynop!$B:$B,[1]BYUICP!$A:$A,"0"))),"")</f>
        <v/>
      </c>
      <c r="BK71" s="24" t="str">
        <f>IFERROR(INDEX([1]BYUICP!AD:AD,(MATCH([1]DatabaseSynop!$B:$B,[1]BYUICP!$A:$A,"0"))),"")</f>
        <v/>
      </c>
      <c r="BL71" s="24" t="str">
        <f>IFERROR(INDEX([1]BYUICP!AE:AE,(MATCH([1]DatabaseSynop!$B:$B,[1]BYUICP!$A:$A,"0"))),"")</f>
        <v/>
      </c>
    </row>
    <row r="72" spans="1:64" ht="15.75" customHeight="1" x14ac:dyDescent="0.2">
      <c r="A72" s="24" t="s">
        <v>109</v>
      </c>
      <c r="B72" s="24" t="s">
        <v>610</v>
      </c>
      <c r="C72" s="24" t="s">
        <v>66</v>
      </c>
      <c r="D72" s="24">
        <v>36</v>
      </c>
      <c r="E72" s="12" t="str">
        <f t="shared" si="0"/>
        <v>OKS36</v>
      </c>
      <c r="F72" s="25">
        <v>42599</v>
      </c>
      <c r="G72" s="29">
        <v>0.58333333300000001</v>
      </c>
      <c r="H72" s="24">
        <v>2016</v>
      </c>
      <c r="I72" s="12" t="str">
        <f t="shared" si="1"/>
        <v>Late2016</v>
      </c>
      <c r="J72" s="24">
        <v>68.628770000000003</v>
      </c>
      <c r="K72" s="24">
        <v>-149.16221999999999</v>
      </c>
      <c r="L72" s="30">
        <v>3.0823999999999998</v>
      </c>
      <c r="M72" s="24">
        <v>10.5</v>
      </c>
      <c r="N72" s="24">
        <v>156.6</v>
      </c>
      <c r="O72" s="24">
        <v>6.83</v>
      </c>
      <c r="P72" s="24">
        <v>0</v>
      </c>
      <c r="R72" s="24">
        <v>349.74893329999998</v>
      </c>
      <c r="S72" s="24">
        <v>7.8661126670000003</v>
      </c>
      <c r="T72" s="24">
        <v>8.7897917000000006E-2</v>
      </c>
      <c r="U72" s="24">
        <v>0.30414269199999999</v>
      </c>
      <c r="V72" s="24">
        <f t="shared" si="9"/>
        <v>7.474072058</v>
      </c>
      <c r="W72" s="24">
        <v>7.5113153000000002E-2</v>
      </c>
      <c r="X72" s="24">
        <v>0</v>
      </c>
      <c r="Y72" s="24">
        <v>6.7701830000000005E-2</v>
      </c>
      <c r="Z72" s="24">
        <v>2.902126033</v>
      </c>
      <c r="AA72" s="24">
        <v>0.85605759000000003</v>
      </c>
      <c r="AB72" s="24">
        <v>12.191046480000001</v>
      </c>
      <c r="AF72" s="24">
        <v>352.04590819999999</v>
      </c>
      <c r="AH72" s="24" t="str">
        <f>IFERROR(INDEX([1]BYUICP!G:G,(MATCH([1]DatabaseSynop!$B:$B,[1]BYUICP!$A:$A,"0"))),"")</f>
        <v/>
      </c>
      <c r="AI72" s="24" t="s">
        <v>67</v>
      </c>
      <c r="AJ72" s="24" t="str">
        <f>IFERROR(INDEX([1]BYUICP!I:I,(MATCH([1]DatabaseSynop!$B:$B,[1]BYUICP!$A:$A,"0"))),"")</f>
        <v/>
      </c>
      <c r="AK72" s="24" t="str">
        <f>IFERROR(INDEX([1]BYUICP!J:J,(MATCH([1]DatabaseSynop!$B:$B,[1]BYUICP!$A:$A,"0"))),"")</f>
        <v/>
      </c>
      <c r="AM72" s="24" t="str">
        <f>IFERROR(INDEX([1]BYUICP!K:K,(MATCH([1]DatabaseSynop!$B:$B,[1]BYUICP!$A:$A,"0"))),"")</f>
        <v/>
      </c>
      <c r="AN72" s="24" t="e">
        <f t="shared" si="14"/>
        <v>#VALUE!</v>
      </c>
      <c r="AO72" s="24" t="e">
        <f t="shared" si="15"/>
        <v>#VALUE!</v>
      </c>
      <c r="AP72" s="24" t="str">
        <f>IFERROR(INDEX([1]BYUICP!L:L,(MATCH([1]DatabaseSynop!$B:$B,[1]BYUICP!$A:$A,"0"))),"")</f>
        <v/>
      </c>
      <c r="AQ72" s="24">
        <v>4.352609309</v>
      </c>
      <c r="AR72" s="24" t="str">
        <f>IFERROR(INDEX([1]BYUICP!M:M,(MATCH([1]DatabaseSynop!$B:$B,[1]BYUICP!$A:$A,"0"))),"")</f>
        <v/>
      </c>
      <c r="AS72" s="24" t="str">
        <f>IFERROR(INDEX([1]BYUICP!N:N,(MATCH([1]DatabaseSynop!$B:$B,[1]BYUICP!$A:$A,"0"))),"")</f>
        <v/>
      </c>
      <c r="AT72" s="24" t="str">
        <f>IFERROR(INDEX([1]BYUICP!O:O,(MATCH([1]DatabaseSynop!$B:$B,[1]BYUICP!$A:$A,"0"))),"")</f>
        <v/>
      </c>
      <c r="AV72" s="24" t="str">
        <f>IFERROR(INDEX([1]BYUICP!P:P,(MATCH([1]DatabaseSynop!$B:$B,[1]BYUICP!$A:$A,"0"))),"")</f>
        <v/>
      </c>
      <c r="AW72" s="24" t="str">
        <f>IFERROR(INDEX([1]BYUICP!Q:Q,(MATCH([1]DatabaseSynop!$B:$B,[1]BYUICP!$A:$A,"0"))),"")</f>
        <v/>
      </c>
      <c r="AX72" s="24" t="str">
        <f>IFERROR(INDEX([1]BYUICP!R:R,(MATCH([1]DatabaseSynop!$B:$B,[1]BYUICP!$A:$A,"0"))),"")</f>
        <v/>
      </c>
      <c r="AY72" s="24" t="str">
        <f>IFERROR(INDEX([1]BYUICP!S:S,(MATCH([1]DatabaseSynop!$B:$B,[1]BYUICP!$A:$A,"0"))),"")</f>
        <v/>
      </c>
      <c r="AZ72" s="24" t="str">
        <f>IFERROR(INDEX([1]BYUICP!T:T,(MATCH([1]DatabaseSynop!$B:$B,[1]BYUICP!$A:$A,"0"))),"")</f>
        <v/>
      </c>
      <c r="BA72" s="24" t="str">
        <f>IFERROR(INDEX([1]BYUICP!U:U,(MATCH([1]DatabaseSynop!$B:$B,[1]BYUICP!$A:$A,"0"))),"")</f>
        <v/>
      </c>
      <c r="BB72" s="24" t="str">
        <f>IFERROR(INDEX([1]BYUICP!V:V,(MATCH([1]DatabaseSynop!$B:$B,[1]BYUICP!$A:$A,"0"))),"")</f>
        <v/>
      </c>
      <c r="BD72" s="24" t="str">
        <f>IFERROR(INDEX([1]BYUICP!W:W,(MATCH([1]DatabaseSynop!$B:$B,[1]BYUICP!$A:$A,"0"))),"")</f>
        <v/>
      </c>
      <c r="BE72" s="24" t="str">
        <f>IFERROR(INDEX([1]BYUICP!X:X,(MATCH([1]DatabaseSynop!$B:$B,[1]BYUICP!$A:$A,"0"))),"")</f>
        <v/>
      </c>
      <c r="BF72" s="24" t="str">
        <f>IFERROR(INDEX([1]BYUICP!Y:Y,(MATCH([1]DatabaseSynop!$B:$B,[1]BYUICP!$A:$A,"0"))),"")</f>
        <v/>
      </c>
      <c r="BG72" s="24" t="str">
        <f>IFERROR(INDEX([1]BYUICP!Z:Z,(MATCH([1]DatabaseSynop!$B:$B,[1]BYUICP!$A:$A,"0"))),"")</f>
        <v/>
      </c>
      <c r="BH72" s="24" t="str">
        <f>IFERROR(INDEX([1]BYUICP!AA:AA,(MATCH([1]DatabaseSynop!$B:$B,[1]BYUICP!$A:$A,"0"))),"")</f>
        <v/>
      </c>
      <c r="BI72" s="24" t="str">
        <f>IFERROR(INDEX([1]BYUICP!AB:AB,(MATCH([1]DatabaseSynop!$B:$B,[1]BYUICP!$A:$A,"0"))),"")</f>
        <v/>
      </c>
      <c r="BJ72" s="24" t="str">
        <f>IFERROR(INDEX([1]BYUICP!AC:AC,(MATCH([1]DatabaseSynop!$B:$B,[1]BYUICP!$A:$A,"0"))),"")</f>
        <v/>
      </c>
      <c r="BK72" s="24" t="str">
        <f>IFERROR(INDEX([1]BYUICP!AD:AD,(MATCH([1]DatabaseSynop!$B:$B,[1]BYUICP!$A:$A,"0"))),"")</f>
        <v/>
      </c>
      <c r="BL72" s="24" t="str">
        <f>IFERROR(INDEX([1]BYUICP!AE:AE,(MATCH([1]DatabaseSynop!$B:$B,[1]BYUICP!$A:$A,"0"))),"")</f>
        <v/>
      </c>
    </row>
    <row r="73" spans="1:64" ht="15.75" customHeight="1" x14ac:dyDescent="0.2">
      <c r="A73" s="24" t="s">
        <v>109</v>
      </c>
      <c r="B73" s="24" t="s">
        <v>611</v>
      </c>
      <c r="C73" s="24" t="s">
        <v>66</v>
      </c>
      <c r="D73" s="24">
        <v>37</v>
      </c>
      <c r="E73" s="12" t="str">
        <f t="shared" si="0"/>
        <v>OKS37</v>
      </c>
      <c r="F73" s="25">
        <v>42599</v>
      </c>
      <c r="G73" s="29">
        <v>0.57986111100000004</v>
      </c>
      <c r="H73" s="24">
        <v>2016</v>
      </c>
      <c r="I73" s="12" t="str">
        <f t="shared" si="1"/>
        <v>Late2016</v>
      </c>
      <c r="J73" s="24">
        <v>68.623800000000003</v>
      </c>
      <c r="K73" s="24">
        <v>-149.16112000000001</v>
      </c>
      <c r="L73" s="30">
        <v>2.622325</v>
      </c>
      <c r="M73" s="24">
        <v>10.4</v>
      </c>
      <c r="N73" s="24">
        <v>167.1</v>
      </c>
      <c r="O73" s="24">
        <v>6.9</v>
      </c>
      <c r="P73" s="24">
        <v>0</v>
      </c>
      <c r="R73" s="24">
        <v>306.96146090000002</v>
      </c>
      <c r="S73" s="24">
        <v>7.1831730089999999</v>
      </c>
      <c r="T73" s="24">
        <v>1.4780384000000001E-2</v>
      </c>
      <c r="U73" s="24">
        <v>0.30471093999999999</v>
      </c>
      <c r="V73" s="24">
        <f t="shared" si="9"/>
        <v>6.8636816849999995</v>
      </c>
      <c r="W73" s="24">
        <v>6.7293354999999999E-2</v>
      </c>
      <c r="X73" s="24">
        <v>0</v>
      </c>
      <c r="Y73" s="24">
        <v>2.5265200000000002E-2</v>
      </c>
      <c r="Z73" s="24">
        <v>3.012497813</v>
      </c>
      <c r="AA73" s="24">
        <v>1.191389952</v>
      </c>
      <c r="AB73" s="24">
        <v>11.10654327</v>
      </c>
      <c r="AF73" s="24">
        <v>388.42627249999998</v>
      </c>
      <c r="AH73" s="24" t="str">
        <f>IFERROR(INDEX([1]BYUICP!G:G,(MATCH([1]DatabaseSynop!$B:$B,[1]BYUICP!$A:$A,"0"))),"")</f>
        <v/>
      </c>
      <c r="AI73" s="24" t="str">
        <f>IFERROR(INDEX([1]BYUICP!H:H,(MATCH([1]DatabaseSynop!$B:$B,[1]BYUICP!$A:$A,"0"))),"")</f>
        <v/>
      </c>
      <c r="AJ73" s="24" t="str">
        <f>IFERROR(INDEX([1]BYUICP!I:I,(MATCH([1]DatabaseSynop!$B:$B,[1]BYUICP!$A:$A,"0"))),"")</f>
        <v/>
      </c>
      <c r="AK73" s="24" t="str">
        <f>IFERROR(INDEX([1]BYUICP!J:J,(MATCH([1]DatabaseSynop!$B:$B,[1]BYUICP!$A:$A,"0"))),"")</f>
        <v/>
      </c>
      <c r="AM73" s="24" t="str">
        <f>IFERROR(INDEX([1]BYUICP!K:K,(MATCH([1]DatabaseSynop!$B:$B,[1]BYUICP!$A:$A,"0"))),"")</f>
        <v/>
      </c>
      <c r="AN73" s="24" t="e">
        <f t="shared" si="14"/>
        <v>#VALUE!</v>
      </c>
      <c r="AO73" s="24" t="e">
        <f t="shared" si="15"/>
        <v>#VALUE!</v>
      </c>
      <c r="AP73" s="24" t="str">
        <f>IFERROR(INDEX([1]BYUICP!L:L,(MATCH([1]DatabaseSynop!$B:$B,[1]BYUICP!$A:$A,"0"))),"")</f>
        <v/>
      </c>
      <c r="AQ73" s="24">
        <v>3.748942172</v>
      </c>
      <c r="AR73" s="24" t="str">
        <f>IFERROR(INDEX([1]BYUICP!M:M,(MATCH([1]DatabaseSynop!$B:$B,[1]BYUICP!$A:$A,"0"))),"")</f>
        <v/>
      </c>
      <c r="AS73" s="24" t="str">
        <f>IFERROR(INDEX([1]BYUICP!N:N,(MATCH([1]DatabaseSynop!$B:$B,[1]BYUICP!$A:$A,"0"))),"")</f>
        <v/>
      </c>
      <c r="AT73" s="24" t="str">
        <f>IFERROR(INDEX([1]BYUICP!O:O,(MATCH([1]DatabaseSynop!$B:$B,[1]BYUICP!$A:$A,"0"))),"")</f>
        <v/>
      </c>
      <c r="AV73" s="24" t="str">
        <f>IFERROR(INDEX([1]BYUICP!P:P,(MATCH([1]DatabaseSynop!$B:$B,[1]BYUICP!$A:$A,"0"))),"")</f>
        <v/>
      </c>
      <c r="AW73" s="24" t="str">
        <f>IFERROR(INDEX([1]BYUICP!Q:Q,(MATCH([1]DatabaseSynop!$B:$B,[1]BYUICP!$A:$A,"0"))),"")</f>
        <v/>
      </c>
      <c r="AX73" s="24" t="str">
        <f>IFERROR(INDEX([1]BYUICP!R:R,(MATCH([1]DatabaseSynop!$B:$B,[1]BYUICP!$A:$A,"0"))),"")</f>
        <v/>
      </c>
      <c r="AY73" s="24" t="str">
        <f>IFERROR(INDEX([1]BYUICP!S:S,(MATCH([1]DatabaseSynop!$B:$B,[1]BYUICP!$A:$A,"0"))),"")</f>
        <v/>
      </c>
      <c r="AZ73" s="24" t="str">
        <f>IFERROR(INDEX([1]BYUICP!T:T,(MATCH([1]DatabaseSynop!$B:$B,[1]BYUICP!$A:$A,"0"))),"")</f>
        <v/>
      </c>
      <c r="BA73" s="24" t="str">
        <f>IFERROR(INDEX([1]BYUICP!U:U,(MATCH([1]DatabaseSynop!$B:$B,[1]BYUICP!$A:$A,"0"))),"")</f>
        <v/>
      </c>
      <c r="BB73" s="24" t="str">
        <f>IFERROR(INDEX([1]BYUICP!V:V,(MATCH([1]DatabaseSynop!$B:$B,[1]BYUICP!$A:$A,"0"))),"")</f>
        <v/>
      </c>
      <c r="BD73" s="24" t="str">
        <f>IFERROR(INDEX([1]BYUICP!W:W,(MATCH([1]DatabaseSynop!$B:$B,[1]BYUICP!$A:$A,"0"))),"")</f>
        <v/>
      </c>
      <c r="BE73" s="24" t="str">
        <f>IFERROR(INDEX([1]BYUICP!X:X,(MATCH([1]DatabaseSynop!$B:$B,[1]BYUICP!$A:$A,"0"))),"")</f>
        <v/>
      </c>
      <c r="BF73" s="24" t="str">
        <f>IFERROR(INDEX([1]BYUICP!Y:Y,(MATCH([1]DatabaseSynop!$B:$B,[1]BYUICP!$A:$A,"0"))),"")</f>
        <v/>
      </c>
      <c r="BG73" s="24" t="str">
        <f>IFERROR(INDEX([1]BYUICP!Z:Z,(MATCH([1]DatabaseSynop!$B:$B,[1]BYUICP!$A:$A,"0"))),"")</f>
        <v/>
      </c>
      <c r="BH73" s="24" t="str">
        <f>IFERROR(INDEX([1]BYUICP!AA:AA,(MATCH([1]DatabaseSynop!$B:$B,[1]BYUICP!$A:$A,"0"))),"")</f>
        <v/>
      </c>
      <c r="BI73" s="24" t="str">
        <f>IFERROR(INDEX([1]BYUICP!AB:AB,(MATCH([1]DatabaseSynop!$B:$B,[1]BYUICP!$A:$A,"0"))),"")</f>
        <v/>
      </c>
      <c r="BJ73" s="24" t="str">
        <f>IFERROR(INDEX([1]BYUICP!AC:AC,(MATCH([1]DatabaseSynop!$B:$B,[1]BYUICP!$A:$A,"0"))),"")</f>
        <v/>
      </c>
      <c r="BK73" s="24" t="str">
        <f>IFERROR(INDEX([1]BYUICP!AD:AD,(MATCH([1]DatabaseSynop!$B:$B,[1]BYUICP!$A:$A,"0"))),"")</f>
        <v/>
      </c>
      <c r="BL73" s="24" t="str">
        <f>IFERROR(INDEX([1]BYUICP!AE:AE,(MATCH([1]DatabaseSynop!$B:$B,[1]BYUICP!$A:$A,"0"))),"")</f>
        <v/>
      </c>
    </row>
    <row r="74" spans="1:64" ht="15.75" customHeight="1" x14ac:dyDescent="0.2">
      <c r="A74" s="24" t="s">
        <v>109</v>
      </c>
      <c r="B74" s="24" t="s">
        <v>612</v>
      </c>
      <c r="C74" s="24" t="s">
        <v>66</v>
      </c>
      <c r="D74" s="24">
        <v>38</v>
      </c>
      <c r="E74" s="12" t="str">
        <f t="shared" si="0"/>
        <v>OKS38</v>
      </c>
      <c r="F74" s="25">
        <v>42599</v>
      </c>
      <c r="G74" s="29">
        <v>0.57638888899999996</v>
      </c>
      <c r="H74" s="24">
        <v>2016</v>
      </c>
      <c r="I74" s="12" t="str">
        <f t="shared" si="1"/>
        <v>Late2016</v>
      </c>
      <c r="J74" s="24">
        <v>68.624200000000002</v>
      </c>
      <c r="K74" s="24">
        <v>-149.14134999999999</v>
      </c>
      <c r="L74" s="30">
        <v>1.107075</v>
      </c>
      <c r="M74" s="24">
        <v>10.199999999999999</v>
      </c>
      <c r="N74" s="24">
        <v>300.7</v>
      </c>
      <c r="O74" s="24">
        <v>6.81</v>
      </c>
      <c r="P74" s="24">
        <v>0</v>
      </c>
      <c r="R74" s="24">
        <v>563.10245080000004</v>
      </c>
      <c r="S74" s="24">
        <v>13.92161037</v>
      </c>
      <c r="T74" s="24">
        <v>5.0000000000000001E-3</v>
      </c>
      <c r="U74" s="24">
        <v>0.38398166700000003</v>
      </c>
      <c r="V74" s="24">
        <f t="shared" si="9"/>
        <v>13.532628703</v>
      </c>
      <c r="W74" s="24">
        <v>4.8241858999999998E-2</v>
      </c>
      <c r="X74" s="24">
        <v>0</v>
      </c>
      <c r="Y74" s="24">
        <v>0.104937879</v>
      </c>
      <c r="Z74" s="24">
        <v>3.2514096399999999</v>
      </c>
      <c r="AA74" s="24">
        <v>0.88916750499999997</v>
      </c>
      <c r="AB74" s="24">
        <v>21.990111219999999</v>
      </c>
      <c r="AF74" s="24">
        <v>918.54728039999998</v>
      </c>
      <c r="AH74" s="24" t="str">
        <f>IFERROR(INDEX([1]BYUICP!G:G,(MATCH([1]DatabaseSynop!$B:$B,[1]BYUICP!$A:$A,"0"))),"")</f>
        <v/>
      </c>
      <c r="AI74" s="24" t="str">
        <f>IFERROR(INDEX([1]BYUICP!H:H,(MATCH([1]DatabaseSynop!$B:$B,[1]BYUICP!$A:$A,"0"))),"")</f>
        <v/>
      </c>
      <c r="AJ74" s="24" t="str">
        <f>IFERROR(INDEX([1]BYUICP!I:I,(MATCH([1]DatabaseSynop!$B:$B,[1]BYUICP!$A:$A,"0"))),"")</f>
        <v/>
      </c>
      <c r="AK74" s="24" t="str">
        <f>IFERROR(INDEX([1]BYUICP!J:J,(MATCH([1]DatabaseSynop!$B:$B,[1]BYUICP!$A:$A,"0"))),"")</f>
        <v/>
      </c>
      <c r="AM74" s="24" t="str">
        <f>IFERROR(INDEX([1]BYUICP!K:K,(MATCH([1]DatabaseSynop!$B:$B,[1]BYUICP!$A:$A,"0"))),"")</f>
        <v/>
      </c>
      <c r="AP74" s="24" t="str">
        <f>IFERROR(INDEX([1]BYUICP!L:L,(MATCH([1]DatabaseSynop!$B:$B,[1]BYUICP!$A:$A,"0"))),"")</f>
        <v/>
      </c>
      <c r="AQ74" s="24">
        <v>1.636107193</v>
      </c>
      <c r="AR74" s="24" t="str">
        <f>IFERROR(INDEX([1]BYUICP!M:M,(MATCH([1]DatabaseSynop!$B:$B,[1]BYUICP!$A:$A,"0"))),"")</f>
        <v/>
      </c>
      <c r="AS74" s="24" t="str">
        <f>IFERROR(INDEX([1]BYUICP!N:N,(MATCH([1]DatabaseSynop!$B:$B,[1]BYUICP!$A:$A,"0"))),"")</f>
        <v/>
      </c>
      <c r="AT74" s="24" t="str">
        <f>IFERROR(INDEX([1]BYUICP!O:O,(MATCH([1]DatabaseSynop!$B:$B,[1]BYUICP!$A:$A,"0"))),"")</f>
        <v/>
      </c>
      <c r="AV74" s="24" t="str">
        <f>IFERROR(INDEX([1]BYUICP!P:P,(MATCH([1]DatabaseSynop!$B:$B,[1]BYUICP!$A:$A,"0"))),"")</f>
        <v/>
      </c>
      <c r="AW74" s="24" t="str">
        <f>IFERROR(INDEX([1]BYUICP!Q:Q,(MATCH([1]DatabaseSynop!$B:$B,[1]BYUICP!$A:$A,"0"))),"")</f>
        <v/>
      </c>
      <c r="AX74" s="24" t="str">
        <f>IFERROR(INDEX([1]BYUICP!R:R,(MATCH([1]DatabaseSynop!$B:$B,[1]BYUICP!$A:$A,"0"))),"")</f>
        <v/>
      </c>
      <c r="AY74" s="24" t="str">
        <f>IFERROR(INDEX([1]BYUICP!S:S,(MATCH([1]DatabaseSynop!$B:$B,[1]BYUICP!$A:$A,"0"))),"")</f>
        <v/>
      </c>
      <c r="AZ74" s="24" t="str">
        <f>IFERROR(INDEX([1]BYUICP!T:T,(MATCH([1]DatabaseSynop!$B:$B,[1]BYUICP!$A:$A,"0"))),"")</f>
        <v/>
      </c>
      <c r="BA74" s="24" t="str">
        <f>IFERROR(INDEX([1]BYUICP!U:U,(MATCH([1]DatabaseSynop!$B:$B,[1]BYUICP!$A:$A,"0"))),"")</f>
        <v/>
      </c>
      <c r="BB74" s="24" t="str">
        <f>IFERROR(INDEX([1]BYUICP!V:V,(MATCH([1]DatabaseSynop!$B:$B,[1]BYUICP!$A:$A,"0"))),"")</f>
        <v/>
      </c>
      <c r="BD74" s="24" t="str">
        <f>IFERROR(INDEX([1]BYUICP!W:W,(MATCH([1]DatabaseSynop!$B:$B,[1]BYUICP!$A:$A,"0"))),"")</f>
        <v/>
      </c>
      <c r="BE74" s="24" t="str">
        <f>IFERROR(INDEX([1]BYUICP!X:X,(MATCH([1]DatabaseSynop!$B:$B,[1]BYUICP!$A:$A,"0"))),"")</f>
        <v/>
      </c>
      <c r="BF74" s="24" t="str">
        <f>IFERROR(INDEX([1]BYUICP!Y:Y,(MATCH([1]DatabaseSynop!$B:$B,[1]BYUICP!$A:$A,"0"))),"")</f>
        <v/>
      </c>
      <c r="BG74" s="24" t="str">
        <f>IFERROR(INDEX([1]BYUICP!Z:Z,(MATCH([1]DatabaseSynop!$B:$B,[1]BYUICP!$A:$A,"0"))),"")</f>
        <v/>
      </c>
      <c r="BH74" s="24" t="str">
        <f>IFERROR(INDEX([1]BYUICP!AA:AA,(MATCH([1]DatabaseSynop!$B:$B,[1]BYUICP!$A:$A,"0"))),"")</f>
        <v/>
      </c>
      <c r="BI74" s="24" t="str">
        <f>IFERROR(INDEX([1]BYUICP!AB:AB,(MATCH([1]DatabaseSynop!$B:$B,[1]BYUICP!$A:$A,"0"))),"")</f>
        <v/>
      </c>
      <c r="BJ74" s="24" t="str">
        <f>IFERROR(INDEX([1]BYUICP!AC:AC,(MATCH([1]DatabaseSynop!$B:$B,[1]BYUICP!$A:$A,"0"))),"")</f>
        <v/>
      </c>
      <c r="BK74" s="24" t="str">
        <f>IFERROR(INDEX([1]BYUICP!AD:AD,(MATCH([1]DatabaseSynop!$B:$B,[1]BYUICP!$A:$A,"0"))),"")</f>
        <v/>
      </c>
      <c r="BL74" s="24" t="str">
        <f>IFERROR(INDEX([1]BYUICP!AE:AE,(MATCH([1]DatabaseSynop!$B:$B,[1]BYUICP!$A:$A,"0"))),"")</f>
        <v/>
      </c>
    </row>
    <row r="75" spans="1:64" ht="15.75" customHeight="1" x14ac:dyDescent="0.2">
      <c r="A75" s="24" t="s">
        <v>109</v>
      </c>
      <c r="B75" s="24" t="s">
        <v>613</v>
      </c>
      <c r="C75" s="24" t="s">
        <v>66</v>
      </c>
      <c r="D75" s="24">
        <v>58</v>
      </c>
      <c r="E75" s="12" t="str">
        <f t="shared" si="0"/>
        <v>OKS58</v>
      </c>
      <c r="F75" s="25">
        <v>42599</v>
      </c>
      <c r="G75" s="29">
        <v>0.50694444400000005</v>
      </c>
      <c r="H75" s="24">
        <v>2016</v>
      </c>
      <c r="I75" s="12" t="str">
        <f t="shared" si="1"/>
        <v>Late2016</v>
      </c>
      <c r="J75" s="24">
        <v>68.686170000000004</v>
      </c>
      <c r="K75" s="24">
        <v>-149.09845000000001</v>
      </c>
      <c r="L75" s="30">
        <v>72.66395</v>
      </c>
      <c r="M75" s="24">
        <v>7</v>
      </c>
      <c r="N75" s="24">
        <v>53.8</v>
      </c>
      <c r="O75" s="24">
        <v>7.51</v>
      </c>
      <c r="P75" s="24">
        <v>0</v>
      </c>
      <c r="R75" s="24">
        <v>443.3934453</v>
      </c>
      <c r="S75" s="24">
        <v>10.214649700000001</v>
      </c>
      <c r="T75" s="24">
        <v>2.3810018720000001</v>
      </c>
      <c r="U75" s="24">
        <v>0.49393783600000002</v>
      </c>
      <c r="V75" s="24">
        <f t="shared" si="9"/>
        <v>7.3397099920000004</v>
      </c>
      <c r="W75" s="24">
        <v>3.60066E-2</v>
      </c>
      <c r="X75" s="24">
        <v>0</v>
      </c>
      <c r="Y75" s="24">
        <v>7.4412186000000005E-2</v>
      </c>
      <c r="Z75" s="24">
        <v>3.240119934</v>
      </c>
      <c r="AA75" s="24">
        <v>0.714788863</v>
      </c>
      <c r="AB75" s="24">
        <v>17.25514742</v>
      </c>
      <c r="AF75" s="24">
        <v>33.27407685</v>
      </c>
      <c r="AH75" s="24" t="str">
        <f>IFERROR(INDEX([1]BYUICP!G:G,(MATCH([1]DatabaseSynop!$B:$B,[1]BYUICP!$A:$A,"0"))),"")</f>
        <v/>
      </c>
      <c r="AI75" s="24" t="str">
        <f>IFERROR(INDEX([1]BYUICP!H:H,(MATCH([1]DatabaseSynop!$B:$B,[1]BYUICP!$A:$A,"0"))),"")</f>
        <v/>
      </c>
      <c r="AJ75" s="24" t="str">
        <f>IFERROR(INDEX([1]BYUICP!I:I,(MATCH([1]DatabaseSynop!$B:$B,[1]BYUICP!$A:$A,"0"))),"")</f>
        <v/>
      </c>
      <c r="AK75" s="24" t="str">
        <f>IFERROR(INDEX([1]BYUICP!J:J,(MATCH([1]DatabaseSynop!$B:$B,[1]BYUICP!$A:$A,"0"))),"")</f>
        <v/>
      </c>
      <c r="AM75" s="24" t="str">
        <f>IFERROR(INDEX([1]BYUICP!K:K,(MATCH([1]DatabaseSynop!$B:$B,[1]BYUICP!$A:$A,"0"))),"")</f>
        <v/>
      </c>
      <c r="AN75" s="24" t="e">
        <f t="shared" ref="AN75:AN87" si="16">AM75/BA75</f>
        <v>#VALUE!</v>
      </c>
      <c r="AO75" s="24" t="e">
        <f t="shared" ref="AO75:AO87" si="17">AM75/AK75</f>
        <v>#VALUE!</v>
      </c>
      <c r="AP75" s="24" t="str">
        <f>IFERROR(INDEX([1]BYUICP!L:L,(MATCH([1]DatabaseSynop!$B:$B,[1]BYUICP!$A:$A,"0"))),"")</f>
        <v/>
      </c>
      <c r="AQ75" s="24">
        <v>19.365303239999999</v>
      </c>
      <c r="AR75" s="24" t="str">
        <f>IFERROR(INDEX([1]BYUICP!M:M,(MATCH([1]DatabaseSynop!$B:$B,[1]BYUICP!$A:$A,"0"))),"")</f>
        <v/>
      </c>
      <c r="AS75" s="24" t="str">
        <f>IFERROR(INDEX([1]BYUICP!N:N,(MATCH([1]DatabaseSynop!$B:$B,[1]BYUICP!$A:$A,"0"))),"")</f>
        <v/>
      </c>
      <c r="AT75" s="24" t="str">
        <f>IFERROR(INDEX([1]BYUICP!O:O,(MATCH([1]DatabaseSynop!$B:$B,[1]BYUICP!$A:$A,"0"))),"")</f>
        <v/>
      </c>
      <c r="AV75" s="24" t="str">
        <f>IFERROR(INDEX([1]BYUICP!P:P,(MATCH([1]DatabaseSynop!$B:$B,[1]BYUICP!$A:$A,"0"))),"")</f>
        <v/>
      </c>
      <c r="AW75" s="24" t="str">
        <f>IFERROR(INDEX([1]BYUICP!Q:Q,(MATCH([1]DatabaseSynop!$B:$B,[1]BYUICP!$A:$A,"0"))),"")</f>
        <v/>
      </c>
      <c r="AX75" s="24" t="str">
        <f>IFERROR(INDEX([1]BYUICP!R:R,(MATCH([1]DatabaseSynop!$B:$B,[1]BYUICP!$A:$A,"0"))),"")</f>
        <v/>
      </c>
      <c r="AY75" s="24" t="str">
        <f>IFERROR(INDEX([1]BYUICP!S:S,(MATCH([1]DatabaseSynop!$B:$B,[1]BYUICP!$A:$A,"0"))),"")</f>
        <v/>
      </c>
      <c r="AZ75" s="24" t="str">
        <f>IFERROR(INDEX([1]BYUICP!T:T,(MATCH([1]DatabaseSynop!$B:$B,[1]BYUICP!$A:$A,"0"))),"")</f>
        <v/>
      </c>
      <c r="BA75" s="24" t="str">
        <f>IFERROR(INDEX([1]BYUICP!U:U,(MATCH([1]DatabaseSynop!$B:$B,[1]BYUICP!$A:$A,"0"))),"")</f>
        <v/>
      </c>
      <c r="BB75" s="24" t="str">
        <f>IFERROR(INDEX([1]BYUICP!V:V,(MATCH([1]DatabaseSynop!$B:$B,[1]BYUICP!$A:$A,"0"))),"")</f>
        <v/>
      </c>
      <c r="BD75" s="24" t="str">
        <f>IFERROR(INDEX([1]BYUICP!W:W,(MATCH([1]DatabaseSynop!$B:$B,[1]BYUICP!$A:$A,"0"))),"")</f>
        <v/>
      </c>
      <c r="BE75" s="24" t="str">
        <f>IFERROR(INDEX([1]BYUICP!X:X,(MATCH([1]DatabaseSynop!$B:$B,[1]BYUICP!$A:$A,"0"))),"")</f>
        <v/>
      </c>
      <c r="BF75" s="24" t="str">
        <f>IFERROR(INDEX([1]BYUICP!Y:Y,(MATCH([1]DatabaseSynop!$B:$B,[1]BYUICP!$A:$A,"0"))),"")</f>
        <v/>
      </c>
      <c r="BG75" s="24" t="str">
        <f>IFERROR(INDEX([1]BYUICP!Z:Z,(MATCH([1]DatabaseSynop!$B:$B,[1]BYUICP!$A:$A,"0"))),"")</f>
        <v/>
      </c>
      <c r="BH75" s="24" t="str">
        <f>IFERROR(INDEX([1]BYUICP!AA:AA,(MATCH([1]DatabaseSynop!$B:$B,[1]BYUICP!$A:$A,"0"))),"")</f>
        <v/>
      </c>
      <c r="BI75" s="24" t="str">
        <f>IFERROR(INDEX([1]BYUICP!AB:AB,(MATCH([1]DatabaseSynop!$B:$B,[1]BYUICP!$A:$A,"0"))),"")</f>
        <v/>
      </c>
      <c r="BJ75" s="24" t="str">
        <f>IFERROR(INDEX([1]BYUICP!AC:AC,(MATCH([1]DatabaseSynop!$B:$B,[1]BYUICP!$A:$A,"0"))),"")</f>
        <v/>
      </c>
      <c r="BK75" s="24" t="str">
        <f>IFERROR(INDEX([1]BYUICP!AD:AD,(MATCH([1]DatabaseSynop!$B:$B,[1]BYUICP!$A:$A,"0"))),"")</f>
        <v/>
      </c>
      <c r="BL75" s="24" t="str">
        <f>IFERROR(INDEX([1]BYUICP!AE:AE,(MATCH([1]DatabaseSynop!$B:$B,[1]BYUICP!$A:$A,"0"))),"")</f>
        <v/>
      </c>
    </row>
    <row r="76" spans="1:64" ht="15.75" customHeight="1" x14ac:dyDescent="0.2">
      <c r="A76" s="24" t="s">
        <v>109</v>
      </c>
      <c r="B76" s="24" t="s">
        <v>614</v>
      </c>
      <c r="C76" s="24" t="s">
        <v>66</v>
      </c>
      <c r="D76" s="24">
        <v>59</v>
      </c>
      <c r="E76" s="12" t="str">
        <f t="shared" si="0"/>
        <v>OKS59</v>
      </c>
      <c r="F76" s="25">
        <v>42599</v>
      </c>
      <c r="G76" s="29">
        <v>0.52777777800000003</v>
      </c>
      <c r="H76" s="24">
        <v>2016</v>
      </c>
      <c r="I76" s="12" t="str">
        <f t="shared" si="1"/>
        <v>Late2016</v>
      </c>
      <c r="J76" s="24">
        <v>68.671949999999995</v>
      </c>
      <c r="K76" s="24">
        <v>-149.12763000000001</v>
      </c>
      <c r="L76" s="30">
        <v>68.977350000000001</v>
      </c>
      <c r="M76" s="24">
        <v>7.7</v>
      </c>
      <c r="N76" s="24">
        <v>52.1</v>
      </c>
      <c r="O76" s="24">
        <v>7.07</v>
      </c>
      <c r="P76" s="24">
        <v>0</v>
      </c>
      <c r="R76" s="24">
        <v>438.01373389999998</v>
      </c>
      <c r="S76" s="24">
        <v>11.210727629999999</v>
      </c>
      <c r="T76" s="24">
        <v>2.5315530640000001</v>
      </c>
      <c r="U76" s="24">
        <v>0.62321446800000002</v>
      </c>
      <c r="V76" s="24">
        <f t="shared" si="9"/>
        <v>8.0559600979999999</v>
      </c>
      <c r="W76" s="24">
        <v>4.6429183999999998E-2</v>
      </c>
      <c r="X76" s="24">
        <v>0</v>
      </c>
      <c r="Y76" s="24">
        <v>3.1529311999999997E-2</v>
      </c>
      <c r="Z76" s="24">
        <v>3.7799194570000001</v>
      </c>
      <c r="AA76" s="24">
        <v>0.84418729699999995</v>
      </c>
      <c r="AB76" s="24">
        <v>19.88559515</v>
      </c>
      <c r="AF76" s="24">
        <v>32.319735530000003</v>
      </c>
      <c r="AH76" s="24" t="str">
        <f>IFERROR(INDEX([1]BYUICP!G:G,(MATCH([1]DatabaseSynop!$B:$B,[1]BYUICP!$A:$A,"0"))),"")</f>
        <v/>
      </c>
      <c r="AI76" s="24" t="str">
        <f>IFERROR(INDEX([1]BYUICP!H:H,(MATCH([1]DatabaseSynop!$B:$B,[1]BYUICP!$A:$A,"0"))),"")</f>
        <v/>
      </c>
      <c r="AJ76" s="24" t="str">
        <f>IFERROR(INDEX([1]BYUICP!I:I,(MATCH([1]DatabaseSynop!$B:$B,[1]BYUICP!$A:$A,"0"))),"")</f>
        <v/>
      </c>
      <c r="AK76" s="24" t="str">
        <f>IFERROR(INDEX([1]BYUICP!J:J,(MATCH([1]DatabaseSynop!$B:$B,[1]BYUICP!$A:$A,"0"))),"")</f>
        <v/>
      </c>
      <c r="AM76" s="24" t="str">
        <f>IFERROR(INDEX([1]BYUICP!K:K,(MATCH([1]DatabaseSynop!$B:$B,[1]BYUICP!$A:$A,"0"))),"")</f>
        <v/>
      </c>
      <c r="AN76" s="24" t="e">
        <f t="shared" si="16"/>
        <v>#VALUE!</v>
      </c>
      <c r="AO76" s="24" t="e">
        <f t="shared" si="17"/>
        <v>#VALUE!</v>
      </c>
      <c r="AP76" s="24" t="str">
        <f>IFERROR(INDEX([1]BYUICP!L:L,(MATCH([1]DatabaseSynop!$B:$B,[1]BYUICP!$A:$A,"0"))),"")</f>
        <v/>
      </c>
      <c r="AQ76" s="24">
        <v>18.541607899999999</v>
      </c>
      <c r="AR76" s="24" t="str">
        <f>IFERROR(INDEX([1]BYUICP!M:M,(MATCH([1]DatabaseSynop!$B:$B,[1]BYUICP!$A:$A,"0"))),"")</f>
        <v/>
      </c>
      <c r="AS76" s="24" t="str">
        <f>IFERROR(INDEX([1]BYUICP!N:N,(MATCH([1]DatabaseSynop!$B:$B,[1]BYUICP!$A:$A,"0"))),"")</f>
        <v/>
      </c>
      <c r="AT76" s="24" t="str">
        <f>IFERROR(INDEX([1]BYUICP!O:O,(MATCH([1]DatabaseSynop!$B:$B,[1]BYUICP!$A:$A,"0"))),"")</f>
        <v/>
      </c>
      <c r="AV76" s="24" t="str">
        <f>IFERROR(INDEX([1]BYUICP!P:P,(MATCH([1]DatabaseSynop!$B:$B,[1]BYUICP!$A:$A,"0"))),"")</f>
        <v/>
      </c>
      <c r="AW76" s="24" t="str">
        <f>IFERROR(INDEX([1]BYUICP!Q:Q,(MATCH([1]DatabaseSynop!$B:$B,[1]BYUICP!$A:$A,"0"))),"")</f>
        <v/>
      </c>
      <c r="AX76" s="24" t="str">
        <f>IFERROR(INDEX([1]BYUICP!R:R,(MATCH([1]DatabaseSynop!$B:$B,[1]BYUICP!$A:$A,"0"))),"")</f>
        <v/>
      </c>
      <c r="AY76" s="24" t="str">
        <f>IFERROR(INDEX([1]BYUICP!S:S,(MATCH([1]DatabaseSynop!$B:$B,[1]BYUICP!$A:$A,"0"))),"")</f>
        <v/>
      </c>
      <c r="AZ76" s="24" t="str">
        <f>IFERROR(INDEX([1]BYUICP!T:T,(MATCH([1]DatabaseSynop!$B:$B,[1]BYUICP!$A:$A,"0"))),"")</f>
        <v/>
      </c>
      <c r="BA76" s="24" t="str">
        <f>IFERROR(INDEX([1]BYUICP!U:U,(MATCH([1]DatabaseSynop!$B:$B,[1]BYUICP!$A:$A,"0"))),"")</f>
        <v/>
      </c>
      <c r="BB76" s="24" t="str">
        <f>IFERROR(INDEX([1]BYUICP!V:V,(MATCH([1]DatabaseSynop!$B:$B,[1]BYUICP!$A:$A,"0"))),"")</f>
        <v/>
      </c>
      <c r="BD76" s="24" t="str">
        <f>IFERROR(INDEX([1]BYUICP!W:W,(MATCH([1]DatabaseSynop!$B:$B,[1]BYUICP!$A:$A,"0"))),"")</f>
        <v/>
      </c>
      <c r="BE76" s="24" t="str">
        <f>IFERROR(INDEX([1]BYUICP!X:X,(MATCH([1]DatabaseSynop!$B:$B,[1]BYUICP!$A:$A,"0"))),"")</f>
        <v/>
      </c>
      <c r="BF76" s="24" t="str">
        <f>IFERROR(INDEX([1]BYUICP!Y:Y,(MATCH([1]DatabaseSynop!$B:$B,[1]BYUICP!$A:$A,"0"))),"")</f>
        <v/>
      </c>
      <c r="BG76" s="24" t="str">
        <f>IFERROR(INDEX([1]BYUICP!Z:Z,(MATCH([1]DatabaseSynop!$B:$B,[1]BYUICP!$A:$A,"0"))),"")</f>
        <v/>
      </c>
      <c r="BH76" s="24" t="str">
        <f>IFERROR(INDEX([1]BYUICP!AA:AA,(MATCH([1]DatabaseSynop!$B:$B,[1]BYUICP!$A:$A,"0"))),"")</f>
        <v/>
      </c>
      <c r="BI76" s="24" t="str">
        <f>IFERROR(INDEX([1]BYUICP!AB:AB,(MATCH([1]DatabaseSynop!$B:$B,[1]BYUICP!$A:$A,"0"))),"")</f>
        <v/>
      </c>
      <c r="BJ76" s="24" t="str">
        <f>IFERROR(INDEX([1]BYUICP!AC:AC,(MATCH([1]DatabaseSynop!$B:$B,[1]BYUICP!$A:$A,"0"))),"")</f>
        <v/>
      </c>
      <c r="BK76" s="24" t="str">
        <f>IFERROR(INDEX([1]BYUICP!AD:AD,(MATCH([1]DatabaseSynop!$B:$B,[1]BYUICP!$A:$A,"0"))),"")</f>
        <v/>
      </c>
      <c r="BL76" s="24" t="str">
        <f>IFERROR(INDEX([1]BYUICP!AE:AE,(MATCH([1]DatabaseSynop!$B:$B,[1]BYUICP!$A:$A,"0"))),"")</f>
        <v/>
      </c>
    </row>
    <row r="77" spans="1:64" ht="15.75" customHeight="1" x14ac:dyDescent="0.2">
      <c r="A77" s="24" t="s">
        <v>109</v>
      </c>
      <c r="B77" s="24" t="s">
        <v>615</v>
      </c>
      <c r="C77" s="24" t="s">
        <v>66</v>
      </c>
      <c r="D77" s="24">
        <v>60</v>
      </c>
      <c r="E77" s="12" t="str">
        <f t="shared" si="0"/>
        <v>OKS60</v>
      </c>
      <c r="F77" s="25">
        <v>42599</v>
      </c>
      <c r="G77" s="29">
        <v>0.53819444400000005</v>
      </c>
      <c r="H77" s="24">
        <v>2016</v>
      </c>
      <c r="I77" s="12" t="str">
        <f t="shared" si="1"/>
        <v>Late2016</v>
      </c>
      <c r="J77" s="24">
        <v>68.670599999999993</v>
      </c>
      <c r="K77" s="24">
        <v>-149.12777</v>
      </c>
      <c r="L77" s="30">
        <v>7.1445749999999997</v>
      </c>
      <c r="M77" s="24">
        <v>5.6</v>
      </c>
      <c r="N77" s="24">
        <v>86.8</v>
      </c>
      <c r="O77" s="24">
        <v>6.95</v>
      </c>
      <c r="P77" s="24">
        <v>0</v>
      </c>
      <c r="R77" s="24">
        <v>778.12409579999996</v>
      </c>
      <c r="S77" s="24">
        <v>16.059151849999999</v>
      </c>
      <c r="T77" s="24">
        <v>0.20561734100000001</v>
      </c>
      <c r="U77" s="24">
        <v>0.42986776799999998</v>
      </c>
      <c r="V77" s="24">
        <f t="shared" si="9"/>
        <v>15.423666741</v>
      </c>
      <c r="W77" s="24">
        <v>6.3476524000000006E-2</v>
      </c>
      <c r="X77" s="24">
        <v>0</v>
      </c>
      <c r="Y77" s="24">
        <v>0.116325864</v>
      </c>
      <c r="Z77" s="24">
        <v>3.5060416839999999</v>
      </c>
      <c r="AA77" s="24">
        <v>0.70877122400000003</v>
      </c>
      <c r="AB77" s="24">
        <v>32.766817230000001</v>
      </c>
      <c r="AF77" s="24">
        <v>156.7864271</v>
      </c>
      <c r="AH77" s="24" t="str">
        <f>IFERROR(INDEX([1]BYUICP!G:G,(MATCH([1]DatabaseSynop!$B:$B,[1]BYUICP!$A:$A,"0"))),"")</f>
        <v/>
      </c>
      <c r="AI77" s="24" t="str">
        <f>IFERROR(INDEX([1]BYUICP!H:H,(MATCH([1]DatabaseSynop!$B:$B,[1]BYUICP!$A:$A,"0"))),"")</f>
        <v/>
      </c>
      <c r="AJ77" s="24" t="str">
        <f>IFERROR(INDEX([1]BYUICP!I:I,(MATCH([1]DatabaseSynop!$B:$B,[1]BYUICP!$A:$A,"0"))),"")</f>
        <v/>
      </c>
      <c r="AK77" s="24" t="str">
        <f>IFERROR(INDEX([1]BYUICP!J:J,(MATCH([1]DatabaseSynop!$B:$B,[1]BYUICP!$A:$A,"0"))),"")</f>
        <v/>
      </c>
      <c r="AM77" s="24" t="str">
        <f>IFERROR(INDEX([1]BYUICP!K:K,(MATCH([1]DatabaseSynop!$B:$B,[1]BYUICP!$A:$A,"0"))),"")</f>
        <v/>
      </c>
      <c r="AN77" s="24" t="e">
        <f t="shared" si="16"/>
        <v>#VALUE!</v>
      </c>
      <c r="AO77" s="24" t="e">
        <f t="shared" si="17"/>
        <v>#VALUE!</v>
      </c>
      <c r="AP77" s="24" t="str">
        <f>IFERROR(INDEX([1]BYUICP!L:L,(MATCH([1]DatabaseSynop!$B:$B,[1]BYUICP!$A:$A,"0"))),"")</f>
        <v/>
      </c>
      <c r="AQ77" s="24">
        <v>1.385049365</v>
      </c>
      <c r="AR77" s="24" t="str">
        <f>IFERROR(INDEX([1]BYUICP!M:M,(MATCH([1]DatabaseSynop!$B:$B,[1]BYUICP!$A:$A,"0"))),"")</f>
        <v/>
      </c>
      <c r="AS77" s="24" t="str">
        <f>IFERROR(INDEX([1]BYUICP!N:N,(MATCH([1]DatabaseSynop!$B:$B,[1]BYUICP!$A:$A,"0"))),"")</f>
        <v/>
      </c>
      <c r="AT77" s="24" t="str">
        <f>IFERROR(INDEX([1]BYUICP!O:O,(MATCH([1]DatabaseSynop!$B:$B,[1]BYUICP!$A:$A,"0"))),"")</f>
        <v/>
      </c>
      <c r="AV77" s="24" t="str">
        <f>IFERROR(INDEX([1]BYUICP!P:P,(MATCH([1]DatabaseSynop!$B:$B,[1]BYUICP!$A:$A,"0"))),"")</f>
        <v/>
      </c>
      <c r="AW77" s="24" t="str">
        <f>IFERROR(INDEX([1]BYUICP!Q:Q,(MATCH([1]DatabaseSynop!$B:$B,[1]BYUICP!$A:$A,"0"))),"")</f>
        <v/>
      </c>
      <c r="AX77" s="24" t="str">
        <f>IFERROR(INDEX([1]BYUICP!R:R,(MATCH([1]DatabaseSynop!$B:$B,[1]BYUICP!$A:$A,"0"))),"")</f>
        <v/>
      </c>
      <c r="AY77" s="24" t="str">
        <f>IFERROR(INDEX([1]BYUICP!S:S,(MATCH([1]DatabaseSynop!$B:$B,[1]BYUICP!$A:$A,"0"))),"")</f>
        <v/>
      </c>
      <c r="AZ77" s="24" t="str">
        <f>IFERROR(INDEX([1]BYUICP!T:T,(MATCH([1]DatabaseSynop!$B:$B,[1]BYUICP!$A:$A,"0"))),"")</f>
        <v/>
      </c>
      <c r="BA77" s="24" t="str">
        <f>IFERROR(INDEX([1]BYUICP!U:U,(MATCH([1]DatabaseSynop!$B:$B,[1]BYUICP!$A:$A,"0"))),"")</f>
        <v/>
      </c>
      <c r="BB77" s="24" t="str">
        <f>IFERROR(INDEX([1]BYUICP!V:V,(MATCH([1]DatabaseSynop!$B:$B,[1]BYUICP!$A:$A,"0"))),"")</f>
        <v/>
      </c>
      <c r="BD77" s="24" t="str">
        <f>IFERROR(INDEX([1]BYUICP!W:W,(MATCH([1]DatabaseSynop!$B:$B,[1]BYUICP!$A:$A,"0"))),"")</f>
        <v/>
      </c>
      <c r="BE77" s="24" t="str">
        <f>IFERROR(INDEX([1]BYUICP!X:X,(MATCH([1]DatabaseSynop!$B:$B,[1]BYUICP!$A:$A,"0"))),"")</f>
        <v/>
      </c>
      <c r="BF77" s="24" t="str">
        <f>IFERROR(INDEX([1]BYUICP!Y:Y,(MATCH([1]DatabaseSynop!$B:$B,[1]BYUICP!$A:$A,"0"))),"")</f>
        <v/>
      </c>
      <c r="BG77" s="24" t="str">
        <f>IFERROR(INDEX([1]BYUICP!Z:Z,(MATCH([1]DatabaseSynop!$B:$B,[1]BYUICP!$A:$A,"0"))),"")</f>
        <v/>
      </c>
      <c r="BH77" s="24" t="str">
        <f>IFERROR(INDEX([1]BYUICP!AA:AA,(MATCH([1]DatabaseSynop!$B:$B,[1]BYUICP!$A:$A,"0"))),"")</f>
        <v/>
      </c>
      <c r="BI77" s="24" t="str">
        <f>IFERROR(INDEX([1]BYUICP!AB:AB,(MATCH([1]DatabaseSynop!$B:$B,[1]BYUICP!$A:$A,"0"))),"")</f>
        <v/>
      </c>
      <c r="BJ77" s="24" t="str">
        <f>IFERROR(INDEX([1]BYUICP!AC:AC,(MATCH([1]DatabaseSynop!$B:$B,[1]BYUICP!$A:$A,"0"))),"")</f>
        <v/>
      </c>
      <c r="BK77" s="24" t="str">
        <f>IFERROR(INDEX([1]BYUICP!AD:AD,(MATCH([1]DatabaseSynop!$B:$B,[1]BYUICP!$A:$A,"0"))),"")</f>
        <v/>
      </c>
      <c r="BL77" s="24" t="str">
        <f>IFERROR(INDEX([1]BYUICP!AE:AE,(MATCH([1]DatabaseSynop!$B:$B,[1]BYUICP!$A:$A,"0"))),"")</f>
        <v/>
      </c>
    </row>
    <row r="78" spans="1:64" ht="15.75" customHeight="1" x14ac:dyDescent="0.2">
      <c r="A78" s="24" t="s">
        <v>109</v>
      </c>
      <c r="B78" s="24" t="s">
        <v>616</v>
      </c>
      <c r="C78" s="24" t="s">
        <v>66</v>
      </c>
      <c r="D78" s="24">
        <v>61</v>
      </c>
      <c r="E78" s="12" t="str">
        <f t="shared" si="0"/>
        <v>OKS61</v>
      </c>
      <c r="F78" s="25">
        <v>42599</v>
      </c>
      <c r="G78" s="29">
        <v>0.54513888899999996</v>
      </c>
      <c r="H78" s="24">
        <v>2016</v>
      </c>
      <c r="I78" s="12" t="str">
        <f t="shared" si="1"/>
        <v>Late2016</v>
      </c>
      <c r="J78" s="24">
        <v>68.671369999999996</v>
      </c>
      <c r="K78" s="24">
        <v>-149.13142999999999</v>
      </c>
      <c r="L78" s="30">
        <v>61.675899999999999</v>
      </c>
      <c r="M78" s="24">
        <v>8.1</v>
      </c>
      <c r="N78" s="24">
        <v>49.1</v>
      </c>
      <c r="O78" s="24">
        <v>6.8</v>
      </c>
      <c r="P78" s="24">
        <v>0</v>
      </c>
      <c r="R78" s="24">
        <v>406.65293539999999</v>
      </c>
      <c r="S78" s="24">
        <v>10.07224634</v>
      </c>
      <c r="T78" s="24">
        <v>2.7244781009999999</v>
      </c>
      <c r="U78" s="24">
        <v>0.34576692599999997</v>
      </c>
      <c r="V78" s="24">
        <f t="shared" si="9"/>
        <v>7.0020013129999992</v>
      </c>
      <c r="W78" s="24">
        <v>5.7055518E-2</v>
      </c>
      <c r="X78" s="24">
        <v>0</v>
      </c>
      <c r="Y78" s="24">
        <v>2.2242752000000001E-2</v>
      </c>
      <c r="Z78" s="24">
        <v>3.1933198360000001</v>
      </c>
      <c r="AA78" s="24">
        <v>0.76805520500000002</v>
      </c>
      <c r="AB78" s="24">
        <v>15.596769350000001</v>
      </c>
      <c r="AF78" s="24">
        <v>23.58408184</v>
      </c>
      <c r="AH78" s="24" t="str">
        <f>IFERROR(INDEX([1]BYUICP!G:G,(MATCH([1]DatabaseSynop!$B:$B,[1]BYUICP!$A:$A,"0"))),"")</f>
        <v/>
      </c>
      <c r="AI78" s="24" t="str">
        <f>IFERROR(INDEX([1]BYUICP!H:H,(MATCH([1]DatabaseSynop!$B:$B,[1]BYUICP!$A:$A,"0"))),"")</f>
        <v/>
      </c>
      <c r="AJ78" s="24" t="str">
        <f>IFERROR(INDEX([1]BYUICP!I:I,(MATCH([1]DatabaseSynop!$B:$B,[1]BYUICP!$A:$A,"0"))),"")</f>
        <v/>
      </c>
      <c r="AK78" s="24" t="str">
        <f>IFERROR(INDEX([1]BYUICP!J:J,(MATCH([1]DatabaseSynop!$B:$B,[1]BYUICP!$A:$A,"0"))),"")</f>
        <v/>
      </c>
      <c r="AM78" s="24" t="str">
        <f>IFERROR(INDEX([1]BYUICP!K:K,(MATCH([1]DatabaseSynop!$B:$B,[1]BYUICP!$A:$A,"0"))),"")</f>
        <v/>
      </c>
      <c r="AN78" s="24" t="e">
        <f t="shared" si="16"/>
        <v>#VALUE!</v>
      </c>
      <c r="AO78" s="24" t="e">
        <f t="shared" si="17"/>
        <v>#VALUE!</v>
      </c>
      <c r="AP78" s="24" t="str">
        <f>IFERROR(INDEX([1]BYUICP!L:L,(MATCH([1]DatabaseSynop!$B:$B,[1]BYUICP!$A:$A,"0"))),"")</f>
        <v/>
      </c>
      <c r="AQ78" s="24">
        <v>20.248236949999999</v>
      </c>
      <c r="AR78" s="24" t="str">
        <f>IFERROR(INDEX([1]BYUICP!M:M,(MATCH([1]DatabaseSynop!$B:$B,[1]BYUICP!$A:$A,"0"))),"")</f>
        <v/>
      </c>
      <c r="AS78" s="24" t="str">
        <f>IFERROR(INDEX([1]BYUICP!N:N,(MATCH([1]DatabaseSynop!$B:$B,[1]BYUICP!$A:$A,"0"))),"")</f>
        <v/>
      </c>
      <c r="AT78" s="24" t="str">
        <f>IFERROR(INDEX([1]BYUICP!O:O,(MATCH([1]DatabaseSynop!$B:$B,[1]BYUICP!$A:$A,"0"))),"")</f>
        <v/>
      </c>
      <c r="AV78" s="24" t="str">
        <f>IFERROR(INDEX([1]BYUICP!P:P,(MATCH([1]DatabaseSynop!$B:$B,[1]BYUICP!$A:$A,"0"))),"")</f>
        <v/>
      </c>
      <c r="AW78" s="24" t="str">
        <f>IFERROR(INDEX([1]BYUICP!Q:Q,(MATCH([1]DatabaseSynop!$B:$B,[1]BYUICP!$A:$A,"0"))),"")</f>
        <v/>
      </c>
      <c r="AX78" s="24" t="str">
        <f>IFERROR(INDEX([1]BYUICP!R:R,(MATCH([1]DatabaseSynop!$B:$B,[1]BYUICP!$A:$A,"0"))),"")</f>
        <v/>
      </c>
      <c r="AY78" s="24" t="str">
        <f>IFERROR(INDEX([1]BYUICP!S:S,(MATCH([1]DatabaseSynop!$B:$B,[1]BYUICP!$A:$A,"0"))),"")</f>
        <v/>
      </c>
      <c r="AZ78" s="24" t="str">
        <f>IFERROR(INDEX([1]BYUICP!T:T,(MATCH([1]DatabaseSynop!$B:$B,[1]BYUICP!$A:$A,"0"))),"")</f>
        <v/>
      </c>
      <c r="BA78" s="24" t="str">
        <f>IFERROR(INDEX([1]BYUICP!U:U,(MATCH([1]DatabaseSynop!$B:$B,[1]BYUICP!$A:$A,"0"))),"")</f>
        <v/>
      </c>
      <c r="BB78" s="24" t="str">
        <f>IFERROR(INDEX([1]BYUICP!V:V,(MATCH([1]DatabaseSynop!$B:$B,[1]BYUICP!$A:$A,"0"))),"")</f>
        <v/>
      </c>
      <c r="BD78" s="24" t="str">
        <f>IFERROR(INDEX([1]BYUICP!W:W,(MATCH([1]DatabaseSynop!$B:$B,[1]BYUICP!$A:$A,"0"))),"")</f>
        <v/>
      </c>
      <c r="BE78" s="24" t="str">
        <f>IFERROR(INDEX([1]BYUICP!X:X,(MATCH([1]DatabaseSynop!$B:$B,[1]BYUICP!$A:$A,"0"))),"")</f>
        <v/>
      </c>
      <c r="BF78" s="24" t="str">
        <f>IFERROR(INDEX([1]BYUICP!Y:Y,(MATCH([1]DatabaseSynop!$B:$B,[1]BYUICP!$A:$A,"0"))),"")</f>
        <v/>
      </c>
      <c r="BG78" s="24" t="str">
        <f>IFERROR(INDEX([1]BYUICP!Z:Z,(MATCH([1]DatabaseSynop!$B:$B,[1]BYUICP!$A:$A,"0"))),"")</f>
        <v/>
      </c>
      <c r="BH78" s="24" t="str">
        <f>IFERROR(INDEX([1]BYUICP!AA:AA,(MATCH([1]DatabaseSynop!$B:$B,[1]BYUICP!$A:$A,"0"))),"")</f>
        <v/>
      </c>
      <c r="BI78" s="24" t="str">
        <f>IFERROR(INDEX([1]BYUICP!AB:AB,(MATCH([1]DatabaseSynop!$B:$B,[1]BYUICP!$A:$A,"0"))),"")</f>
        <v/>
      </c>
      <c r="BJ78" s="24" t="str">
        <f>IFERROR(INDEX([1]BYUICP!AC:AC,(MATCH([1]DatabaseSynop!$B:$B,[1]BYUICP!$A:$A,"0"))),"")</f>
        <v/>
      </c>
      <c r="BK78" s="24" t="str">
        <f>IFERROR(INDEX([1]BYUICP!AD:AD,(MATCH([1]DatabaseSynop!$B:$B,[1]BYUICP!$A:$A,"0"))),"")</f>
        <v/>
      </c>
      <c r="BL78" s="24" t="str">
        <f>IFERROR(INDEX([1]BYUICP!AE:AE,(MATCH([1]DatabaseSynop!$B:$B,[1]BYUICP!$A:$A,"0"))),"")</f>
        <v/>
      </c>
    </row>
    <row r="79" spans="1:64" ht="15.75" customHeight="1" x14ac:dyDescent="0.2">
      <c r="A79" s="24" t="s">
        <v>109</v>
      </c>
      <c r="B79" s="24" t="s">
        <v>617</v>
      </c>
      <c r="C79" s="24" t="s">
        <v>66</v>
      </c>
      <c r="D79" s="24">
        <v>62</v>
      </c>
      <c r="E79" s="12" t="str">
        <f t="shared" si="0"/>
        <v>OKS62</v>
      </c>
      <c r="F79" s="25">
        <v>42599</v>
      </c>
      <c r="G79" s="29">
        <v>0.67291666699999997</v>
      </c>
      <c r="H79" s="24">
        <v>2016</v>
      </c>
      <c r="I79" s="12" t="str">
        <f t="shared" si="1"/>
        <v>Late2016</v>
      </c>
      <c r="J79" s="24">
        <v>68.637749999999997</v>
      </c>
      <c r="K79" s="24">
        <v>-149.21714</v>
      </c>
      <c r="L79" s="30">
        <v>34.605775000000001</v>
      </c>
      <c r="M79" s="24">
        <v>9.5</v>
      </c>
      <c r="N79" s="24">
        <v>52.5</v>
      </c>
      <c r="O79" s="24">
        <v>7.09</v>
      </c>
      <c r="P79" s="24">
        <v>0</v>
      </c>
      <c r="R79" s="24">
        <v>361.48838110000003</v>
      </c>
      <c r="S79" s="24">
        <v>7.7080523970000003</v>
      </c>
      <c r="T79" s="24">
        <v>1.046550144</v>
      </c>
      <c r="U79" s="24">
        <v>0.34008443700000002</v>
      </c>
      <c r="V79" s="24">
        <f t="shared" si="9"/>
        <v>6.3214178160000003</v>
      </c>
      <c r="W79" s="24">
        <v>3.7162362999999997E-2</v>
      </c>
      <c r="X79" s="24">
        <v>0</v>
      </c>
      <c r="Y79" s="24">
        <v>3.4681785999999999E-2</v>
      </c>
      <c r="Z79" s="24">
        <v>3.0293487049999999</v>
      </c>
      <c r="AA79" s="24">
        <v>0.74215415100000004</v>
      </c>
      <c r="AB79" s="24">
        <v>13.152609610000001</v>
      </c>
      <c r="AF79" s="24">
        <v>44.825973050000002</v>
      </c>
      <c r="AH79" s="24" t="str">
        <f>IFERROR(INDEX([1]BYUICP!G:G,(MATCH([1]DatabaseSynop!$B:$B,[1]BYUICP!$A:$A,"0"))),"")</f>
        <v/>
      </c>
      <c r="AI79" s="24" t="str">
        <f>IFERROR(INDEX([1]BYUICP!H:H,(MATCH([1]DatabaseSynop!$B:$B,[1]BYUICP!$A:$A,"0"))),"")</f>
        <v/>
      </c>
      <c r="AJ79" s="24" t="s">
        <v>67</v>
      </c>
      <c r="AK79" s="24" t="str">
        <f>IFERROR(INDEX([1]BYUICP!J:J,(MATCH([1]DatabaseSynop!$B:$B,[1]BYUICP!$A:$A,"0"))),"")</f>
        <v/>
      </c>
      <c r="AM79" s="24" t="str">
        <f>IFERROR(INDEX([1]BYUICP!K:K,(MATCH([1]DatabaseSynop!$B:$B,[1]BYUICP!$A:$A,"0"))),"")</f>
        <v/>
      </c>
      <c r="AN79" s="24" t="e">
        <f t="shared" si="16"/>
        <v>#VALUE!</v>
      </c>
      <c r="AO79" s="24" t="e">
        <f t="shared" si="17"/>
        <v>#VALUE!</v>
      </c>
      <c r="AP79" s="24" t="str">
        <f>IFERROR(INDEX([1]BYUICP!L:L,(MATCH([1]DatabaseSynop!$B:$B,[1]BYUICP!$A:$A,"0"))),"")</f>
        <v/>
      </c>
      <c r="AQ79" s="24">
        <v>1.3596614950000001</v>
      </c>
      <c r="AR79" s="24" t="str">
        <f>IFERROR(INDEX([1]BYUICP!M:M,(MATCH([1]DatabaseSynop!$B:$B,[1]BYUICP!$A:$A,"0"))),"")</f>
        <v/>
      </c>
      <c r="AS79" s="24" t="str">
        <f>IFERROR(INDEX([1]BYUICP!N:N,(MATCH([1]DatabaseSynop!$B:$B,[1]BYUICP!$A:$A,"0"))),"")</f>
        <v/>
      </c>
      <c r="AT79" s="24" t="str">
        <f>IFERROR(INDEX([1]BYUICP!O:O,(MATCH([1]DatabaseSynop!$B:$B,[1]BYUICP!$A:$A,"0"))),"")</f>
        <v/>
      </c>
      <c r="AV79" s="24" t="str">
        <f>IFERROR(INDEX([1]BYUICP!P:P,(MATCH([1]DatabaseSynop!$B:$B,[1]BYUICP!$A:$A,"0"))),"")</f>
        <v/>
      </c>
      <c r="AW79" s="24" t="str">
        <f>IFERROR(INDEX([1]BYUICP!Q:Q,(MATCH([1]DatabaseSynop!$B:$B,[1]BYUICP!$A:$A,"0"))),"")</f>
        <v/>
      </c>
      <c r="AX79" s="24" t="str">
        <f>IFERROR(INDEX([1]BYUICP!R:R,(MATCH([1]DatabaseSynop!$B:$B,[1]BYUICP!$A:$A,"0"))),"")</f>
        <v/>
      </c>
      <c r="AY79" s="24" t="str">
        <f>IFERROR(INDEX([1]BYUICP!S:S,(MATCH([1]DatabaseSynop!$B:$B,[1]BYUICP!$A:$A,"0"))),"")</f>
        <v/>
      </c>
      <c r="AZ79" s="24" t="str">
        <f>IFERROR(INDEX([1]BYUICP!T:T,(MATCH([1]DatabaseSynop!$B:$B,[1]BYUICP!$A:$A,"0"))),"")</f>
        <v/>
      </c>
      <c r="BA79" s="24" t="str">
        <f>IFERROR(INDEX([1]BYUICP!U:U,(MATCH([1]DatabaseSynop!$B:$B,[1]BYUICP!$A:$A,"0"))),"")</f>
        <v/>
      </c>
      <c r="BB79" s="24" t="str">
        <f>IFERROR(INDEX([1]BYUICP!V:V,(MATCH([1]DatabaseSynop!$B:$B,[1]BYUICP!$A:$A,"0"))),"")</f>
        <v/>
      </c>
      <c r="BD79" s="24" t="str">
        <f>IFERROR(INDEX([1]BYUICP!W:W,(MATCH([1]DatabaseSynop!$B:$B,[1]BYUICP!$A:$A,"0"))),"")</f>
        <v/>
      </c>
      <c r="BE79" s="24" t="str">
        <f>IFERROR(INDEX([1]BYUICP!X:X,(MATCH([1]DatabaseSynop!$B:$B,[1]BYUICP!$A:$A,"0"))),"")</f>
        <v/>
      </c>
      <c r="BF79" s="24" t="str">
        <f>IFERROR(INDEX([1]BYUICP!Y:Y,(MATCH([1]DatabaseSynop!$B:$B,[1]BYUICP!$A:$A,"0"))),"")</f>
        <v/>
      </c>
      <c r="BG79" s="24" t="str">
        <f>IFERROR(INDEX([1]BYUICP!Z:Z,(MATCH([1]DatabaseSynop!$B:$B,[1]BYUICP!$A:$A,"0"))),"")</f>
        <v/>
      </c>
      <c r="BH79" s="24" t="str">
        <f>IFERROR(INDEX([1]BYUICP!AA:AA,(MATCH([1]DatabaseSynop!$B:$B,[1]BYUICP!$A:$A,"0"))),"")</f>
        <v/>
      </c>
      <c r="BI79" s="24" t="str">
        <f>IFERROR(INDEX([1]BYUICP!AB:AB,(MATCH([1]DatabaseSynop!$B:$B,[1]BYUICP!$A:$A,"0"))),"")</f>
        <v/>
      </c>
      <c r="BJ79" s="24" t="str">
        <f>IFERROR(INDEX([1]BYUICP!AC:AC,(MATCH([1]DatabaseSynop!$B:$B,[1]BYUICP!$A:$A,"0"))),"")</f>
        <v/>
      </c>
      <c r="BK79" s="24" t="str">
        <f>IFERROR(INDEX([1]BYUICP!AD:AD,(MATCH([1]DatabaseSynop!$B:$B,[1]BYUICP!$A:$A,"0"))),"")</f>
        <v/>
      </c>
      <c r="BL79" s="24" t="str">
        <f>IFERROR(INDEX([1]BYUICP!AE:AE,(MATCH([1]DatabaseSynop!$B:$B,[1]BYUICP!$A:$A,"0"))),"")</f>
        <v/>
      </c>
    </row>
    <row r="80" spans="1:64" ht="15.75" customHeight="1" x14ac:dyDescent="0.2">
      <c r="A80" s="24" t="s">
        <v>109</v>
      </c>
      <c r="B80" s="24" t="s">
        <v>618</v>
      </c>
      <c r="C80" s="24" t="s">
        <v>66</v>
      </c>
      <c r="D80" s="24">
        <v>65</v>
      </c>
      <c r="E80" s="12" t="str">
        <f t="shared" si="0"/>
        <v>OKS65</v>
      </c>
      <c r="F80" s="25">
        <v>42599</v>
      </c>
      <c r="G80" s="29">
        <v>0.61805555599999995</v>
      </c>
      <c r="H80" s="24">
        <v>2016</v>
      </c>
      <c r="I80" s="12" t="str">
        <f t="shared" si="1"/>
        <v>Late2016</v>
      </c>
      <c r="J80" s="24">
        <v>68.635819999999995</v>
      </c>
      <c r="K80" s="24">
        <v>-149.18805</v>
      </c>
      <c r="L80" s="30">
        <v>6.3407499999999999</v>
      </c>
      <c r="M80" s="24">
        <v>10.7</v>
      </c>
      <c r="N80" s="24">
        <v>111.1</v>
      </c>
      <c r="O80" s="24">
        <v>6.94</v>
      </c>
      <c r="P80" s="24">
        <v>0</v>
      </c>
      <c r="R80" s="24">
        <v>394.22538489999999</v>
      </c>
      <c r="S80" s="24">
        <v>9.4817570300000007</v>
      </c>
      <c r="T80" s="24">
        <v>8.5366284000000001E-2</v>
      </c>
      <c r="U80" s="24">
        <v>0.53229463899999996</v>
      </c>
      <c r="V80" s="24">
        <f t="shared" si="9"/>
        <v>8.8640961069999999</v>
      </c>
      <c r="W80" s="24">
        <v>4.7937784999999997E-2</v>
      </c>
      <c r="X80" s="24">
        <v>0</v>
      </c>
      <c r="Y80" s="24">
        <v>7.7833443000000002E-2</v>
      </c>
      <c r="Z80" s="24">
        <v>3.0718948789999998</v>
      </c>
      <c r="AA80" s="24">
        <v>0.91473128100000001</v>
      </c>
      <c r="AB80" s="24">
        <v>14.54518519</v>
      </c>
      <c r="AF80" s="24">
        <v>223.9614521</v>
      </c>
      <c r="AH80" s="24" t="str">
        <f>IFERROR(INDEX([1]BYUICP!G:G,(MATCH([1]DatabaseSynop!$B:$B,[1]BYUICP!$A:$A,"0"))),"")</f>
        <v/>
      </c>
      <c r="AI80" s="24" t="str">
        <f>IFERROR(INDEX([1]BYUICP!H:H,(MATCH([1]DatabaseSynop!$B:$B,[1]BYUICP!$A:$A,"0"))),"")</f>
        <v/>
      </c>
      <c r="AJ80" s="24" t="str">
        <f>IFERROR(INDEX([1]BYUICP!I:I,(MATCH([1]DatabaseSynop!$B:$B,[1]BYUICP!$A:$A,"0"))),"")</f>
        <v/>
      </c>
      <c r="AK80" s="24" t="str">
        <f>IFERROR(INDEX([1]BYUICP!J:J,(MATCH([1]DatabaseSynop!$B:$B,[1]BYUICP!$A:$A,"0"))),"")</f>
        <v/>
      </c>
      <c r="AM80" s="24" t="str">
        <f>IFERROR(INDEX([1]BYUICP!K:K,(MATCH([1]DatabaseSynop!$B:$B,[1]BYUICP!$A:$A,"0"))),"")</f>
        <v/>
      </c>
      <c r="AN80" s="24" t="e">
        <f t="shared" si="16"/>
        <v>#VALUE!</v>
      </c>
      <c r="AO80" s="24" t="e">
        <f t="shared" si="17"/>
        <v>#VALUE!</v>
      </c>
      <c r="AP80" s="24" t="str">
        <f>IFERROR(INDEX([1]BYUICP!L:L,(MATCH([1]DatabaseSynop!$B:$B,[1]BYUICP!$A:$A,"0"))),"")</f>
        <v/>
      </c>
      <c r="AQ80" s="24">
        <v>2.3131170660000002</v>
      </c>
      <c r="AR80" s="24" t="str">
        <f>IFERROR(INDEX([1]BYUICP!M:M,(MATCH([1]DatabaseSynop!$B:$B,[1]BYUICP!$A:$A,"0"))),"")</f>
        <v/>
      </c>
      <c r="AS80" s="24" t="str">
        <f>IFERROR(INDEX([1]BYUICP!N:N,(MATCH([1]DatabaseSynop!$B:$B,[1]BYUICP!$A:$A,"0"))),"")</f>
        <v/>
      </c>
      <c r="AT80" s="24" t="str">
        <f>IFERROR(INDEX([1]BYUICP!O:O,(MATCH([1]DatabaseSynop!$B:$B,[1]BYUICP!$A:$A,"0"))),"")</f>
        <v/>
      </c>
      <c r="AV80" s="24" t="str">
        <f>IFERROR(INDEX([1]BYUICP!P:P,(MATCH([1]DatabaseSynop!$B:$B,[1]BYUICP!$A:$A,"0"))),"")</f>
        <v/>
      </c>
      <c r="AW80" s="24" t="str">
        <f>IFERROR(INDEX([1]BYUICP!Q:Q,(MATCH([1]DatabaseSynop!$B:$B,[1]BYUICP!$A:$A,"0"))),"")</f>
        <v/>
      </c>
      <c r="AX80" s="24" t="str">
        <f>IFERROR(INDEX([1]BYUICP!R:R,(MATCH([1]DatabaseSynop!$B:$B,[1]BYUICP!$A:$A,"0"))),"")</f>
        <v/>
      </c>
      <c r="AY80" s="24" t="str">
        <f>IFERROR(INDEX([1]BYUICP!S:S,(MATCH([1]DatabaseSynop!$B:$B,[1]BYUICP!$A:$A,"0"))),"")</f>
        <v/>
      </c>
      <c r="AZ80" s="24" t="str">
        <f>IFERROR(INDEX([1]BYUICP!T:T,(MATCH([1]DatabaseSynop!$B:$B,[1]BYUICP!$A:$A,"0"))),"")</f>
        <v/>
      </c>
      <c r="BA80" s="24" t="str">
        <f>IFERROR(INDEX([1]BYUICP!U:U,(MATCH([1]DatabaseSynop!$B:$B,[1]BYUICP!$A:$A,"0"))),"")</f>
        <v/>
      </c>
      <c r="BB80" s="24" t="str">
        <f>IFERROR(INDEX([1]BYUICP!V:V,(MATCH([1]DatabaseSynop!$B:$B,[1]BYUICP!$A:$A,"0"))),"")</f>
        <v/>
      </c>
      <c r="BD80" s="24" t="str">
        <f>IFERROR(INDEX([1]BYUICP!W:W,(MATCH([1]DatabaseSynop!$B:$B,[1]BYUICP!$A:$A,"0"))),"")</f>
        <v/>
      </c>
      <c r="BE80" s="24" t="str">
        <f>IFERROR(INDEX([1]BYUICP!X:X,(MATCH([1]DatabaseSynop!$B:$B,[1]BYUICP!$A:$A,"0"))),"")</f>
        <v/>
      </c>
      <c r="BF80" s="24" t="str">
        <f>IFERROR(INDEX([1]BYUICP!Y:Y,(MATCH([1]DatabaseSynop!$B:$B,[1]BYUICP!$A:$A,"0"))),"")</f>
        <v/>
      </c>
      <c r="BG80" s="24" t="str">
        <f>IFERROR(INDEX([1]BYUICP!Z:Z,(MATCH([1]DatabaseSynop!$B:$B,[1]BYUICP!$A:$A,"0"))),"")</f>
        <v/>
      </c>
      <c r="BH80" s="24" t="str">
        <f>IFERROR(INDEX([1]BYUICP!AA:AA,(MATCH([1]DatabaseSynop!$B:$B,[1]BYUICP!$A:$A,"0"))),"")</f>
        <v/>
      </c>
      <c r="BI80" s="24" t="str">
        <f>IFERROR(INDEX([1]BYUICP!AB:AB,(MATCH([1]DatabaseSynop!$B:$B,[1]BYUICP!$A:$A,"0"))),"")</f>
        <v/>
      </c>
      <c r="BJ80" s="24" t="str">
        <f>IFERROR(INDEX([1]BYUICP!AC:AC,(MATCH([1]DatabaseSynop!$B:$B,[1]BYUICP!$A:$A,"0"))),"")</f>
        <v/>
      </c>
      <c r="BK80" s="24" t="str">
        <f>IFERROR(INDEX([1]BYUICP!AD:AD,(MATCH([1]DatabaseSynop!$B:$B,[1]BYUICP!$A:$A,"0"))),"")</f>
        <v/>
      </c>
      <c r="BL80" s="24" t="str">
        <f>IFERROR(INDEX([1]BYUICP!AE:AE,(MATCH([1]DatabaseSynop!$B:$B,[1]BYUICP!$A:$A,"0"))),"")</f>
        <v/>
      </c>
    </row>
    <row r="81" spans="1:64" ht="15.75" customHeight="1" x14ac:dyDescent="0.2">
      <c r="A81" s="24" t="s">
        <v>109</v>
      </c>
      <c r="B81" s="24" t="s">
        <v>619</v>
      </c>
      <c r="C81" s="24" t="s">
        <v>66</v>
      </c>
      <c r="D81" s="24">
        <v>66</v>
      </c>
      <c r="E81" s="12" t="str">
        <f t="shared" si="0"/>
        <v>OKS66</v>
      </c>
      <c r="F81" s="25">
        <v>42599</v>
      </c>
      <c r="G81" s="29">
        <v>0.625</v>
      </c>
      <c r="H81" s="24">
        <v>2016</v>
      </c>
      <c r="I81" s="12" t="str">
        <f t="shared" si="1"/>
        <v>Late2016</v>
      </c>
      <c r="J81" s="24">
        <v>68.636150000000001</v>
      </c>
      <c r="K81" s="24">
        <v>-149.18457000000001</v>
      </c>
      <c r="L81" s="30">
        <v>1.8342750000000001</v>
      </c>
      <c r="M81" s="24">
        <v>10.5</v>
      </c>
      <c r="N81" s="24">
        <v>106.6</v>
      </c>
      <c r="O81" s="24">
        <v>6.86</v>
      </c>
      <c r="P81" s="24">
        <v>0</v>
      </c>
      <c r="R81" s="24">
        <v>450.149362</v>
      </c>
      <c r="S81" s="24">
        <v>9.8523039840000006</v>
      </c>
      <c r="T81" s="24">
        <v>5.0000000000000001E-3</v>
      </c>
      <c r="U81" s="24">
        <v>0.45273978799999998</v>
      </c>
      <c r="V81" s="24">
        <f t="shared" si="9"/>
        <v>9.394564196000001</v>
      </c>
      <c r="W81" s="24">
        <v>8.5615942E-2</v>
      </c>
      <c r="X81" s="24">
        <v>0</v>
      </c>
      <c r="Y81" s="24">
        <v>8.0760409000000005E-2</v>
      </c>
      <c r="Z81" s="24">
        <v>3.1703454830000002</v>
      </c>
      <c r="AA81" s="24">
        <v>0.84206102800000004</v>
      </c>
      <c r="AB81" s="24">
        <v>17.140818240000002</v>
      </c>
      <c r="AF81" s="24">
        <v>191.6198852</v>
      </c>
      <c r="AH81" s="24" t="str">
        <f>IFERROR(INDEX([1]BYUICP!G:G,(MATCH([1]DatabaseSynop!$B:$B,[1]BYUICP!$A:$A,"0"))),"")</f>
        <v/>
      </c>
      <c r="AI81" s="24" t="str">
        <f>IFERROR(INDEX([1]BYUICP!H:H,(MATCH([1]DatabaseSynop!$B:$B,[1]BYUICP!$A:$A,"0"))),"")</f>
        <v/>
      </c>
      <c r="AJ81" s="24" t="s">
        <v>67</v>
      </c>
      <c r="AK81" s="24" t="str">
        <f>IFERROR(INDEX([1]BYUICP!J:J,(MATCH([1]DatabaseSynop!$B:$B,[1]BYUICP!$A:$A,"0"))),"")</f>
        <v/>
      </c>
      <c r="AM81" s="24" t="str">
        <f>IFERROR(INDEX([1]BYUICP!K:K,(MATCH([1]DatabaseSynop!$B:$B,[1]BYUICP!$A:$A,"0"))),"")</f>
        <v/>
      </c>
      <c r="AN81" s="24" t="e">
        <f t="shared" si="16"/>
        <v>#VALUE!</v>
      </c>
      <c r="AO81" s="24" t="e">
        <f t="shared" si="17"/>
        <v>#VALUE!</v>
      </c>
      <c r="AP81" s="24" t="str">
        <f>IFERROR(INDEX([1]BYUICP!L:L,(MATCH([1]DatabaseSynop!$B:$B,[1]BYUICP!$A:$A,"0"))),"")</f>
        <v/>
      </c>
      <c r="AQ81" s="24">
        <v>1.4527503530000001</v>
      </c>
      <c r="AR81" s="24" t="str">
        <f>IFERROR(INDEX([1]BYUICP!M:M,(MATCH([1]DatabaseSynop!$B:$B,[1]BYUICP!$A:$A,"0"))),"")</f>
        <v/>
      </c>
      <c r="AS81" s="24" t="str">
        <f>IFERROR(INDEX([1]BYUICP!N:N,(MATCH([1]DatabaseSynop!$B:$B,[1]BYUICP!$A:$A,"0"))),"")</f>
        <v/>
      </c>
      <c r="AT81" s="24" t="str">
        <f>IFERROR(INDEX([1]BYUICP!O:O,(MATCH([1]DatabaseSynop!$B:$B,[1]BYUICP!$A:$A,"0"))),"")</f>
        <v/>
      </c>
      <c r="AV81" s="24" t="str">
        <f>IFERROR(INDEX([1]BYUICP!P:P,(MATCH([1]DatabaseSynop!$B:$B,[1]BYUICP!$A:$A,"0"))),"")</f>
        <v/>
      </c>
      <c r="AW81" s="24" t="str">
        <f>IFERROR(INDEX([1]BYUICP!Q:Q,(MATCH([1]DatabaseSynop!$B:$B,[1]BYUICP!$A:$A,"0"))),"")</f>
        <v/>
      </c>
      <c r="AX81" s="24" t="str">
        <f>IFERROR(INDEX([1]BYUICP!R:R,(MATCH([1]DatabaseSynop!$B:$B,[1]BYUICP!$A:$A,"0"))),"")</f>
        <v/>
      </c>
      <c r="AY81" s="24" t="str">
        <f>IFERROR(INDEX([1]BYUICP!S:S,(MATCH([1]DatabaseSynop!$B:$B,[1]BYUICP!$A:$A,"0"))),"")</f>
        <v/>
      </c>
      <c r="AZ81" s="24" t="str">
        <f>IFERROR(INDEX([1]BYUICP!T:T,(MATCH([1]DatabaseSynop!$B:$B,[1]BYUICP!$A:$A,"0"))),"")</f>
        <v/>
      </c>
      <c r="BA81" s="24" t="str">
        <f>IFERROR(INDEX([1]BYUICP!U:U,(MATCH([1]DatabaseSynop!$B:$B,[1]BYUICP!$A:$A,"0"))),"")</f>
        <v/>
      </c>
      <c r="BB81" s="24" t="str">
        <f>IFERROR(INDEX([1]BYUICP!V:V,(MATCH([1]DatabaseSynop!$B:$B,[1]BYUICP!$A:$A,"0"))),"")</f>
        <v/>
      </c>
      <c r="BD81" s="24" t="str">
        <f>IFERROR(INDEX([1]BYUICP!W:W,(MATCH([1]DatabaseSynop!$B:$B,[1]BYUICP!$A:$A,"0"))),"")</f>
        <v/>
      </c>
      <c r="BE81" s="24" t="str">
        <f>IFERROR(INDEX([1]BYUICP!X:X,(MATCH([1]DatabaseSynop!$B:$B,[1]BYUICP!$A:$A,"0"))),"")</f>
        <v/>
      </c>
      <c r="BF81" s="24" t="str">
        <f>IFERROR(INDEX([1]BYUICP!Y:Y,(MATCH([1]DatabaseSynop!$B:$B,[1]BYUICP!$A:$A,"0"))),"")</f>
        <v/>
      </c>
      <c r="BG81" s="24" t="str">
        <f>IFERROR(INDEX([1]BYUICP!Z:Z,(MATCH([1]DatabaseSynop!$B:$B,[1]BYUICP!$A:$A,"0"))),"")</f>
        <v/>
      </c>
      <c r="BH81" s="24" t="str">
        <f>IFERROR(INDEX([1]BYUICP!AA:AA,(MATCH([1]DatabaseSynop!$B:$B,[1]BYUICP!$A:$A,"0"))),"")</f>
        <v/>
      </c>
      <c r="BI81" s="24" t="str">
        <f>IFERROR(INDEX([1]BYUICP!AB:AB,(MATCH([1]DatabaseSynop!$B:$B,[1]BYUICP!$A:$A,"0"))),"")</f>
        <v/>
      </c>
      <c r="BJ81" s="24" t="str">
        <f>IFERROR(INDEX([1]BYUICP!AC:AC,(MATCH([1]DatabaseSynop!$B:$B,[1]BYUICP!$A:$A,"0"))),"")</f>
        <v/>
      </c>
      <c r="BK81" s="24" t="str">
        <f>IFERROR(INDEX([1]BYUICP!AD:AD,(MATCH([1]DatabaseSynop!$B:$B,[1]BYUICP!$A:$A,"0"))),"")</f>
        <v/>
      </c>
      <c r="BL81" s="24" t="str">
        <f>IFERROR(INDEX([1]BYUICP!AE:AE,(MATCH([1]DatabaseSynop!$B:$B,[1]BYUICP!$A:$A,"0"))),"")</f>
        <v/>
      </c>
    </row>
    <row r="82" spans="1:64" ht="15.75" customHeight="1" x14ac:dyDescent="0.2">
      <c r="A82" s="24" t="s">
        <v>109</v>
      </c>
      <c r="B82" s="24" t="s">
        <v>620</v>
      </c>
      <c r="C82" s="24" t="s">
        <v>66</v>
      </c>
      <c r="D82" s="24">
        <v>70</v>
      </c>
      <c r="E82" s="12" t="str">
        <f t="shared" si="0"/>
        <v>OKS70</v>
      </c>
      <c r="F82" s="25">
        <v>42599</v>
      </c>
      <c r="G82" s="29">
        <v>0.51736111100000004</v>
      </c>
      <c r="H82" s="24">
        <v>2016</v>
      </c>
      <c r="I82" s="12" t="str">
        <f t="shared" si="1"/>
        <v>Late2016</v>
      </c>
      <c r="J82" s="24">
        <v>68.679850000000002</v>
      </c>
      <c r="K82" s="24">
        <v>-149.11418</v>
      </c>
      <c r="L82" s="30">
        <v>70.829099999999997</v>
      </c>
      <c r="M82" s="24">
        <v>7.3</v>
      </c>
      <c r="N82" s="24">
        <v>52.6</v>
      </c>
      <c r="O82" s="24">
        <v>7.35</v>
      </c>
      <c r="P82" s="24">
        <v>0</v>
      </c>
      <c r="R82" s="24">
        <v>438.97290720000001</v>
      </c>
      <c r="S82" s="24">
        <v>10.96692711</v>
      </c>
      <c r="T82" s="24">
        <v>2.4186203110000002</v>
      </c>
      <c r="U82" s="24">
        <v>0.40088707299999998</v>
      </c>
      <c r="V82" s="24">
        <f t="shared" si="9"/>
        <v>8.1474197260000008</v>
      </c>
      <c r="W82" s="24">
        <v>9.2731635000000007E-2</v>
      </c>
      <c r="X82" s="24">
        <v>0</v>
      </c>
      <c r="Y82" s="24">
        <v>3.6032522999999997E-2</v>
      </c>
      <c r="Z82" s="24">
        <v>3.1425441589999998</v>
      </c>
      <c r="AA82" s="24">
        <v>0.69195135100000005</v>
      </c>
      <c r="AB82" s="24">
        <v>16.568661509999998</v>
      </c>
      <c r="AF82" s="24">
        <v>33.701347310000003</v>
      </c>
      <c r="AH82" s="24" t="str">
        <f>IFERROR(INDEX([1]BYUICP!G:G,(MATCH([1]DatabaseSynop!$B:$B,[1]BYUICP!$A:$A,"0"))),"")</f>
        <v/>
      </c>
      <c r="AI82" s="24" t="s">
        <v>67</v>
      </c>
      <c r="AJ82" s="24" t="str">
        <f>IFERROR(INDEX([1]BYUICP!I:I,(MATCH([1]DatabaseSynop!$B:$B,[1]BYUICP!$A:$A,"0"))),"")</f>
        <v/>
      </c>
      <c r="AK82" s="24" t="str">
        <f>IFERROR(INDEX([1]BYUICP!J:J,(MATCH([1]DatabaseSynop!$B:$B,[1]BYUICP!$A:$A,"0"))),"")</f>
        <v/>
      </c>
      <c r="AM82" s="24" t="str">
        <f>IFERROR(INDEX([1]BYUICP!K:K,(MATCH([1]DatabaseSynop!$B:$B,[1]BYUICP!$A:$A,"0"))),"")</f>
        <v/>
      </c>
      <c r="AN82" s="24" t="e">
        <f t="shared" si="16"/>
        <v>#VALUE!</v>
      </c>
      <c r="AO82" s="24" t="e">
        <f t="shared" si="17"/>
        <v>#VALUE!</v>
      </c>
      <c r="AP82" s="24" t="str">
        <f>IFERROR(INDEX([1]BYUICP!L:L,(MATCH([1]DatabaseSynop!$B:$B,[1]BYUICP!$A:$A,"0"))),"")</f>
        <v/>
      </c>
      <c r="AQ82" s="24">
        <v>18.30465444</v>
      </c>
      <c r="AR82" s="24" t="str">
        <f>IFERROR(INDEX([1]BYUICP!M:M,(MATCH([1]DatabaseSynop!$B:$B,[1]BYUICP!$A:$A,"0"))),"")</f>
        <v/>
      </c>
      <c r="AS82" s="24" t="str">
        <f>IFERROR(INDEX([1]BYUICP!N:N,(MATCH([1]DatabaseSynop!$B:$B,[1]BYUICP!$A:$A,"0"))),"")</f>
        <v/>
      </c>
      <c r="AT82" s="24" t="str">
        <f>IFERROR(INDEX([1]BYUICP!O:O,(MATCH([1]DatabaseSynop!$B:$B,[1]BYUICP!$A:$A,"0"))),"")</f>
        <v/>
      </c>
      <c r="AV82" s="24" t="str">
        <f>IFERROR(INDEX([1]BYUICP!P:P,(MATCH([1]DatabaseSynop!$B:$B,[1]BYUICP!$A:$A,"0"))),"")</f>
        <v/>
      </c>
      <c r="AW82" s="24" t="str">
        <f>IFERROR(INDEX([1]BYUICP!Q:Q,(MATCH([1]DatabaseSynop!$B:$B,[1]BYUICP!$A:$A,"0"))),"")</f>
        <v/>
      </c>
      <c r="AX82" s="24" t="str">
        <f>IFERROR(INDEX([1]BYUICP!R:R,(MATCH([1]DatabaseSynop!$B:$B,[1]BYUICP!$A:$A,"0"))),"")</f>
        <v/>
      </c>
      <c r="AY82" s="24" t="str">
        <f>IFERROR(INDEX([1]BYUICP!S:S,(MATCH([1]DatabaseSynop!$B:$B,[1]BYUICP!$A:$A,"0"))),"")</f>
        <v/>
      </c>
      <c r="AZ82" s="24" t="str">
        <f>IFERROR(INDEX([1]BYUICP!T:T,(MATCH([1]DatabaseSynop!$B:$B,[1]BYUICP!$A:$A,"0"))),"")</f>
        <v/>
      </c>
      <c r="BA82" s="24" t="str">
        <f>IFERROR(INDEX([1]BYUICP!U:U,(MATCH([1]DatabaseSynop!$B:$B,[1]BYUICP!$A:$A,"0"))),"")</f>
        <v/>
      </c>
      <c r="BB82" s="24" t="str">
        <f>IFERROR(INDEX([1]BYUICP!V:V,(MATCH([1]DatabaseSynop!$B:$B,[1]BYUICP!$A:$A,"0"))),"")</f>
        <v/>
      </c>
      <c r="BD82" s="24" t="str">
        <f>IFERROR(INDEX([1]BYUICP!W:W,(MATCH([1]DatabaseSynop!$B:$B,[1]BYUICP!$A:$A,"0"))),"")</f>
        <v/>
      </c>
      <c r="BE82" s="24" t="str">
        <f>IFERROR(INDEX([1]BYUICP!X:X,(MATCH([1]DatabaseSynop!$B:$B,[1]BYUICP!$A:$A,"0"))),"")</f>
        <v/>
      </c>
      <c r="BF82" s="24" t="str">
        <f>IFERROR(INDEX([1]BYUICP!Y:Y,(MATCH([1]DatabaseSynop!$B:$B,[1]BYUICP!$A:$A,"0"))),"")</f>
        <v/>
      </c>
      <c r="BG82" s="24" t="str">
        <f>IFERROR(INDEX([1]BYUICP!Z:Z,(MATCH([1]DatabaseSynop!$B:$B,[1]BYUICP!$A:$A,"0"))),"")</f>
        <v/>
      </c>
      <c r="BH82" s="24" t="str">
        <f>IFERROR(INDEX([1]BYUICP!AA:AA,(MATCH([1]DatabaseSynop!$B:$B,[1]BYUICP!$A:$A,"0"))),"")</f>
        <v/>
      </c>
      <c r="BI82" s="24" t="str">
        <f>IFERROR(INDEX([1]BYUICP!AB:AB,(MATCH([1]DatabaseSynop!$B:$B,[1]BYUICP!$A:$A,"0"))),"")</f>
        <v/>
      </c>
      <c r="BJ82" s="24" t="str">
        <f>IFERROR(INDEX([1]BYUICP!AC:AC,(MATCH([1]DatabaseSynop!$B:$B,[1]BYUICP!$A:$A,"0"))),"")</f>
        <v/>
      </c>
      <c r="BK82" s="24" t="str">
        <f>IFERROR(INDEX([1]BYUICP!AD:AD,(MATCH([1]DatabaseSynop!$B:$B,[1]BYUICP!$A:$A,"0"))),"")</f>
        <v/>
      </c>
      <c r="BL82" s="24" t="str">
        <f>IFERROR(INDEX([1]BYUICP!AE:AE,(MATCH([1]DatabaseSynop!$B:$B,[1]BYUICP!$A:$A,"0"))),"")</f>
        <v/>
      </c>
    </row>
    <row r="83" spans="1:64" ht="15.75" customHeight="1" x14ac:dyDescent="0.2">
      <c r="A83" s="24" t="s">
        <v>109</v>
      </c>
      <c r="B83" s="24" t="s">
        <v>621</v>
      </c>
      <c r="C83" s="24" t="s">
        <v>66</v>
      </c>
      <c r="D83" s="24">
        <v>71</v>
      </c>
      <c r="E83" s="12" t="str">
        <f t="shared" si="0"/>
        <v>OKS71</v>
      </c>
      <c r="F83" s="25">
        <v>42599</v>
      </c>
      <c r="G83" s="29">
        <v>0.62916666700000001</v>
      </c>
      <c r="H83" s="24">
        <v>2016</v>
      </c>
      <c r="I83" s="12" t="str">
        <f t="shared" si="1"/>
        <v>Late2016</v>
      </c>
      <c r="J83" s="24">
        <v>68.640680000000003</v>
      </c>
      <c r="K83" s="24">
        <v>-149.25418999999999</v>
      </c>
      <c r="L83" s="30">
        <v>3.2503000000000002</v>
      </c>
      <c r="M83" s="24">
        <v>5.4</v>
      </c>
      <c r="N83" s="24">
        <v>49.5</v>
      </c>
      <c r="O83" s="24">
        <v>6.19</v>
      </c>
      <c r="P83" s="24">
        <v>0</v>
      </c>
      <c r="R83" s="24">
        <v>231.99997769999999</v>
      </c>
      <c r="S83" s="24">
        <v>12.147905740000001</v>
      </c>
      <c r="T83" s="24">
        <v>10.46894079</v>
      </c>
      <c r="U83" s="24">
        <v>0.34995776200000001</v>
      </c>
      <c r="V83" s="24">
        <f t="shared" si="9"/>
        <v>1.3290071880000003</v>
      </c>
      <c r="W83" s="24">
        <v>0.118941727</v>
      </c>
      <c r="X83" s="24">
        <v>0</v>
      </c>
      <c r="Y83" s="24">
        <v>4.9048974000000002E-2</v>
      </c>
      <c r="Z83" s="24">
        <v>2.938336606</v>
      </c>
      <c r="AA83" s="24">
        <v>0.89485202100000005</v>
      </c>
      <c r="AB83" s="24">
        <v>8.1876224519999994</v>
      </c>
      <c r="AF83" s="24">
        <v>13.62275449</v>
      </c>
      <c r="AH83" s="24" t="str">
        <f>IFERROR(INDEX([1]BYUICP!G:G,(MATCH([1]DatabaseSynop!$B:$B,[1]BYUICP!$A:$A,"0"))),"")</f>
        <v/>
      </c>
      <c r="AI83" s="24" t="str">
        <f>IFERROR(INDEX([1]BYUICP!H:H,(MATCH([1]DatabaseSynop!$B:$B,[1]BYUICP!$A:$A,"0"))),"")</f>
        <v/>
      </c>
      <c r="AJ83" s="24" t="str">
        <f>IFERROR(INDEX([1]BYUICP!I:I,(MATCH([1]DatabaseSynop!$B:$B,[1]BYUICP!$A:$A,"0"))),"")</f>
        <v/>
      </c>
      <c r="AK83" s="24" t="str">
        <f>IFERROR(INDEX([1]BYUICP!J:J,(MATCH([1]DatabaseSynop!$B:$B,[1]BYUICP!$A:$A,"0"))),"")</f>
        <v/>
      </c>
      <c r="AM83" s="24" t="str">
        <f>IFERROR(INDEX([1]BYUICP!K:K,(MATCH([1]DatabaseSynop!$B:$B,[1]BYUICP!$A:$A,"0"))),"")</f>
        <v/>
      </c>
      <c r="AN83" s="24" t="e">
        <f t="shared" si="16"/>
        <v>#VALUE!</v>
      </c>
      <c r="AO83" s="24" t="e">
        <f t="shared" si="17"/>
        <v>#VALUE!</v>
      </c>
      <c r="AP83" s="24" t="str">
        <f>IFERROR(INDEX([1]BYUICP!L:L,(MATCH([1]DatabaseSynop!$B:$B,[1]BYUICP!$A:$A,"0"))),"")</f>
        <v/>
      </c>
      <c r="AQ83" s="24">
        <v>1.3258110009999999</v>
      </c>
      <c r="AR83" s="24" t="str">
        <f>IFERROR(INDEX([1]BYUICP!M:M,(MATCH([1]DatabaseSynop!$B:$B,[1]BYUICP!$A:$A,"0"))),"")</f>
        <v/>
      </c>
      <c r="AS83" s="24" t="str">
        <f>IFERROR(INDEX([1]BYUICP!N:N,(MATCH([1]DatabaseSynop!$B:$B,[1]BYUICP!$A:$A,"0"))),"")</f>
        <v/>
      </c>
      <c r="AT83" s="24" t="str">
        <f>IFERROR(INDEX([1]BYUICP!O:O,(MATCH([1]DatabaseSynop!$B:$B,[1]BYUICP!$A:$A,"0"))),"")</f>
        <v/>
      </c>
      <c r="AV83" s="24" t="str">
        <f>IFERROR(INDEX([1]BYUICP!P:P,(MATCH([1]DatabaseSynop!$B:$B,[1]BYUICP!$A:$A,"0"))),"")</f>
        <v/>
      </c>
      <c r="AW83" s="24" t="str">
        <f>IFERROR(INDEX([1]BYUICP!Q:Q,(MATCH([1]DatabaseSynop!$B:$B,[1]BYUICP!$A:$A,"0"))),"")</f>
        <v/>
      </c>
      <c r="AX83" s="24" t="str">
        <f>IFERROR(INDEX([1]BYUICP!R:R,(MATCH([1]DatabaseSynop!$B:$B,[1]BYUICP!$A:$A,"0"))),"")</f>
        <v/>
      </c>
      <c r="AY83" s="24" t="str">
        <f>IFERROR(INDEX([1]BYUICP!S:S,(MATCH([1]DatabaseSynop!$B:$B,[1]BYUICP!$A:$A,"0"))),"")</f>
        <v/>
      </c>
      <c r="AZ83" s="24" t="str">
        <f>IFERROR(INDEX([1]BYUICP!T:T,(MATCH([1]DatabaseSynop!$B:$B,[1]BYUICP!$A:$A,"0"))),"")</f>
        <v/>
      </c>
      <c r="BA83" s="24" t="str">
        <f>IFERROR(INDEX([1]BYUICP!U:U,(MATCH([1]DatabaseSynop!$B:$B,[1]BYUICP!$A:$A,"0"))),"")</f>
        <v/>
      </c>
      <c r="BB83" s="24" t="str">
        <f>IFERROR(INDEX([1]BYUICP!V:V,(MATCH([1]DatabaseSynop!$B:$B,[1]BYUICP!$A:$A,"0"))),"")</f>
        <v/>
      </c>
      <c r="BD83" s="24" t="str">
        <f>IFERROR(INDEX([1]BYUICP!W:W,(MATCH([1]DatabaseSynop!$B:$B,[1]BYUICP!$A:$A,"0"))),"")</f>
        <v/>
      </c>
      <c r="BE83" s="24" t="str">
        <f>IFERROR(INDEX([1]BYUICP!X:X,(MATCH([1]DatabaseSynop!$B:$B,[1]BYUICP!$A:$A,"0"))),"")</f>
        <v/>
      </c>
      <c r="BF83" s="24" t="str">
        <f>IFERROR(INDEX([1]BYUICP!Y:Y,(MATCH([1]DatabaseSynop!$B:$B,[1]BYUICP!$A:$A,"0"))),"")</f>
        <v/>
      </c>
      <c r="BG83" s="24" t="str">
        <f>IFERROR(INDEX([1]BYUICP!Z:Z,(MATCH([1]DatabaseSynop!$B:$B,[1]BYUICP!$A:$A,"0"))),"")</f>
        <v/>
      </c>
      <c r="BH83" s="24" t="str">
        <f>IFERROR(INDEX([1]BYUICP!AA:AA,(MATCH([1]DatabaseSynop!$B:$B,[1]BYUICP!$A:$A,"0"))),"")</f>
        <v/>
      </c>
      <c r="BI83" s="24" t="str">
        <f>IFERROR(INDEX([1]BYUICP!AB:AB,(MATCH([1]DatabaseSynop!$B:$B,[1]BYUICP!$A:$A,"0"))),"")</f>
        <v/>
      </c>
      <c r="BJ83" s="24" t="str">
        <f>IFERROR(INDEX([1]BYUICP!AC:AC,(MATCH([1]DatabaseSynop!$B:$B,[1]BYUICP!$A:$A,"0"))),"")</f>
        <v/>
      </c>
      <c r="BK83" s="24" t="str">
        <f>IFERROR(INDEX([1]BYUICP!AD:AD,(MATCH([1]DatabaseSynop!$B:$B,[1]BYUICP!$A:$A,"0"))),"")</f>
        <v/>
      </c>
      <c r="BL83" s="24" t="str">
        <f>IFERROR(INDEX([1]BYUICP!AE:AE,(MATCH([1]DatabaseSynop!$B:$B,[1]BYUICP!$A:$A,"0"))),"")</f>
        <v/>
      </c>
    </row>
    <row r="84" spans="1:64" ht="15.75" customHeight="1" x14ac:dyDescent="0.2">
      <c r="A84" s="24" t="s">
        <v>109</v>
      </c>
      <c r="B84" s="24" t="s">
        <v>622</v>
      </c>
      <c r="C84" s="24" t="s">
        <v>66</v>
      </c>
      <c r="D84" s="24">
        <v>72</v>
      </c>
      <c r="E84" s="12" t="str">
        <f t="shared" si="0"/>
        <v>OKS72</v>
      </c>
      <c r="F84" s="25">
        <v>42599</v>
      </c>
      <c r="G84" s="29">
        <v>0.62430555600000004</v>
      </c>
      <c r="H84" s="24">
        <v>2016</v>
      </c>
      <c r="I84" s="12" t="str">
        <f t="shared" si="1"/>
        <v>Late2016</v>
      </c>
      <c r="J84" s="24">
        <v>68.640870000000007</v>
      </c>
      <c r="K84" s="24">
        <v>-149.25501</v>
      </c>
      <c r="L84" s="30">
        <v>5.2750000000000002E-3</v>
      </c>
      <c r="M84" s="24">
        <v>8</v>
      </c>
      <c r="N84" s="24">
        <v>7.8</v>
      </c>
      <c r="O84" s="24">
        <v>4.84</v>
      </c>
      <c r="P84" s="24">
        <v>0</v>
      </c>
      <c r="R84" s="24">
        <v>780.41777119999995</v>
      </c>
      <c r="S84" s="24">
        <v>13.32366539</v>
      </c>
      <c r="T84" s="24">
        <v>5.0000000000000001E-3</v>
      </c>
      <c r="U84" s="24">
        <v>0.33411782299999998</v>
      </c>
      <c r="V84" s="24">
        <f t="shared" si="9"/>
        <v>12.984547567</v>
      </c>
      <c r="W84" s="24">
        <v>0.20084961800000001</v>
      </c>
      <c r="X84" s="24">
        <v>0</v>
      </c>
      <c r="Y84" s="24">
        <v>0.152269457</v>
      </c>
      <c r="Z84" s="24">
        <v>3.6655091419999999</v>
      </c>
      <c r="AA84" s="24">
        <v>0.65740929199999998</v>
      </c>
      <c r="AB84" s="24">
        <v>34.358150430000002</v>
      </c>
      <c r="AF84" s="24">
        <v>0.14970059899999999</v>
      </c>
      <c r="AH84" s="24" t="str">
        <f>IFERROR(INDEX([1]BYUICP!G:G,(MATCH([1]DatabaseSynop!$B:$B,[1]BYUICP!$A:$A,"0"))),"")</f>
        <v/>
      </c>
      <c r="AI84" s="24" t="str">
        <f>IFERROR(INDEX([1]BYUICP!H:H,(MATCH([1]DatabaseSynop!$B:$B,[1]BYUICP!$A:$A,"0"))),"")</f>
        <v/>
      </c>
      <c r="AJ84" s="24" t="s">
        <v>67</v>
      </c>
      <c r="AK84" s="24" t="str">
        <f>IFERROR(INDEX([1]BYUICP!J:J,(MATCH([1]DatabaseSynop!$B:$B,[1]BYUICP!$A:$A,"0"))),"")</f>
        <v/>
      </c>
      <c r="AM84" s="24" t="str">
        <f>IFERROR(INDEX([1]BYUICP!K:K,(MATCH([1]DatabaseSynop!$B:$B,[1]BYUICP!$A:$A,"0"))),"")</f>
        <v/>
      </c>
      <c r="AN84" s="24" t="e">
        <f t="shared" si="16"/>
        <v>#VALUE!</v>
      </c>
      <c r="AO84" s="24" t="e">
        <f t="shared" si="17"/>
        <v>#VALUE!</v>
      </c>
      <c r="AP84" s="24" t="str">
        <f>IFERROR(INDEX([1]BYUICP!L:L,(MATCH([1]DatabaseSynop!$B:$B,[1]BYUICP!$A:$A,"0"))),"")</f>
        <v/>
      </c>
      <c r="AQ84" s="24">
        <v>0.222849083</v>
      </c>
      <c r="AR84" s="24" t="str">
        <f>IFERROR(INDEX([1]BYUICP!M:M,(MATCH([1]DatabaseSynop!$B:$B,[1]BYUICP!$A:$A,"0"))),"")</f>
        <v/>
      </c>
      <c r="AS84" s="24" t="str">
        <f>IFERROR(INDEX([1]BYUICP!N:N,(MATCH([1]DatabaseSynop!$B:$B,[1]BYUICP!$A:$A,"0"))),"")</f>
        <v/>
      </c>
      <c r="AT84" s="24" t="str">
        <f>IFERROR(INDEX([1]BYUICP!O:O,(MATCH([1]DatabaseSynop!$B:$B,[1]BYUICP!$A:$A,"0"))),"")</f>
        <v/>
      </c>
      <c r="AV84" s="24" t="str">
        <f>IFERROR(INDEX([1]BYUICP!P:P,(MATCH([1]DatabaseSynop!$B:$B,[1]BYUICP!$A:$A,"0"))),"")</f>
        <v/>
      </c>
      <c r="AW84" s="24" t="str">
        <f>IFERROR(INDEX([1]BYUICP!Q:Q,(MATCH([1]DatabaseSynop!$B:$B,[1]BYUICP!$A:$A,"0"))),"")</f>
        <v/>
      </c>
      <c r="AX84" s="24" t="str">
        <f>IFERROR(INDEX([1]BYUICP!R:R,(MATCH([1]DatabaseSynop!$B:$B,[1]BYUICP!$A:$A,"0"))),"")</f>
        <v/>
      </c>
      <c r="AY84" s="24" t="str">
        <f>IFERROR(INDEX([1]BYUICP!S:S,(MATCH([1]DatabaseSynop!$B:$B,[1]BYUICP!$A:$A,"0"))),"")</f>
        <v/>
      </c>
      <c r="AZ84" s="24" t="str">
        <f>IFERROR(INDEX([1]BYUICP!T:T,(MATCH([1]DatabaseSynop!$B:$B,[1]BYUICP!$A:$A,"0"))),"")</f>
        <v/>
      </c>
      <c r="BA84" s="24" t="str">
        <f>IFERROR(INDEX([1]BYUICP!U:U,(MATCH([1]DatabaseSynop!$B:$B,[1]BYUICP!$A:$A,"0"))),"")</f>
        <v/>
      </c>
      <c r="BB84" s="24" t="str">
        <f>IFERROR(INDEX([1]BYUICP!V:V,(MATCH([1]DatabaseSynop!$B:$B,[1]BYUICP!$A:$A,"0"))),"")</f>
        <v/>
      </c>
      <c r="BD84" s="24" t="str">
        <f>IFERROR(INDEX([1]BYUICP!W:W,(MATCH([1]DatabaseSynop!$B:$B,[1]BYUICP!$A:$A,"0"))),"")</f>
        <v/>
      </c>
      <c r="BE84" s="24" t="str">
        <f>IFERROR(INDEX([1]BYUICP!X:X,(MATCH([1]DatabaseSynop!$B:$B,[1]BYUICP!$A:$A,"0"))),"")</f>
        <v/>
      </c>
      <c r="BF84" s="24" t="str">
        <f>IFERROR(INDEX([1]BYUICP!Y:Y,(MATCH([1]DatabaseSynop!$B:$B,[1]BYUICP!$A:$A,"0"))),"")</f>
        <v/>
      </c>
      <c r="BG84" s="24" t="str">
        <f>IFERROR(INDEX([1]BYUICP!Z:Z,(MATCH([1]DatabaseSynop!$B:$B,[1]BYUICP!$A:$A,"0"))),"")</f>
        <v/>
      </c>
      <c r="BH84" s="24" t="str">
        <f>IFERROR(INDEX([1]BYUICP!AA:AA,(MATCH([1]DatabaseSynop!$B:$B,[1]BYUICP!$A:$A,"0"))),"")</f>
        <v/>
      </c>
      <c r="BI84" s="24" t="str">
        <f>IFERROR(INDEX([1]BYUICP!AB:AB,(MATCH([1]DatabaseSynop!$B:$B,[1]BYUICP!$A:$A,"0"))),"")</f>
        <v/>
      </c>
      <c r="BJ84" s="24" t="str">
        <f>IFERROR(INDEX([1]BYUICP!AC:AC,(MATCH([1]DatabaseSynop!$B:$B,[1]BYUICP!$A:$A,"0"))),"")</f>
        <v/>
      </c>
      <c r="BK84" s="24" t="str">
        <f>IFERROR(INDEX([1]BYUICP!AD:AD,(MATCH([1]DatabaseSynop!$B:$B,[1]BYUICP!$A:$A,"0"))),"")</f>
        <v/>
      </c>
      <c r="BL84" s="24" t="str">
        <f>IFERROR(INDEX([1]BYUICP!AE:AE,(MATCH([1]DatabaseSynop!$B:$B,[1]BYUICP!$A:$A,"0"))),"")</f>
        <v/>
      </c>
    </row>
    <row r="85" spans="1:64" ht="15.75" customHeight="1" x14ac:dyDescent="0.2">
      <c r="A85" s="24" t="s">
        <v>109</v>
      </c>
      <c r="B85" s="24" t="s">
        <v>623</v>
      </c>
      <c r="C85" s="24" t="s">
        <v>66</v>
      </c>
      <c r="D85" s="24">
        <v>81</v>
      </c>
      <c r="E85" s="12" t="str">
        <f t="shared" si="0"/>
        <v>OKS81</v>
      </c>
      <c r="F85" s="25">
        <v>42599</v>
      </c>
      <c r="G85" s="29">
        <v>0.62083333299999999</v>
      </c>
      <c r="H85" s="24">
        <v>2016</v>
      </c>
      <c r="I85" s="12" t="str">
        <f t="shared" si="1"/>
        <v>Late2016</v>
      </c>
      <c r="J85" s="24">
        <v>68.641050000000007</v>
      </c>
      <c r="K85" s="24">
        <v>-149.25431</v>
      </c>
      <c r="L85" s="30">
        <v>3.8445</v>
      </c>
      <c r="M85" s="24">
        <v>5.7</v>
      </c>
      <c r="N85" s="24">
        <v>45.9</v>
      </c>
      <c r="O85" s="24">
        <v>6.59</v>
      </c>
      <c r="P85" s="24">
        <v>0</v>
      </c>
      <c r="R85" s="24">
        <v>289.612934</v>
      </c>
      <c r="S85" s="24">
        <v>15.491029559999999</v>
      </c>
      <c r="T85" s="24">
        <v>9.5568897140000004</v>
      </c>
      <c r="U85" s="24">
        <v>0.56923081900000005</v>
      </c>
      <c r="V85" s="24">
        <f t="shared" si="9"/>
        <v>5.3649090269999995</v>
      </c>
      <c r="W85" s="24">
        <v>9.8087030000000006E-2</v>
      </c>
      <c r="X85" s="24">
        <v>0</v>
      </c>
      <c r="Y85" s="24">
        <v>6.6451316999999996E-2</v>
      </c>
      <c r="Z85" s="24">
        <v>3.2055057919999999</v>
      </c>
      <c r="AA85" s="24">
        <v>0.85915986899999996</v>
      </c>
      <c r="AB85" s="24">
        <v>11.15020466</v>
      </c>
      <c r="AF85" s="24">
        <v>12.7744511</v>
      </c>
      <c r="AH85" s="24" t="str">
        <f>IFERROR(INDEX([1]BYUICP!G:G,(MATCH([1]DatabaseSynop!$B:$B,[1]BYUICP!$A:$A,"0"))),"")</f>
        <v/>
      </c>
      <c r="AI85" s="24" t="str">
        <f>IFERROR(INDEX([1]BYUICP!H:H,(MATCH([1]DatabaseSynop!$B:$B,[1]BYUICP!$A:$A,"0"))),"")</f>
        <v/>
      </c>
      <c r="AJ85" s="24" t="str">
        <f>IFERROR(INDEX([1]BYUICP!I:I,(MATCH([1]DatabaseSynop!$B:$B,[1]BYUICP!$A:$A,"0"))),"")</f>
        <v/>
      </c>
      <c r="AK85" s="24" t="str">
        <f>IFERROR(INDEX([1]BYUICP!J:J,(MATCH([1]DatabaseSynop!$B:$B,[1]BYUICP!$A:$A,"0"))),"")</f>
        <v/>
      </c>
      <c r="AM85" s="24" t="str">
        <f>IFERROR(INDEX([1]BYUICP!K:K,(MATCH([1]DatabaseSynop!$B:$B,[1]BYUICP!$A:$A,"0"))),"")</f>
        <v/>
      </c>
      <c r="AN85" s="24" t="e">
        <f t="shared" si="16"/>
        <v>#VALUE!</v>
      </c>
      <c r="AO85" s="24" t="e">
        <f t="shared" si="17"/>
        <v>#VALUE!</v>
      </c>
      <c r="AP85" s="24" t="str">
        <f>IFERROR(INDEX([1]BYUICP!L:L,(MATCH([1]DatabaseSynop!$B:$B,[1]BYUICP!$A:$A,"0"))),"")</f>
        <v/>
      </c>
      <c r="AQ85" s="24">
        <v>1.09167842</v>
      </c>
      <c r="AR85" s="24" t="str">
        <f>IFERROR(INDEX([1]BYUICP!M:M,(MATCH([1]DatabaseSynop!$B:$B,[1]BYUICP!$A:$A,"0"))),"")</f>
        <v/>
      </c>
      <c r="AS85" s="24" t="str">
        <f>IFERROR(INDEX([1]BYUICP!N:N,(MATCH([1]DatabaseSynop!$B:$B,[1]BYUICP!$A:$A,"0"))),"")</f>
        <v/>
      </c>
      <c r="AT85" s="24" t="str">
        <f>IFERROR(INDEX([1]BYUICP!O:O,(MATCH([1]DatabaseSynop!$B:$B,[1]BYUICP!$A:$A,"0"))),"")</f>
        <v/>
      </c>
      <c r="AV85" s="24" t="str">
        <f>IFERROR(INDEX([1]BYUICP!P:P,(MATCH([1]DatabaseSynop!$B:$B,[1]BYUICP!$A:$A,"0"))),"")</f>
        <v/>
      </c>
      <c r="AW85" s="24" t="str">
        <f>IFERROR(INDEX([1]BYUICP!Q:Q,(MATCH([1]DatabaseSynop!$B:$B,[1]BYUICP!$A:$A,"0"))),"")</f>
        <v/>
      </c>
      <c r="AX85" s="24" t="str">
        <f>IFERROR(INDEX([1]BYUICP!R:R,(MATCH([1]DatabaseSynop!$B:$B,[1]BYUICP!$A:$A,"0"))),"")</f>
        <v/>
      </c>
      <c r="AY85" s="24" t="str">
        <f>IFERROR(INDEX([1]BYUICP!S:S,(MATCH([1]DatabaseSynop!$B:$B,[1]BYUICP!$A:$A,"0"))),"")</f>
        <v/>
      </c>
      <c r="AZ85" s="24" t="str">
        <f>IFERROR(INDEX([1]BYUICP!T:T,(MATCH([1]DatabaseSynop!$B:$B,[1]BYUICP!$A:$A,"0"))),"")</f>
        <v/>
      </c>
      <c r="BA85" s="24" t="str">
        <f>IFERROR(INDEX([1]BYUICP!U:U,(MATCH([1]DatabaseSynop!$B:$B,[1]BYUICP!$A:$A,"0"))),"")</f>
        <v/>
      </c>
      <c r="BB85" s="24" t="str">
        <f>IFERROR(INDEX([1]BYUICP!V:V,(MATCH([1]DatabaseSynop!$B:$B,[1]BYUICP!$A:$A,"0"))),"")</f>
        <v/>
      </c>
      <c r="BD85" s="24" t="str">
        <f>IFERROR(INDEX([1]BYUICP!W:W,(MATCH([1]DatabaseSynop!$B:$B,[1]BYUICP!$A:$A,"0"))),"")</f>
        <v/>
      </c>
      <c r="BE85" s="24" t="str">
        <f>IFERROR(INDEX([1]BYUICP!X:X,(MATCH([1]DatabaseSynop!$B:$B,[1]BYUICP!$A:$A,"0"))),"")</f>
        <v/>
      </c>
      <c r="BF85" s="24" t="str">
        <f>IFERROR(INDEX([1]BYUICP!Y:Y,(MATCH([1]DatabaseSynop!$B:$B,[1]BYUICP!$A:$A,"0"))),"")</f>
        <v/>
      </c>
      <c r="BG85" s="24" t="str">
        <f>IFERROR(INDEX([1]BYUICP!Z:Z,(MATCH([1]DatabaseSynop!$B:$B,[1]BYUICP!$A:$A,"0"))),"")</f>
        <v/>
      </c>
      <c r="BH85" s="24" t="str">
        <f>IFERROR(INDEX([1]BYUICP!AA:AA,(MATCH([1]DatabaseSynop!$B:$B,[1]BYUICP!$A:$A,"0"))),"")</f>
        <v/>
      </c>
      <c r="BI85" s="24" t="str">
        <f>IFERROR(INDEX([1]BYUICP!AB:AB,(MATCH([1]DatabaseSynop!$B:$B,[1]BYUICP!$A:$A,"0"))),"")</f>
        <v/>
      </c>
      <c r="BJ85" s="24" t="str">
        <f>IFERROR(INDEX([1]BYUICP!AC:AC,(MATCH([1]DatabaseSynop!$B:$B,[1]BYUICP!$A:$A,"0"))),"")</f>
        <v/>
      </c>
      <c r="BK85" s="24" t="str">
        <f>IFERROR(INDEX([1]BYUICP!AD:AD,(MATCH([1]DatabaseSynop!$B:$B,[1]BYUICP!$A:$A,"0"))),"")</f>
        <v/>
      </c>
      <c r="BL85" s="24" t="str">
        <f>IFERROR(INDEX([1]BYUICP!AE:AE,(MATCH([1]DatabaseSynop!$B:$B,[1]BYUICP!$A:$A,"0"))),"")</f>
        <v/>
      </c>
    </row>
    <row r="86" spans="1:64" ht="15.75" customHeight="1" x14ac:dyDescent="0.2">
      <c r="A86" s="24" t="s">
        <v>109</v>
      </c>
      <c r="B86" s="24" t="s">
        <v>624</v>
      </c>
      <c r="C86" s="24" t="s">
        <v>66</v>
      </c>
      <c r="D86" s="24">
        <v>82</v>
      </c>
      <c r="E86" s="12" t="str">
        <f t="shared" si="0"/>
        <v>OKS82</v>
      </c>
      <c r="F86" s="25">
        <v>42599</v>
      </c>
      <c r="G86" s="29">
        <v>0.61666666699999995</v>
      </c>
      <c r="H86" s="24">
        <v>2016</v>
      </c>
      <c r="I86" s="12" t="str">
        <f t="shared" si="1"/>
        <v>Late2016</v>
      </c>
      <c r="J86" s="24">
        <v>68.636830000000003</v>
      </c>
      <c r="K86" s="24">
        <v>-149.2568</v>
      </c>
      <c r="L86" s="30">
        <v>0.21829999999999999</v>
      </c>
      <c r="M86" s="24">
        <v>7.1</v>
      </c>
      <c r="N86" s="24">
        <v>17</v>
      </c>
      <c r="O86" s="24">
        <v>6.87</v>
      </c>
      <c r="P86" s="24">
        <v>0</v>
      </c>
      <c r="R86" s="24">
        <v>295.88926400000003</v>
      </c>
      <c r="S86" s="24">
        <v>5.4549479810000001</v>
      </c>
      <c r="T86" s="24">
        <v>0.49353520000000001</v>
      </c>
      <c r="U86" s="24">
        <v>0.19489683399999999</v>
      </c>
      <c r="V86" s="24">
        <f t="shared" si="9"/>
        <v>4.7665159470000003</v>
      </c>
      <c r="W86" s="24">
        <v>0.14153716999999999</v>
      </c>
      <c r="X86" s="24">
        <v>0</v>
      </c>
      <c r="Y86" s="24">
        <v>7.9697825999999999E-2</v>
      </c>
      <c r="Z86" s="24">
        <v>2.6950442049999999</v>
      </c>
      <c r="AA86" s="24">
        <v>0.67299069</v>
      </c>
      <c r="AB86" s="24">
        <v>9.5777483090000004</v>
      </c>
      <c r="AF86" s="24">
        <v>4.9307634729999998</v>
      </c>
      <c r="AH86" s="24" t="str">
        <f>IFERROR(INDEX([1]BYUICP!G:G,(MATCH([1]DatabaseSynop!$B:$B,[1]BYUICP!$A:$A,"0"))),"")</f>
        <v/>
      </c>
      <c r="AI86" s="24" t="str">
        <f>IFERROR(INDEX([1]BYUICP!H:H,(MATCH([1]DatabaseSynop!$B:$B,[1]BYUICP!$A:$A,"0"))),"")</f>
        <v/>
      </c>
      <c r="AJ86" s="24" t="str">
        <f>IFERROR(INDEX([1]BYUICP!I:I,(MATCH([1]DatabaseSynop!$B:$B,[1]BYUICP!$A:$A,"0"))),"")</f>
        <v/>
      </c>
      <c r="AK86" s="24" t="str">
        <f>IFERROR(INDEX([1]BYUICP!J:J,(MATCH([1]DatabaseSynop!$B:$B,[1]BYUICP!$A:$A,"0"))),"")</f>
        <v/>
      </c>
      <c r="AM86" s="24" t="str">
        <f>IFERROR(INDEX([1]BYUICP!K:K,(MATCH([1]DatabaseSynop!$B:$B,[1]BYUICP!$A:$A,"0"))),"")</f>
        <v/>
      </c>
      <c r="AN86" s="24" t="e">
        <f t="shared" si="16"/>
        <v>#VALUE!</v>
      </c>
      <c r="AO86" s="24" t="e">
        <f t="shared" si="17"/>
        <v>#VALUE!</v>
      </c>
      <c r="AP86" s="24" t="str">
        <f>IFERROR(INDEX([1]BYUICP!L:L,(MATCH([1]DatabaseSynop!$B:$B,[1]BYUICP!$A:$A,"0"))),"")</f>
        <v/>
      </c>
      <c r="AQ86" s="24">
        <v>0.71932299</v>
      </c>
      <c r="AR86" s="24" t="str">
        <f>IFERROR(INDEX([1]BYUICP!M:M,(MATCH([1]DatabaseSynop!$B:$B,[1]BYUICP!$A:$A,"0"))),"")</f>
        <v/>
      </c>
      <c r="AS86" s="24" t="str">
        <f>IFERROR(INDEX([1]BYUICP!N:N,(MATCH([1]DatabaseSynop!$B:$B,[1]BYUICP!$A:$A,"0"))),"")</f>
        <v/>
      </c>
      <c r="AT86" s="24" t="str">
        <f>IFERROR(INDEX([1]BYUICP!O:O,(MATCH([1]DatabaseSynop!$B:$B,[1]BYUICP!$A:$A,"0"))),"")</f>
        <v/>
      </c>
      <c r="AV86" s="24" t="str">
        <f>IFERROR(INDEX([1]BYUICP!P:P,(MATCH([1]DatabaseSynop!$B:$B,[1]BYUICP!$A:$A,"0"))),"")</f>
        <v/>
      </c>
      <c r="AW86" s="24" t="str">
        <f>IFERROR(INDEX([1]BYUICP!Q:Q,(MATCH([1]DatabaseSynop!$B:$B,[1]BYUICP!$A:$A,"0"))),"")</f>
        <v/>
      </c>
      <c r="AX86" s="24" t="str">
        <f>IFERROR(INDEX([1]BYUICP!R:R,(MATCH([1]DatabaseSynop!$B:$B,[1]BYUICP!$A:$A,"0"))),"")</f>
        <v/>
      </c>
      <c r="AY86" s="24" t="str">
        <f>IFERROR(INDEX([1]BYUICP!S:S,(MATCH([1]DatabaseSynop!$B:$B,[1]BYUICP!$A:$A,"0"))),"")</f>
        <v/>
      </c>
      <c r="AZ86" s="24" t="str">
        <f>IFERROR(INDEX([1]BYUICP!T:T,(MATCH([1]DatabaseSynop!$B:$B,[1]BYUICP!$A:$A,"0"))),"")</f>
        <v/>
      </c>
      <c r="BA86" s="24" t="str">
        <f>IFERROR(INDEX([1]BYUICP!U:U,(MATCH([1]DatabaseSynop!$B:$B,[1]BYUICP!$A:$A,"0"))),"")</f>
        <v/>
      </c>
      <c r="BB86" s="24" t="str">
        <f>IFERROR(INDEX([1]BYUICP!V:V,(MATCH([1]DatabaseSynop!$B:$B,[1]BYUICP!$A:$A,"0"))),"")</f>
        <v/>
      </c>
      <c r="BD86" s="24" t="str">
        <f>IFERROR(INDEX([1]BYUICP!W:W,(MATCH([1]DatabaseSynop!$B:$B,[1]BYUICP!$A:$A,"0"))),"")</f>
        <v/>
      </c>
      <c r="BE86" s="24" t="str">
        <f>IFERROR(INDEX([1]BYUICP!X:X,(MATCH([1]DatabaseSynop!$B:$B,[1]BYUICP!$A:$A,"0"))),"")</f>
        <v/>
      </c>
      <c r="BF86" s="24" t="str">
        <f>IFERROR(INDEX([1]BYUICP!Y:Y,(MATCH([1]DatabaseSynop!$B:$B,[1]BYUICP!$A:$A,"0"))),"")</f>
        <v/>
      </c>
      <c r="BG86" s="24" t="str">
        <f>IFERROR(INDEX([1]BYUICP!Z:Z,(MATCH([1]DatabaseSynop!$B:$B,[1]BYUICP!$A:$A,"0"))),"")</f>
        <v/>
      </c>
      <c r="BH86" s="24" t="str">
        <f>IFERROR(INDEX([1]BYUICP!AA:AA,(MATCH([1]DatabaseSynop!$B:$B,[1]BYUICP!$A:$A,"0"))),"")</f>
        <v/>
      </c>
      <c r="BI86" s="24" t="str">
        <f>IFERROR(INDEX([1]BYUICP!AB:AB,(MATCH([1]DatabaseSynop!$B:$B,[1]BYUICP!$A:$A,"0"))),"")</f>
        <v/>
      </c>
      <c r="BJ86" s="24" t="str">
        <f>IFERROR(INDEX([1]BYUICP!AC:AC,(MATCH([1]DatabaseSynop!$B:$B,[1]BYUICP!$A:$A,"0"))),"")</f>
        <v/>
      </c>
      <c r="BK86" s="24" t="str">
        <f>IFERROR(INDEX([1]BYUICP!AD:AD,(MATCH([1]DatabaseSynop!$B:$B,[1]BYUICP!$A:$A,"0"))),"")</f>
        <v/>
      </c>
      <c r="BL86" s="24" t="str">
        <f>IFERROR(INDEX([1]BYUICP!AE:AE,(MATCH([1]DatabaseSynop!$B:$B,[1]BYUICP!$A:$A,"0"))),"")</f>
        <v/>
      </c>
    </row>
    <row r="87" spans="1:64" ht="15.75" customHeight="1" x14ac:dyDescent="0.2">
      <c r="A87" s="24" t="s">
        <v>109</v>
      </c>
      <c r="B87" s="24" t="s">
        <v>625</v>
      </c>
      <c r="C87" s="24" t="s">
        <v>66</v>
      </c>
      <c r="D87" s="24">
        <v>87</v>
      </c>
      <c r="E87" s="12" t="str">
        <f t="shared" si="0"/>
        <v>OKS87</v>
      </c>
      <c r="F87" s="25">
        <v>42599</v>
      </c>
      <c r="G87" s="29">
        <v>0.55208333300000001</v>
      </c>
      <c r="H87" s="24">
        <v>2016</v>
      </c>
      <c r="I87" s="12" t="str">
        <f t="shared" si="1"/>
        <v>Late2016</v>
      </c>
      <c r="J87" s="24">
        <v>68.671019999999999</v>
      </c>
      <c r="K87" s="24">
        <v>-149.1379</v>
      </c>
      <c r="L87" s="30">
        <v>58.306325000000001</v>
      </c>
      <c r="M87" s="24">
        <v>8.1999999999999993</v>
      </c>
      <c r="N87" s="24">
        <v>47</v>
      </c>
      <c r="O87" s="24">
        <v>6.83</v>
      </c>
      <c r="P87" s="24">
        <v>0</v>
      </c>
      <c r="R87" s="24">
        <v>386.69795920000001</v>
      </c>
      <c r="S87" s="24">
        <v>11.61184284</v>
      </c>
      <c r="T87" s="24">
        <v>2.7954370019999999</v>
      </c>
      <c r="U87" s="24">
        <v>0.35812633999999999</v>
      </c>
      <c r="V87" s="24">
        <f t="shared" si="9"/>
        <v>8.4582794979999996</v>
      </c>
      <c r="W87" s="24">
        <v>5.2797247999999998E-2</v>
      </c>
      <c r="X87" s="24">
        <v>0</v>
      </c>
      <c r="Y87" s="24">
        <v>3.928715E-2</v>
      </c>
      <c r="Z87" s="24">
        <v>3.1177966060000002</v>
      </c>
      <c r="AA87" s="24">
        <v>0.71771528500000004</v>
      </c>
      <c r="AB87" s="24">
        <v>14.48064742</v>
      </c>
      <c r="AF87" s="24">
        <v>24.697480039999999</v>
      </c>
      <c r="AH87" s="24" t="str">
        <f>IFERROR(INDEX([1]BYUICP!G:G,(MATCH([1]DatabaseSynop!$B:$B,[1]BYUICP!$A:$A,"0"))),"")</f>
        <v/>
      </c>
      <c r="AI87" s="24" t="str">
        <f>IFERROR(INDEX([1]BYUICP!H:H,(MATCH([1]DatabaseSynop!$B:$B,[1]BYUICP!$A:$A,"0"))),"")</f>
        <v/>
      </c>
      <c r="AJ87" s="24" t="str">
        <f>IFERROR(INDEX([1]BYUICP!I:I,(MATCH([1]DatabaseSynop!$B:$B,[1]BYUICP!$A:$A,"0"))),"")</f>
        <v/>
      </c>
      <c r="AK87" s="24" t="str">
        <f>IFERROR(INDEX([1]BYUICP!J:J,(MATCH([1]DatabaseSynop!$B:$B,[1]BYUICP!$A:$A,"0"))),"")</f>
        <v/>
      </c>
      <c r="AM87" s="24" t="str">
        <f>IFERROR(INDEX([1]BYUICP!K:K,(MATCH([1]DatabaseSynop!$B:$B,[1]BYUICP!$A:$A,"0"))),"")</f>
        <v/>
      </c>
      <c r="AN87" s="24" t="e">
        <f t="shared" si="16"/>
        <v>#VALUE!</v>
      </c>
      <c r="AO87" s="24" t="e">
        <f t="shared" si="17"/>
        <v>#VALUE!</v>
      </c>
      <c r="AP87" s="24" t="str">
        <f>IFERROR(INDEX([1]BYUICP!L:L,(MATCH([1]DatabaseSynop!$B:$B,[1]BYUICP!$A:$A,"0"))),"")</f>
        <v/>
      </c>
      <c r="AQ87" s="24">
        <v>12.541607900000001</v>
      </c>
      <c r="AR87" s="24" t="str">
        <f>IFERROR(INDEX([1]BYUICP!M:M,(MATCH([1]DatabaseSynop!$B:$B,[1]BYUICP!$A:$A,"0"))),"")</f>
        <v/>
      </c>
      <c r="AS87" s="24" t="str">
        <f>IFERROR(INDEX([1]BYUICP!N:N,(MATCH([1]DatabaseSynop!$B:$B,[1]BYUICP!$A:$A,"0"))),"")</f>
        <v/>
      </c>
      <c r="AT87" s="24" t="str">
        <f>IFERROR(INDEX([1]BYUICP!O:O,(MATCH([1]DatabaseSynop!$B:$B,[1]BYUICP!$A:$A,"0"))),"")</f>
        <v/>
      </c>
      <c r="AV87" s="24" t="str">
        <f>IFERROR(INDEX([1]BYUICP!P:P,(MATCH([1]DatabaseSynop!$B:$B,[1]BYUICP!$A:$A,"0"))),"")</f>
        <v/>
      </c>
      <c r="AW87" s="24" t="str">
        <f>IFERROR(INDEX([1]BYUICP!Q:Q,(MATCH([1]DatabaseSynop!$B:$B,[1]BYUICP!$A:$A,"0"))),"")</f>
        <v/>
      </c>
      <c r="AX87" s="24" t="str">
        <f>IFERROR(INDEX([1]BYUICP!R:R,(MATCH([1]DatabaseSynop!$B:$B,[1]BYUICP!$A:$A,"0"))),"")</f>
        <v/>
      </c>
      <c r="AY87" s="24" t="str">
        <f>IFERROR(INDEX([1]BYUICP!S:S,(MATCH([1]DatabaseSynop!$B:$B,[1]BYUICP!$A:$A,"0"))),"")</f>
        <v/>
      </c>
      <c r="AZ87" s="24" t="str">
        <f>IFERROR(INDEX([1]BYUICP!T:T,(MATCH([1]DatabaseSynop!$B:$B,[1]BYUICP!$A:$A,"0"))),"")</f>
        <v/>
      </c>
      <c r="BA87" s="24" t="str">
        <f>IFERROR(INDEX([1]BYUICP!U:U,(MATCH([1]DatabaseSynop!$B:$B,[1]BYUICP!$A:$A,"0"))),"")</f>
        <v/>
      </c>
      <c r="BB87" s="24" t="str">
        <f>IFERROR(INDEX([1]BYUICP!V:V,(MATCH([1]DatabaseSynop!$B:$B,[1]BYUICP!$A:$A,"0"))),"")</f>
        <v/>
      </c>
      <c r="BD87" s="24" t="str">
        <f>IFERROR(INDEX([1]BYUICP!W:W,(MATCH([1]DatabaseSynop!$B:$B,[1]BYUICP!$A:$A,"0"))),"")</f>
        <v/>
      </c>
      <c r="BE87" s="24" t="str">
        <f>IFERROR(INDEX([1]BYUICP!X:X,(MATCH([1]DatabaseSynop!$B:$B,[1]BYUICP!$A:$A,"0"))),"")</f>
        <v/>
      </c>
      <c r="BF87" s="24" t="str">
        <f>IFERROR(INDEX([1]BYUICP!Y:Y,(MATCH([1]DatabaseSynop!$B:$B,[1]BYUICP!$A:$A,"0"))),"")</f>
        <v/>
      </c>
      <c r="BG87" s="24" t="str">
        <f>IFERROR(INDEX([1]BYUICP!Z:Z,(MATCH([1]DatabaseSynop!$B:$B,[1]BYUICP!$A:$A,"0"))),"")</f>
        <v/>
      </c>
      <c r="BH87" s="24" t="str">
        <f>IFERROR(INDEX([1]BYUICP!AA:AA,(MATCH([1]DatabaseSynop!$B:$B,[1]BYUICP!$A:$A,"0"))),"")</f>
        <v/>
      </c>
      <c r="BI87" s="24" t="str">
        <f>IFERROR(INDEX([1]BYUICP!AB:AB,(MATCH([1]DatabaseSynop!$B:$B,[1]BYUICP!$A:$A,"0"))),"")</f>
        <v/>
      </c>
      <c r="BJ87" s="24" t="str">
        <f>IFERROR(INDEX([1]BYUICP!AC:AC,(MATCH([1]DatabaseSynop!$B:$B,[1]BYUICP!$A:$A,"0"))),"")</f>
        <v/>
      </c>
      <c r="BK87" s="24" t="str">
        <f>IFERROR(INDEX([1]BYUICP!AD:AD,(MATCH([1]DatabaseSynop!$B:$B,[1]BYUICP!$A:$A,"0"))),"")</f>
        <v/>
      </c>
      <c r="BL87" s="24" t="str">
        <f>IFERROR(INDEX([1]BYUICP!AE:AE,(MATCH([1]DatabaseSynop!$B:$B,[1]BYUICP!$A:$A,"0"))),"")</f>
        <v/>
      </c>
    </row>
    <row r="88" spans="1:64" ht="15.75" customHeight="1" x14ac:dyDescent="0.2">
      <c r="A88" s="24" t="s">
        <v>109</v>
      </c>
      <c r="B88" s="24" t="s">
        <v>626</v>
      </c>
      <c r="C88" s="24" t="s">
        <v>153</v>
      </c>
      <c r="D88" s="24">
        <v>1.1000000000000001</v>
      </c>
      <c r="E88" s="12" t="str">
        <f t="shared" si="0"/>
        <v>TC1.1</v>
      </c>
      <c r="F88" s="25">
        <v>42604</v>
      </c>
      <c r="G88" s="29">
        <v>0.38611111100000001</v>
      </c>
      <c r="H88" s="24">
        <v>2016</v>
      </c>
      <c r="I88" s="12" t="str">
        <f t="shared" si="1"/>
        <v>Late2016</v>
      </c>
      <c r="J88" s="24">
        <v>68.247950000000003</v>
      </c>
      <c r="K88" s="24">
        <v>-149.24680000000001</v>
      </c>
      <c r="L88" s="24">
        <v>4.2764499999999996</v>
      </c>
      <c r="M88" s="24">
        <v>2.1</v>
      </c>
      <c r="N88" s="24">
        <v>454.6</v>
      </c>
      <c r="O88" s="24">
        <v>7.88</v>
      </c>
      <c r="P88" s="24">
        <v>0</v>
      </c>
      <c r="R88" s="24">
        <v>24.367561030000001</v>
      </c>
      <c r="S88" s="24">
        <v>45.314726700000001</v>
      </c>
      <c r="T88" s="24">
        <v>52.9567044</v>
      </c>
      <c r="U88" s="24">
        <v>0.18683782400000001</v>
      </c>
      <c r="W88" s="24">
        <v>6.1730329E-2</v>
      </c>
      <c r="X88" s="24">
        <v>0.11769892699999999</v>
      </c>
      <c r="Y88" s="24" t="s">
        <v>67</v>
      </c>
      <c r="Z88" s="24">
        <v>3.527598888</v>
      </c>
      <c r="AA88" s="24">
        <v>0.35204302500000001</v>
      </c>
      <c r="AB88" s="24">
        <v>1.0324275359999999</v>
      </c>
      <c r="AF88" s="24">
        <v>1195.2407679999999</v>
      </c>
      <c r="AH88" s="24" t="str">
        <f>IFERROR(INDEX([1]BYUICP!G:G,(MATCH([1]DatabaseSynop!$B:$B,[1]BYUICP!$A:$A,"0"))),"")</f>
        <v/>
      </c>
      <c r="AI88" s="24" t="str">
        <f>IFERROR(INDEX([1]BYUICP!H:H,(MATCH([1]DatabaseSynop!$B:$B,[1]BYUICP!$A:$A,"0"))),"")</f>
        <v/>
      </c>
      <c r="AJ88" s="24" t="str">
        <f>IFERROR(INDEX([1]BYUICP!I:I,(MATCH([1]DatabaseSynop!$B:$B,[1]BYUICP!$A:$A,"0"))),"")</f>
        <v/>
      </c>
      <c r="AK88" s="24" t="str">
        <f>IFERROR(INDEX([1]BYUICP!J:J,(MATCH([1]DatabaseSynop!$B:$B,[1]BYUICP!$A:$A,"0"))),"")</f>
        <v/>
      </c>
      <c r="AM88" s="24" t="str">
        <f>IFERROR(INDEX([1]BYUICP!K:K,(MATCH([1]DatabaseSynop!$B:$B,[1]BYUICP!$A:$A,"0"))),"")</f>
        <v/>
      </c>
      <c r="AP88" s="24" t="str">
        <f>IFERROR(INDEX([1]BYUICP!L:L,(MATCH([1]DatabaseSynop!$B:$B,[1]BYUICP!$A:$A,"0"))),"")</f>
        <v/>
      </c>
      <c r="AQ88" s="24">
        <v>3.2440056419999999</v>
      </c>
      <c r="AR88" s="24" t="str">
        <f>IFERROR(INDEX([1]BYUICP!M:M,(MATCH([1]DatabaseSynop!$B:$B,[1]BYUICP!$A:$A,"0"))),"")</f>
        <v/>
      </c>
      <c r="AS88" s="24" t="str">
        <f>IFERROR(INDEX([1]BYUICP!N:N,(MATCH([1]DatabaseSynop!$B:$B,[1]BYUICP!$A:$A,"0"))),"")</f>
        <v/>
      </c>
      <c r="AT88" s="24" t="str">
        <f>IFERROR(INDEX([1]BYUICP!O:O,(MATCH([1]DatabaseSynop!$B:$B,[1]BYUICP!$A:$A,"0"))),"")</f>
        <v/>
      </c>
      <c r="AV88" s="24" t="str">
        <f>IFERROR(INDEX([1]BYUICP!P:P,(MATCH([1]DatabaseSynop!$B:$B,[1]BYUICP!$A:$A,"0"))),"")</f>
        <v/>
      </c>
      <c r="AW88" s="24" t="str">
        <f>IFERROR(INDEX([1]BYUICP!Q:Q,(MATCH([1]DatabaseSynop!$B:$B,[1]BYUICP!$A:$A,"0"))),"")</f>
        <v/>
      </c>
      <c r="AX88" s="24" t="str">
        <f>IFERROR(INDEX([1]BYUICP!R:R,(MATCH([1]DatabaseSynop!$B:$B,[1]BYUICP!$A:$A,"0"))),"")</f>
        <v/>
      </c>
      <c r="AY88" s="24" t="str">
        <f>IFERROR(INDEX([1]BYUICP!S:S,(MATCH([1]DatabaseSynop!$B:$B,[1]BYUICP!$A:$A,"0"))),"")</f>
        <v/>
      </c>
      <c r="AZ88" s="24" t="str">
        <f>IFERROR(INDEX([1]BYUICP!T:T,(MATCH([1]DatabaseSynop!$B:$B,[1]BYUICP!$A:$A,"0"))),"")</f>
        <v/>
      </c>
      <c r="BA88" s="24" t="str">
        <f>IFERROR(INDEX([1]BYUICP!U:U,(MATCH([1]DatabaseSynop!$B:$B,[1]BYUICP!$A:$A,"0"))),"")</f>
        <v/>
      </c>
      <c r="BB88" s="24" t="str">
        <f>IFERROR(INDEX([1]BYUICP!V:V,(MATCH([1]DatabaseSynop!$B:$B,[1]BYUICP!$A:$A,"0"))),"")</f>
        <v/>
      </c>
      <c r="BD88" s="24" t="str">
        <f>IFERROR(INDEX([1]BYUICP!W:W,(MATCH([1]DatabaseSynop!$B:$B,[1]BYUICP!$A:$A,"0"))),"")</f>
        <v/>
      </c>
      <c r="BE88" s="24" t="str">
        <f>IFERROR(INDEX([1]BYUICP!X:X,(MATCH([1]DatabaseSynop!$B:$B,[1]BYUICP!$A:$A,"0"))),"")</f>
        <v/>
      </c>
      <c r="BF88" s="24" t="str">
        <f>IFERROR(INDEX([1]BYUICP!Y:Y,(MATCH([1]DatabaseSynop!$B:$B,[1]BYUICP!$A:$A,"0"))),"")</f>
        <v/>
      </c>
      <c r="BG88" s="24" t="str">
        <f>IFERROR(INDEX([1]BYUICP!Z:Z,(MATCH([1]DatabaseSynop!$B:$B,[1]BYUICP!$A:$A,"0"))),"")</f>
        <v/>
      </c>
      <c r="BH88" s="24" t="str">
        <f>IFERROR(INDEX([1]BYUICP!AA:AA,(MATCH([1]DatabaseSynop!$B:$B,[1]BYUICP!$A:$A,"0"))),"")</f>
        <v/>
      </c>
      <c r="BI88" s="24" t="str">
        <f>IFERROR(INDEX([1]BYUICP!AB:AB,(MATCH([1]DatabaseSynop!$B:$B,[1]BYUICP!$A:$A,"0"))),"")</f>
        <v/>
      </c>
      <c r="BJ88" s="24" t="str">
        <f>IFERROR(INDEX([1]BYUICP!AC:AC,(MATCH([1]DatabaseSynop!$B:$B,[1]BYUICP!$A:$A,"0"))),"")</f>
        <v/>
      </c>
      <c r="BK88" s="24" t="str">
        <f>IFERROR(INDEX([1]BYUICP!AD:AD,(MATCH([1]DatabaseSynop!$B:$B,[1]BYUICP!$A:$A,"0"))),"")</f>
        <v/>
      </c>
      <c r="BL88" s="24" t="str">
        <f>IFERROR(INDEX([1]BYUICP!AE:AE,(MATCH([1]DatabaseSynop!$B:$B,[1]BYUICP!$A:$A,"0"))),"")</f>
        <v/>
      </c>
    </row>
    <row r="89" spans="1:64" ht="15.75" customHeight="1" x14ac:dyDescent="0.2">
      <c r="A89" s="24" t="s">
        <v>109</v>
      </c>
      <c r="B89" s="24" t="s">
        <v>627</v>
      </c>
      <c r="C89" s="24" t="s">
        <v>153</v>
      </c>
      <c r="D89" s="24">
        <v>1.2</v>
      </c>
      <c r="E89" s="12" t="str">
        <f t="shared" si="0"/>
        <v>TC1.2</v>
      </c>
      <c r="F89" s="25">
        <v>42604</v>
      </c>
      <c r="G89" s="29">
        <v>0.37916666700000001</v>
      </c>
      <c r="H89" s="24">
        <v>2016</v>
      </c>
      <c r="I89" s="12" t="str">
        <f t="shared" si="1"/>
        <v>Late2016</v>
      </c>
      <c r="J89" s="24">
        <v>68.248859999999993</v>
      </c>
      <c r="K89" s="24">
        <v>-149.24405999999999</v>
      </c>
      <c r="L89" s="24">
        <v>3.242175</v>
      </c>
      <c r="M89" s="24">
        <v>2.7</v>
      </c>
      <c r="N89" s="24">
        <v>538.6</v>
      </c>
      <c r="O89" s="24">
        <v>7.99</v>
      </c>
      <c r="P89" s="24">
        <v>0</v>
      </c>
      <c r="R89" s="24">
        <v>20.386608970000001</v>
      </c>
      <c r="S89" s="24">
        <v>31.41094644</v>
      </c>
      <c r="T89" s="24">
        <v>39.091667059999999</v>
      </c>
      <c r="U89" s="24">
        <v>0.221872175</v>
      </c>
      <c r="W89" s="24">
        <v>7.3805478999999993E-2</v>
      </c>
      <c r="X89" s="24">
        <v>5.6698355999999998E-2</v>
      </c>
      <c r="Y89" s="24" t="s">
        <v>67</v>
      </c>
      <c r="Z89" s="24">
        <v>4.0307697420000004</v>
      </c>
      <c r="AA89" s="24">
        <v>1.248280034</v>
      </c>
      <c r="AB89" s="24">
        <v>0.98696397800000002</v>
      </c>
      <c r="AF89" s="24">
        <v>1383.320858</v>
      </c>
      <c r="AH89" s="24" t="str">
        <f>IFERROR(INDEX([1]BYUICP!G:G,(MATCH([1]DatabaseSynop!$B:$B,[1]BYUICP!$A:$A,"0"))),"")</f>
        <v/>
      </c>
      <c r="AI89" s="24" t="str">
        <f>IFERROR(INDEX([1]BYUICP!H:H,(MATCH([1]DatabaseSynop!$B:$B,[1]BYUICP!$A:$A,"0"))),"")</f>
        <v/>
      </c>
      <c r="AJ89" s="24" t="str">
        <f>IFERROR(INDEX([1]BYUICP!I:I,(MATCH([1]DatabaseSynop!$B:$B,[1]BYUICP!$A:$A,"0"))),"")</f>
        <v/>
      </c>
      <c r="AK89" s="24" t="str">
        <f>IFERROR(INDEX([1]BYUICP!J:J,(MATCH([1]DatabaseSynop!$B:$B,[1]BYUICP!$A:$A,"0"))),"")</f>
        <v/>
      </c>
      <c r="AM89" s="24" t="str">
        <f>IFERROR(INDEX([1]BYUICP!K:K,(MATCH([1]DatabaseSynop!$B:$B,[1]BYUICP!$A:$A,"0"))),"")</f>
        <v/>
      </c>
      <c r="AP89" s="24" t="str">
        <f>IFERROR(INDEX([1]BYUICP!L:L,(MATCH([1]DatabaseSynop!$B:$B,[1]BYUICP!$A:$A,"0"))),"")</f>
        <v/>
      </c>
      <c r="AQ89" s="24">
        <v>3.4273624819999999</v>
      </c>
      <c r="AR89" s="24" t="str">
        <f>IFERROR(INDEX([1]BYUICP!M:M,(MATCH([1]DatabaseSynop!$B:$B,[1]BYUICP!$A:$A,"0"))),"")</f>
        <v/>
      </c>
      <c r="AS89" s="24" t="str">
        <f>IFERROR(INDEX([1]BYUICP!N:N,(MATCH([1]DatabaseSynop!$B:$B,[1]BYUICP!$A:$A,"0"))),"")</f>
        <v/>
      </c>
      <c r="AT89" s="24" t="str">
        <f>IFERROR(INDEX([1]BYUICP!O:O,(MATCH([1]DatabaseSynop!$B:$B,[1]BYUICP!$A:$A,"0"))),"")</f>
        <v/>
      </c>
      <c r="AV89" s="24" t="str">
        <f>IFERROR(INDEX([1]BYUICP!P:P,(MATCH([1]DatabaseSynop!$B:$B,[1]BYUICP!$A:$A,"0"))),"")</f>
        <v/>
      </c>
      <c r="AW89" s="24" t="str">
        <f>IFERROR(INDEX([1]BYUICP!Q:Q,(MATCH([1]DatabaseSynop!$B:$B,[1]BYUICP!$A:$A,"0"))),"")</f>
        <v/>
      </c>
      <c r="AX89" s="24" t="str">
        <f>IFERROR(INDEX([1]BYUICP!R:R,(MATCH([1]DatabaseSynop!$B:$B,[1]BYUICP!$A:$A,"0"))),"")</f>
        <v/>
      </c>
      <c r="AY89" s="24" t="str">
        <f>IFERROR(INDEX([1]BYUICP!S:S,(MATCH([1]DatabaseSynop!$B:$B,[1]BYUICP!$A:$A,"0"))),"")</f>
        <v/>
      </c>
      <c r="AZ89" s="24" t="str">
        <f>IFERROR(INDEX([1]BYUICP!T:T,(MATCH([1]DatabaseSynop!$B:$B,[1]BYUICP!$A:$A,"0"))),"")</f>
        <v/>
      </c>
      <c r="BA89" s="24" t="str">
        <f>IFERROR(INDEX([1]BYUICP!U:U,(MATCH([1]DatabaseSynop!$B:$B,[1]BYUICP!$A:$A,"0"))),"")</f>
        <v/>
      </c>
      <c r="BB89" s="24" t="str">
        <f>IFERROR(INDEX([1]BYUICP!V:V,(MATCH([1]DatabaseSynop!$B:$B,[1]BYUICP!$A:$A,"0"))),"")</f>
        <v/>
      </c>
      <c r="BD89" s="24" t="str">
        <f>IFERROR(INDEX([1]BYUICP!W:W,(MATCH([1]DatabaseSynop!$B:$B,[1]BYUICP!$A:$A,"0"))),"")</f>
        <v/>
      </c>
      <c r="BE89" s="24" t="str">
        <f>IFERROR(INDEX([1]BYUICP!X:X,(MATCH([1]DatabaseSynop!$B:$B,[1]BYUICP!$A:$A,"0"))),"")</f>
        <v/>
      </c>
      <c r="BF89" s="24" t="str">
        <f>IFERROR(INDEX([1]BYUICP!Y:Y,(MATCH([1]DatabaseSynop!$B:$B,[1]BYUICP!$A:$A,"0"))),"")</f>
        <v/>
      </c>
      <c r="BG89" s="24" t="str">
        <f>IFERROR(INDEX([1]BYUICP!Z:Z,(MATCH([1]DatabaseSynop!$B:$B,[1]BYUICP!$A:$A,"0"))),"")</f>
        <v/>
      </c>
      <c r="BH89" s="24" t="str">
        <f>IFERROR(INDEX([1]BYUICP!AA:AA,(MATCH([1]DatabaseSynop!$B:$B,[1]BYUICP!$A:$A,"0"))),"")</f>
        <v/>
      </c>
      <c r="BI89" s="24" t="str">
        <f>IFERROR(INDEX([1]BYUICP!AB:AB,(MATCH([1]DatabaseSynop!$B:$B,[1]BYUICP!$A:$A,"0"))),"")</f>
        <v/>
      </c>
      <c r="BJ89" s="24" t="str">
        <f>IFERROR(INDEX([1]BYUICP!AC:AC,(MATCH([1]DatabaseSynop!$B:$B,[1]BYUICP!$A:$A,"0"))),"")</f>
        <v/>
      </c>
      <c r="BK89" s="24" t="str">
        <f>IFERROR(INDEX([1]BYUICP!AD:AD,(MATCH([1]DatabaseSynop!$B:$B,[1]BYUICP!$A:$A,"0"))),"")</f>
        <v/>
      </c>
      <c r="BL89" s="24" t="str">
        <f>IFERROR(INDEX([1]BYUICP!AE:AE,(MATCH([1]DatabaseSynop!$B:$B,[1]BYUICP!$A:$A,"0"))),"")</f>
        <v/>
      </c>
    </row>
    <row r="90" spans="1:64" ht="15.75" customHeight="1" x14ac:dyDescent="0.2">
      <c r="A90" s="24" t="s">
        <v>109</v>
      </c>
      <c r="B90" s="24" t="s">
        <v>628</v>
      </c>
      <c r="C90" s="24" t="s">
        <v>153</v>
      </c>
      <c r="D90" s="24">
        <v>1.3</v>
      </c>
      <c r="E90" s="12" t="str">
        <f t="shared" si="0"/>
        <v>TC1.3</v>
      </c>
      <c r="F90" s="25">
        <v>42604</v>
      </c>
      <c r="G90" s="29">
        <v>0.38194444399999999</v>
      </c>
      <c r="H90" s="24">
        <v>2016</v>
      </c>
      <c r="I90" s="12" t="str">
        <f t="shared" si="1"/>
        <v>Late2016</v>
      </c>
      <c r="J90" s="24">
        <v>68.248440000000002</v>
      </c>
      <c r="K90" s="24">
        <v>-149.24356</v>
      </c>
      <c r="L90" s="24">
        <v>0.94074999999999998</v>
      </c>
      <c r="M90" s="24">
        <v>0.6</v>
      </c>
      <c r="N90" s="24">
        <v>306.10000000000002</v>
      </c>
      <c r="O90" s="24">
        <v>7.77</v>
      </c>
      <c r="P90" s="24">
        <v>0</v>
      </c>
      <c r="R90" s="24">
        <v>28.1459148</v>
      </c>
      <c r="S90" s="24">
        <v>54.789181020000001</v>
      </c>
      <c r="T90" s="24">
        <v>66.743540730000007</v>
      </c>
      <c r="U90" s="24">
        <v>0.234908213</v>
      </c>
      <c r="W90" s="24">
        <v>0.12055750899999999</v>
      </c>
      <c r="X90" s="24">
        <v>0.121774863</v>
      </c>
      <c r="Y90" s="24">
        <v>0.13541704900000001</v>
      </c>
      <c r="Z90" s="24">
        <v>2.7708485280000001</v>
      </c>
      <c r="AA90" s="24">
        <v>0.61690915800000001</v>
      </c>
      <c r="AB90" s="24">
        <v>0.93669127100000005</v>
      </c>
      <c r="AF90" s="24">
        <v>826.31923649999999</v>
      </c>
      <c r="AH90" s="24" t="str">
        <f>IFERROR(INDEX([1]BYUICP!G:G,(MATCH([1]DatabaseSynop!$B:$B,[1]BYUICP!$A:$A,"0"))),"")</f>
        <v/>
      </c>
      <c r="AI90" s="24" t="str">
        <f>IFERROR(INDEX([1]BYUICP!H:H,(MATCH([1]DatabaseSynop!$B:$B,[1]BYUICP!$A:$A,"0"))),"")</f>
        <v/>
      </c>
      <c r="AJ90" s="24" t="str">
        <f>IFERROR(INDEX([1]BYUICP!I:I,(MATCH([1]DatabaseSynop!$B:$B,[1]BYUICP!$A:$A,"0"))),"")</f>
        <v/>
      </c>
      <c r="AK90" s="24" t="str">
        <f>IFERROR(INDEX([1]BYUICP!J:J,(MATCH([1]DatabaseSynop!$B:$B,[1]BYUICP!$A:$A,"0"))),"")</f>
        <v/>
      </c>
      <c r="AM90" s="24" t="str">
        <f>IFERROR(INDEX([1]BYUICP!K:K,(MATCH([1]DatabaseSynop!$B:$B,[1]BYUICP!$A:$A,"0"))),"")</f>
        <v/>
      </c>
      <c r="AN90" s="24" t="e">
        <f t="shared" ref="AN90:AN125" si="18">AM90/BA90</f>
        <v>#VALUE!</v>
      </c>
      <c r="AO90" s="24" t="e">
        <f t="shared" ref="AO90:AO92" si="19">AM90/AK90</f>
        <v>#VALUE!</v>
      </c>
      <c r="AP90" s="24" t="str">
        <f>IFERROR(INDEX([1]BYUICP!L:L,(MATCH([1]DatabaseSynop!$B:$B,[1]BYUICP!$A:$A,"0"))),"")</f>
        <v/>
      </c>
      <c r="AQ90" s="24">
        <v>2.6459802539999999</v>
      </c>
      <c r="AR90" s="24" t="str">
        <f>IFERROR(INDEX([1]BYUICP!M:M,(MATCH([1]DatabaseSynop!$B:$B,[1]BYUICP!$A:$A,"0"))),"")</f>
        <v/>
      </c>
      <c r="AS90" s="24" t="str">
        <f>IFERROR(INDEX([1]BYUICP!N:N,(MATCH([1]DatabaseSynop!$B:$B,[1]BYUICP!$A:$A,"0"))),"")</f>
        <v/>
      </c>
      <c r="AT90" s="24" t="str">
        <f>IFERROR(INDEX([1]BYUICP!O:O,(MATCH([1]DatabaseSynop!$B:$B,[1]BYUICP!$A:$A,"0"))),"")</f>
        <v/>
      </c>
      <c r="AV90" s="24" t="str">
        <f>IFERROR(INDEX([1]BYUICP!P:P,(MATCH([1]DatabaseSynop!$B:$B,[1]BYUICP!$A:$A,"0"))),"")</f>
        <v/>
      </c>
      <c r="AW90" s="24" t="str">
        <f>IFERROR(INDEX([1]BYUICP!Q:Q,(MATCH([1]DatabaseSynop!$B:$B,[1]BYUICP!$A:$A,"0"))),"")</f>
        <v/>
      </c>
      <c r="AX90" s="24" t="str">
        <f>IFERROR(INDEX([1]BYUICP!R:R,(MATCH([1]DatabaseSynop!$B:$B,[1]BYUICP!$A:$A,"0"))),"")</f>
        <v/>
      </c>
      <c r="AY90" s="24" t="str">
        <f>IFERROR(INDEX([1]BYUICP!S:S,(MATCH([1]DatabaseSynop!$B:$B,[1]BYUICP!$A:$A,"0"))),"")</f>
        <v/>
      </c>
      <c r="AZ90" s="24" t="str">
        <f>IFERROR(INDEX([1]BYUICP!T:T,(MATCH([1]DatabaseSynop!$B:$B,[1]BYUICP!$A:$A,"0"))),"")</f>
        <v/>
      </c>
      <c r="BA90" s="24" t="str">
        <f>IFERROR(INDEX([1]BYUICP!U:U,(MATCH([1]DatabaseSynop!$B:$B,[1]BYUICP!$A:$A,"0"))),"")</f>
        <v/>
      </c>
      <c r="BB90" s="24" t="str">
        <f>IFERROR(INDEX([1]BYUICP!V:V,(MATCH([1]DatabaseSynop!$B:$B,[1]BYUICP!$A:$A,"0"))),"")</f>
        <v/>
      </c>
      <c r="BD90" s="24" t="str">
        <f>IFERROR(INDEX([1]BYUICP!W:W,(MATCH([1]DatabaseSynop!$B:$B,[1]BYUICP!$A:$A,"0"))),"")</f>
        <v/>
      </c>
      <c r="BE90" s="24" t="str">
        <f>IFERROR(INDEX([1]BYUICP!X:X,(MATCH([1]DatabaseSynop!$B:$B,[1]BYUICP!$A:$A,"0"))),"")</f>
        <v/>
      </c>
      <c r="BF90" s="24" t="str">
        <f>IFERROR(INDEX([1]BYUICP!Y:Y,(MATCH([1]DatabaseSynop!$B:$B,[1]BYUICP!$A:$A,"0"))),"")</f>
        <v/>
      </c>
      <c r="BG90" s="24" t="str">
        <f>IFERROR(INDEX([1]BYUICP!Z:Z,(MATCH([1]DatabaseSynop!$B:$B,[1]BYUICP!$A:$A,"0"))),"")</f>
        <v/>
      </c>
      <c r="BH90" s="24" t="str">
        <f>IFERROR(INDEX([1]BYUICP!AA:AA,(MATCH([1]DatabaseSynop!$B:$B,[1]BYUICP!$A:$A,"0"))),"")</f>
        <v/>
      </c>
      <c r="BI90" s="24" t="str">
        <f>IFERROR(INDEX([1]BYUICP!AB:AB,(MATCH([1]DatabaseSynop!$B:$B,[1]BYUICP!$A:$A,"0"))),"")</f>
        <v/>
      </c>
      <c r="BJ90" s="24" t="str">
        <f>IFERROR(INDEX([1]BYUICP!AC:AC,(MATCH([1]DatabaseSynop!$B:$B,[1]BYUICP!$A:$A,"0"))),"")</f>
        <v/>
      </c>
      <c r="BK90" s="24" t="str">
        <f>IFERROR(INDEX([1]BYUICP!AD:AD,(MATCH([1]DatabaseSynop!$B:$B,[1]BYUICP!$A:$A,"0"))),"")</f>
        <v/>
      </c>
      <c r="BL90" s="24" t="str">
        <f>IFERROR(INDEX([1]BYUICP!AE:AE,(MATCH([1]DatabaseSynop!$B:$B,[1]BYUICP!$A:$A,"0"))),"")</f>
        <v/>
      </c>
    </row>
    <row r="91" spans="1:64" ht="15.75" customHeight="1" x14ac:dyDescent="0.2">
      <c r="A91" s="24" t="s">
        <v>109</v>
      </c>
      <c r="B91" s="24" t="s">
        <v>629</v>
      </c>
      <c r="C91" s="24" t="s">
        <v>153</v>
      </c>
      <c r="D91" s="24">
        <v>3.1</v>
      </c>
      <c r="E91" s="12" t="str">
        <f t="shared" si="0"/>
        <v>TC3.1</v>
      </c>
      <c r="F91" s="25">
        <v>42604</v>
      </c>
      <c r="G91" s="29">
        <v>0.40347222199999999</v>
      </c>
      <c r="H91" s="24">
        <v>2016</v>
      </c>
      <c r="I91" s="12" t="str">
        <f t="shared" si="1"/>
        <v>Late2016</v>
      </c>
      <c r="J91" s="24">
        <v>68.249719999999996</v>
      </c>
      <c r="K91" s="24">
        <v>-149.27232000000001</v>
      </c>
      <c r="L91" s="24">
        <v>8.2142999999999997</v>
      </c>
      <c r="M91" s="24">
        <v>2.7</v>
      </c>
      <c r="N91" s="24">
        <v>411.7</v>
      </c>
      <c r="O91" s="24">
        <v>7.98</v>
      </c>
      <c r="P91" s="24">
        <v>0</v>
      </c>
      <c r="R91" s="24">
        <v>39.478887469999997</v>
      </c>
      <c r="S91" s="24">
        <v>43.133450609999997</v>
      </c>
      <c r="T91" s="24">
        <v>52.262463420000003</v>
      </c>
      <c r="U91" s="24">
        <v>0.24061147999999999</v>
      </c>
      <c r="W91" s="24">
        <v>5.9462781999999999E-2</v>
      </c>
      <c r="X91" s="24">
        <v>3.3813788999999997E-2</v>
      </c>
      <c r="Y91" s="24">
        <v>5.0707820000000001E-2</v>
      </c>
      <c r="Z91" s="24">
        <v>3.2642772</v>
      </c>
      <c r="AA91" s="24">
        <v>1.316449483</v>
      </c>
      <c r="AB91" s="24">
        <v>1.5478192959999999</v>
      </c>
      <c r="AF91" s="24">
        <v>1079.5097310000001</v>
      </c>
      <c r="AH91" s="24" t="str">
        <f>IFERROR(INDEX([1]BYUICP!G:G,(MATCH([1]DatabaseSynop!$B:$B,[1]BYUICP!$A:$A,"0"))),"")</f>
        <v/>
      </c>
      <c r="AI91" s="24" t="str">
        <f>IFERROR(INDEX([1]BYUICP!H:H,(MATCH([1]DatabaseSynop!$B:$B,[1]BYUICP!$A:$A,"0"))),"")</f>
        <v/>
      </c>
      <c r="AJ91" s="24" t="str">
        <f>IFERROR(INDEX([1]BYUICP!I:I,(MATCH([1]DatabaseSynop!$B:$B,[1]BYUICP!$A:$A,"0"))),"")</f>
        <v/>
      </c>
      <c r="AK91" s="24" t="str">
        <f>IFERROR(INDEX([1]BYUICP!J:J,(MATCH([1]DatabaseSynop!$B:$B,[1]BYUICP!$A:$A,"0"))),"")</f>
        <v/>
      </c>
      <c r="AM91" s="24" t="str">
        <f>IFERROR(INDEX([1]BYUICP!K:K,(MATCH([1]DatabaseSynop!$B:$B,[1]BYUICP!$A:$A,"0"))),"")</f>
        <v/>
      </c>
      <c r="AN91" s="24" t="e">
        <f t="shared" si="18"/>
        <v>#VALUE!</v>
      </c>
      <c r="AO91" s="24" t="e">
        <f t="shared" si="19"/>
        <v>#VALUE!</v>
      </c>
      <c r="AP91" s="24" t="str">
        <f>IFERROR(INDEX([1]BYUICP!L:L,(MATCH([1]DatabaseSynop!$B:$B,[1]BYUICP!$A:$A,"0"))),"")</f>
        <v/>
      </c>
      <c r="AQ91" s="24">
        <v>2.4682651619999998</v>
      </c>
      <c r="AR91" s="24" t="str">
        <f>IFERROR(INDEX([1]BYUICP!M:M,(MATCH([1]DatabaseSynop!$B:$B,[1]BYUICP!$A:$A,"0"))),"")</f>
        <v/>
      </c>
      <c r="AS91" s="24" t="str">
        <f>IFERROR(INDEX([1]BYUICP!N:N,(MATCH([1]DatabaseSynop!$B:$B,[1]BYUICP!$A:$A,"0"))),"")</f>
        <v/>
      </c>
      <c r="AT91" s="24" t="str">
        <f>IFERROR(INDEX([1]BYUICP!O:O,(MATCH([1]DatabaseSynop!$B:$B,[1]BYUICP!$A:$A,"0"))),"")</f>
        <v/>
      </c>
      <c r="AV91" s="24" t="str">
        <f>IFERROR(INDEX([1]BYUICP!P:P,(MATCH([1]DatabaseSynop!$B:$B,[1]BYUICP!$A:$A,"0"))),"")</f>
        <v/>
      </c>
      <c r="AW91" s="24" t="str">
        <f>IFERROR(INDEX([1]BYUICP!Q:Q,(MATCH([1]DatabaseSynop!$B:$B,[1]BYUICP!$A:$A,"0"))),"")</f>
        <v/>
      </c>
      <c r="AX91" s="24" t="str">
        <f>IFERROR(INDEX([1]BYUICP!R:R,(MATCH([1]DatabaseSynop!$B:$B,[1]BYUICP!$A:$A,"0"))),"")</f>
        <v/>
      </c>
      <c r="AY91" s="24" t="str">
        <f>IFERROR(INDEX([1]BYUICP!S:S,(MATCH([1]DatabaseSynop!$B:$B,[1]BYUICP!$A:$A,"0"))),"")</f>
        <v/>
      </c>
      <c r="AZ91" s="24" t="str">
        <f>IFERROR(INDEX([1]BYUICP!T:T,(MATCH([1]DatabaseSynop!$B:$B,[1]BYUICP!$A:$A,"0"))),"")</f>
        <v/>
      </c>
      <c r="BA91" s="24" t="str">
        <f>IFERROR(INDEX([1]BYUICP!U:U,(MATCH([1]DatabaseSynop!$B:$B,[1]BYUICP!$A:$A,"0"))),"")</f>
        <v/>
      </c>
      <c r="BB91" s="24" t="str">
        <f>IFERROR(INDEX([1]BYUICP!V:V,(MATCH([1]DatabaseSynop!$B:$B,[1]BYUICP!$A:$A,"0"))),"")</f>
        <v/>
      </c>
      <c r="BD91" s="24" t="str">
        <f>IFERROR(INDEX([1]BYUICP!W:W,(MATCH([1]DatabaseSynop!$B:$B,[1]BYUICP!$A:$A,"0"))),"")</f>
        <v/>
      </c>
      <c r="BE91" s="24" t="str">
        <f>IFERROR(INDEX([1]BYUICP!X:X,(MATCH([1]DatabaseSynop!$B:$B,[1]BYUICP!$A:$A,"0"))),"")</f>
        <v/>
      </c>
      <c r="BF91" s="24" t="str">
        <f>IFERROR(INDEX([1]BYUICP!Y:Y,(MATCH([1]DatabaseSynop!$B:$B,[1]BYUICP!$A:$A,"0"))),"")</f>
        <v/>
      </c>
      <c r="BG91" s="24" t="str">
        <f>IFERROR(INDEX([1]BYUICP!Z:Z,(MATCH([1]DatabaseSynop!$B:$B,[1]BYUICP!$A:$A,"0"))),"")</f>
        <v/>
      </c>
      <c r="BH91" s="24" t="str">
        <f>IFERROR(INDEX([1]BYUICP!AA:AA,(MATCH([1]DatabaseSynop!$B:$B,[1]BYUICP!$A:$A,"0"))),"")</f>
        <v/>
      </c>
      <c r="BI91" s="24" t="str">
        <f>IFERROR(INDEX([1]BYUICP!AB:AB,(MATCH([1]DatabaseSynop!$B:$B,[1]BYUICP!$A:$A,"0"))),"")</f>
        <v/>
      </c>
      <c r="BJ91" s="24" t="str">
        <f>IFERROR(INDEX([1]BYUICP!AC:AC,(MATCH([1]DatabaseSynop!$B:$B,[1]BYUICP!$A:$A,"0"))),"")</f>
        <v/>
      </c>
      <c r="BK91" s="24" t="str">
        <f>IFERROR(INDEX([1]BYUICP!AD:AD,(MATCH([1]DatabaseSynop!$B:$B,[1]BYUICP!$A:$A,"0"))),"")</f>
        <v/>
      </c>
      <c r="BL91" s="24" t="str">
        <f>IFERROR(INDEX([1]BYUICP!AE:AE,(MATCH([1]DatabaseSynop!$B:$B,[1]BYUICP!$A:$A,"0"))),"")</f>
        <v/>
      </c>
    </row>
    <row r="92" spans="1:64" ht="15.75" customHeight="1" x14ac:dyDescent="0.2">
      <c r="A92" s="24" t="s">
        <v>109</v>
      </c>
      <c r="B92" s="24" t="s">
        <v>630</v>
      </c>
      <c r="C92" s="24" t="s">
        <v>153</v>
      </c>
      <c r="D92" s="24">
        <v>3.2</v>
      </c>
      <c r="E92" s="12" t="str">
        <f t="shared" si="0"/>
        <v>TC3.2</v>
      </c>
      <c r="F92" s="25">
        <v>42604</v>
      </c>
      <c r="G92" s="29">
        <v>0.396527778</v>
      </c>
      <c r="H92" s="24">
        <v>2016</v>
      </c>
      <c r="I92" s="12" t="str">
        <f t="shared" si="1"/>
        <v>Late2016</v>
      </c>
      <c r="J92" s="24">
        <v>68.2483</v>
      </c>
      <c r="K92" s="24">
        <v>-149.26405</v>
      </c>
      <c r="L92" s="24">
        <v>5.1566749999999999</v>
      </c>
      <c r="M92" s="24">
        <v>3</v>
      </c>
      <c r="N92" s="24">
        <v>481.8</v>
      </c>
      <c r="O92" s="24">
        <v>8.16</v>
      </c>
      <c r="P92" s="24">
        <v>0</v>
      </c>
      <c r="R92" s="24">
        <v>31.869963869999999</v>
      </c>
      <c r="S92" s="24">
        <v>36.174141169999999</v>
      </c>
      <c r="T92" s="24">
        <v>41.536086070000003</v>
      </c>
      <c r="U92" s="24">
        <v>0.19362742699999999</v>
      </c>
      <c r="W92" s="24">
        <v>4.7369197000000002E-2</v>
      </c>
      <c r="X92" s="24">
        <v>6.0618957000000001E-2</v>
      </c>
      <c r="Y92" s="24">
        <v>1.5579555E-2</v>
      </c>
      <c r="Z92" s="24">
        <v>10.92603175</v>
      </c>
      <c r="AA92" s="24">
        <v>1.023990645</v>
      </c>
      <c r="AB92" s="24">
        <v>4.1822727159999999</v>
      </c>
      <c r="AF92" s="24">
        <v>1189.857784</v>
      </c>
      <c r="AH92" s="24" t="str">
        <f>IFERROR(INDEX([1]BYUICP!G:G,(MATCH([1]DatabaseSynop!$B:$B,[1]BYUICP!$A:$A,"0"))),"")</f>
        <v/>
      </c>
      <c r="AI92" s="24" t="str">
        <f>IFERROR(INDEX([1]BYUICP!H:H,(MATCH([1]DatabaseSynop!$B:$B,[1]BYUICP!$A:$A,"0"))),"")</f>
        <v/>
      </c>
      <c r="AJ92" s="24" t="str">
        <f>IFERROR(INDEX([1]BYUICP!I:I,(MATCH([1]DatabaseSynop!$B:$B,[1]BYUICP!$A:$A,"0"))),"")</f>
        <v/>
      </c>
      <c r="AK92" s="24" t="str">
        <f>IFERROR(INDEX([1]BYUICP!J:J,(MATCH([1]DatabaseSynop!$B:$B,[1]BYUICP!$A:$A,"0"))),"")</f>
        <v/>
      </c>
      <c r="AM92" s="24" t="str">
        <f>IFERROR(INDEX([1]BYUICP!K:K,(MATCH([1]DatabaseSynop!$B:$B,[1]BYUICP!$A:$A,"0"))),"")</f>
        <v/>
      </c>
      <c r="AN92" s="24" t="e">
        <f t="shared" si="18"/>
        <v>#VALUE!</v>
      </c>
      <c r="AO92" s="24" t="e">
        <f t="shared" si="19"/>
        <v>#VALUE!</v>
      </c>
      <c r="AP92" s="24" t="str">
        <f>IFERROR(INDEX([1]BYUICP!L:L,(MATCH([1]DatabaseSynop!$B:$B,[1]BYUICP!$A:$A,"0"))),"")</f>
        <v/>
      </c>
      <c r="AQ92" s="24">
        <v>4.1748942170000003</v>
      </c>
      <c r="AR92" s="24" t="str">
        <f>IFERROR(INDEX([1]BYUICP!M:M,(MATCH([1]DatabaseSynop!$B:$B,[1]BYUICP!$A:$A,"0"))),"")</f>
        <v/>
      </c>
      <c r="AS92" s="24" t="str">
        <f>IFERROR(INDEX([1]BYUICP!N:N,(MATCH([1]DatabaseSynop!$B:$B,[1]BYUICP!$A:$A,"0"))),"")</f>
        <v/>
      </c>
      <c r="AT92" s="24" t="str">
        <f>IFERROR(INDEX([1]BYUICP!O:O,(MATCH([1]DatabaseSynop!$B:$B,[1]BYUICP!$A:$A,"0"))),"")</f>
        <v/>
      </c>
      <c r="AV92" s="24" t="str">
        <f>IFERROR(INDEX([1]BYUICP!P:P,(MATCH([1]DatabaseSynop!$B:$B,[1]BYUICP!$A:$A,"0"))),"")</f>
        <v/>
      </c>
      <c r="AW92" s="24" t="str">
        <f>IFERROR(INDEX([1]BYUICP!Q:Q,(MATCH([1]DatabaseSynop!$B:$B,[1]BYUICP!$A:$A,"0"))),"")</f>
        <v/>
      </c>
      <c r="AX92" s="24" t="str">
        <f>IFERROR(INDEX([1]BYUICP!R:R,(MATCH([1]DatabaseSynop!$B:$B,[1]BYUICP!$A:$A,"0"))),"")</f>
        <v/>
      </c>
      <c r="AY92" s="24" t="str">
        <f>IFERROR(INDEX([1]BYUICP!S:S,(MATCH([1]DatabaseSynop!$B:$B,[1]BYUICP!$A:$A,"0"))),"")</f>
        <v/>
      </c>
      <c r="AZ92" s="24" t="str">
        <f>IFERROR(INDEX([1]BYUICP!T:T,(MATCH([1]DatabaseSynop!$B:$B,[1]BYUICP!$A:$A,"0"))),"")</f>
        <v/>
      </c>
      <c r="BA92" s="24" t="str">
        <f>IFERROR(INDEX([1]BYUICP!U:U,(MATCH([1]DatabaseSynop!$B:$B,[1]BYUICP!$A:$A,"0"))),"")</f>
        <v/>
      </c>
      <c r="BB92" s="24" t="str">
        <f>IFERROR(INDEX([1]BYUICP!V:V,(MATCH([1]DatabaseSynop!$B:$B,[1]BYUICP!$A:$A,"0"))),"")</f>
        <v/>
      </c>
      <c r="BD92" s="24" t="str">
        <f>IFERROR(INDEX([1]BYUICP!W:W,(MATCH([1]DatabaseSynop!$B:$B,[1]BYUICP!$A:$A,"0"))),"")</f>
        <v/>
      </c>
      <c r="BE92" s="24" t="str">
        <f>IFERROR(INDEX([1]BYUICP!X:X,(MATCH([1]DatabaseSynop!$B:$B,[1]BYUICP!$A:$A,"0"))),"")</f>
        <v/>
      </c>
      <c r="BF92" s="24" t="str">
        <f>IFERROR(INDEX([1]BYUICP!Y:Y,(MATCH([1]DatabaseSynop!$B:$B,[1]BYUICP!$A:$A,"0"))),"")</f>
        <v/>
      </c>
      <c r="BG92" s="24" t="str">
        <f>IFERROR(INDEX([1]BYUICP!Z:Z,(MATCH([1]DatabaseSynop!$B:$B,[1]BYUICP!$A:$A,"0"))),"")</f>
        <v/>
      </c>
      <c r="BH92" s="24" t="str">
        <f>IFERROR(INDEX([1]BYUICP!AA:AA,(MATCH([1]DatabaseSynop!$B:$B,[1]BYUICP!$A:$A,"0"))),"")</f>
        <v/>
      </c>
      <c r="BI92" s="24" t="str">
        <f>IFERROR(INDEX([1]BYUICP!AB:AB,(MATCH([1]DatabaseSynop!$B:$B,[1]BYUICP!$A:$A,"0"))),"")</f>
        <v/>
      </c>
      <c r="BJ92" s="24" t="str">
        <f>IFERROR(INDEX([1]BYUICP!AC:AC,(MATCH([1]DatabaseSynop!$B:$B,[1]BYUICP!$A:$A,"0"))),"")</f>
        <v/>
      </c>
      <c r="BK92" s="24" t="str">
        <f>IFERROR(INDEX([1]BYUICP!AD:AD,(MATCH([1]DatabaseSynop!$B:$B,[1]BYUICP!$A:$A,"0"))),"")</f>
        <v/>
      </c>
      <c r="BL92" s="24" t="str">
        <f>IFERROR(INDEX([1]BYUICP!AE:AE,(MATCH([1]DatabaseSynop!$B:$B,[1]BYUICP!$A:$A,"0"))),"")</f>
        <v/>
      </c>
    </row>
    <row r="93" spans="1:64" ht="15.75" customHeight="1" x14ac:dyDescent="0.2">
      <c r="A93" s="24" t="s">
        <v>109</v>
      </c>
      <c r="B93" s="24" t="s">
        <v>631</v>
      </c>
      <c r="C93" s="24" t="s">
        <v>153</v>
      </c>
      <c r="D93" s="24">
        <v>3.3</v>
      </c>
      <c r="E93" s="12" t="str">
        <f t="shared" si="0"/>
        <v>TC3.3</v>
      </c>
      <c r="F93" s="25">
        <v>42604</v>
      </c>
      <c r="G93" s="29">
        <v>0.39861111100000002</v>
      </c>
      <c r="H93" s="24">
        <v>2016</v>
      </c>
      <c r="I93" s="12" t="str">
        <f t="shared" si="1"/>
        <v>Late2016</v>
      </c>
      <c r="J93" s="24">
        <v>68.24803</v>
      </c>
      <c r="K93" s="24">
        <v>-149.26519999999999</v>
      </c>
      <c r="L93" s="24">
        <v>2.5953499999999998</v>
      </c>
      <c r="M93" s="24">
        <v>1.9</v>
      </c>
      <c r="N93" s="24">
        <v>351</v>
      </c>
      <c r="O93" s="24">
        <v>7.89</v>
      </c>
      <c r="P93" s="24">
        <v>0</v>
      </c>
      <c r="R93" s="24">
        <v>35.867625080000003</v>
      </c>
      <c r="S93" s="24">
        <v>51.316945609999998</v>
      </c>
      <c r="T93" s="24">
        <v>61.658780569999998</v>
      </c>
      <c r="U93" s="24">
        <v>0.225538561</v>
      </c>
      <c r="W93" s="24">
        <v>9.6425645000000004E-2</v>
      </c>
      <c r="X93" s="24">
        <v>0.15510183</v>
      </c>
      <c r="Y93" s="24">
        <v>0.10207577599999999</v>
      </c>
      <c r="Z93" s="24">
        <v>1.2005300409999999</v>
      </c>
      <c r="AA93" s="24" t="s">
        <v>67</v>
      </c>
      <c r="AB93" s="24">
        <v>0.51718268000000001</v>
      </c>
      <c r="AF93" s="24">
        <v>1023.630863</v>
      </c>
      <c r="AH93" s="24" t="str">
        <f>IFERROR(INDEX([1]BYUICP!G:G,(MATCH([1]DatabaseSynop!$B:$B,[1]BYUICP!$A:$A,"0"))),"")</f>
        <v/>
      </c>
      <c r="AI93" s="24" t="str">
        <f>IFERROR(INDEX([1]BYUICP!H:H,(MATCH([1]DatabaseSynop!$B:$B,[1]BYUICP!$A:$A,"0"))),"")</f>
        <v/>
      </c>
      <c r="AJ93" s="24" t="s">
        <v>67</v>
      </c>
      <c r="AK93" s="24" t="str">
        <f>IFERROR(INDEX([1]BYUICP!J:J,(MATCH([1]DatabaseSynop!$B:$B,[1]BYUICP!$A:$A,"0"))),"")</f>
        <v/>
      </c>
      <c r="AM93" s="24" t="str">
        <f>IFERROR(INDEX([1]BYUICP!K:K,(MATCH([1]DatabaseSynop!$B:$B,[1]BYUICP!$A:$A,"0"))),"")</f>
        <v/>
      </c>
      <c r="AN93" s="24" t="e">
        <f t="shared" si="18"/>
        <v>#VALUE!</v>
      </c>
      <c r="AP93" s="24" t="str">
        <f>IFERROR(INDEX([1]BYUICP!L:L,(MATCH([1]DatabaseSynop!$B:$B,[1]BYUICP!$A:$A,"0"))),"")</f>
        <v/>
      </c>
      <c r="AQ93" s="24">
        <v>2.1466854720000001</v>
      </c>
      <c r="AR93" s="24" t="str">
        <f>IFERROR(INDEX([1]BYUICP!M:M,(MATCH([1]DatabaseSynop!$B:$B,[1]BYUICP!$A:$A,"0"))),"")</f>
        <v/>
      </c>
      <c r="AS93" s="24" t="str">
        <f>IFERROR(INDEX([1]BYUICP!N:N,(MATCH([1]DatabaseSynop!$B:$B,[1]BYUICP!$A:$A,"0"))),"")</f>
        <v/>
      </c>
      <c r="AT93" s="24" t="str">
        <f>IFERROR(INDEX([1]BYUICP!O:O,(MATCH([1]DatabaseSynop!$B:$B,[1]BYUICP!$A:$A,"0"))),"")</f>
        <v/>
      </c>
      <c r="AV93" s="24" t="str">
        <f>IFERROR(INDEX([1]BYUICP!P:P,(MATCH([1]DatabaseSynop!$B:$B,[1]BYUICP!$A:$A,"0"))),"")</f>
        <v/>
      </c>
      <c r="AW93" s="24" t="str">
        <f>IFERROR(INDEX([1]BYUICP!Q:Q,(MATCH([1]DatabaseSynop!$B:$B,[1]BYUICP!$A:$A,"0"))),"")</f>
        <v/>
      </c>
      <c r="AX93" s="24" t="str">
        <f>IFERROR(INDEX([1]BYUICP!R:R,(MATCH([1]DatabaseSynop!$B:$B,[1]BYUICP!$A:$A,"0"))),"")</f>
        <v/>
      </c>
      <c r="AY93" s="24" t="str">
        <f>IFERROR(INDEX([1]BYUICP!S:S,(MATCH([1]DatabaseSynop!$B:$B,[1]BYUICP!$A:$A,"0"))),"")</f>
        <v/>
      </c>
      <c r="AZ93" s="24" t="str">
        <f>IFERROR(INDEX([1]BYUICP!T:T,(MATCH([1]DatabaseSynop!$B:$B,[1]BYUICP!$A:$A,"0"))),"")</f>
        <v/>
      </c>
      <c r="BA93" s="24" t="str">
        <f>IFERROR(INDEX([1]BYUICP!U:U,(MATCH([1]DatabaseSynop!$B:$B,[1]BYUICP!$A:$A,"0"))),"")</f>
        <v/>
      </c>
      <c r="BB93" s="24" t="str">
        <f>IFERROR(INDEX([1]BYUICP!V:V,(MATCH([1]DatabaseSynop!$B:$B,[1]BYUICP!$A:$A,"0"))),"")</f>
        <v/>
      </c>
      <c r="BD93" s="24" t="str">
        <f>IFERROR(INDEX([1]BYUICP!W:W,(MATCH([1]DatabaseSynop!$B:$B,[1]BYUICP!$A:$A,"0"))),"")</f>
        <v/>
      </c>
      <c r="BE93" s="24" t="str">
        <f>IFERROR(INDEX([1]BYUICP!X:X,(MATCH([1]DatabaseSynop!$B:$B,[1]BYUICP!$A:$A,"0"))),"")</f>
        <v/>
      </c>
      <c r="BF93" s="24" t="str">
        <f>IFERROR(INDEX([1]BYUICP!Y:Y,(MATCH([1]DatabaseSynop!$B:$B,[1]BYUICP!$A:$A,"0"))),"")</f>
        <v/>
      </c>
      <c r="BG93" s="24" t="str">
        <f>IFERROR(INDEX([1]BYUICP!Z:Z,(MATCH([1]DatabaseSynop!$B:$B,[1]BYUICP!$A:$A,"0"))),"")</f>
        <v/>
      </c>
      <c r="BH93" s="24" t="str">
        <f>IFERROR(INDEX([1]BYUICP!AA:AA,(MATCH([1]DatabaseSynop!$B:$B,[1]BYUICP!$A:$A,"0"))),"")</f>
        <v/>
      </c>
      <c r="BI93" s="24" t="str">
        <f>IFERROR(INDEX([1]BYUICP!AB:AB,(MATCH([1]DatabaseSynop!$B:$B,[1]BYUICP!$A:$A,"0"))),"")</f>
        <v/>
      </c>
      <c r="BJ93" s="24" t="str">
        <f>IFERROR(INDEX([1]BYUICP!AC:AC,(MATCH([1]DatabaseSynop!$B:$B,[1]BYUICP!$A:$A,"0"))),"")</f>
        <v/>
      </c>
      <c r="BK93" s="24" t="str">
        <f>IFERROR(INDEX([1]BYUICP!AD:AD,(MATCH([1]DatabaseSynop!$B:$B,[1]BYUICP!$A:$A,"0"))),"")</f>
        <v/>
      </c>
      <c r="BL93" s="24" t="str">
        <f>IFERROR(INDEX([1]BYUICP!AE:AE,(MATCH([1]DatabaseSynop!$B:$B,[1]BYUICP!$A:$A,"0"))),"")</f>
        <v/>
      </c>
    </row>
    <row r="94" spans="1:64" ht="15.75" customHeight="1" x14ac:dyDescent="0.2">
      <c r="A94" s="24" t="s">
        <v>109</v>
      </c>
      <c r="B94" s="24" t="s">
        <v>632</v>
      </c>
      <c r="C94" s="24" t="s">
        <v>153</v>
      </c>
      <c r="D94" s="24">
        <v>4.0999999999999996</v>
      </c>
      <c r="E94" s="12" t="str">
        <f t="shared" si="0"/>
        <v>TC4.1</v>
      </c>
      <c r="F94" s="25">
        <v>42604</v>
      </c>
      <c r="G94" s="29">
        <v>0.43194444399999998</v>
      </c>
      <c r="H94" s="24">
        <v>2016</v>
      </c>
      <c r="I94" s="12" t="str">
        <f t="shared" si="1"/>
        <v>Late2016</v>
      </c>
      <c r="J94" s="24">
        <v>68.261790000000005</v>
      </c>
      <c r="K94" s="24">
        <v>-149.29123999999999</v>
      </c>
      <c r="L94" s="24">
        <v>14.951575</v>
      </c>
      <c r="M94" s="24">
        <v>3.9</v>
      </c>
      <c r="N94" s="24">
        <v>488</v>
      </c>
      <c r="O94" s="24">
        <v>8.08</v>
      </c>
      <c r="P94" s="24">
        <v>0</v>
      </c>
      <c r="R94" s="24">
        <v>31.005265999999999</v>
      </c>
      <c r="S94" s="24">
        <v>35.49156498</v>
      </c>
      <c r="T94" s="24">
        <v>39.960011090000002</v>
      </c>
      <c r="U94" s="24">
        <v>0.135915801</v>
      </c>
      <c r="W94" s="24">
        <v>6.3168286000000004E-2</v>
      </c>
      <c r="X94" s="24">
        <v>3.9976431999999999E-2</v>
      </c>
      <c r="Y94" s="24">
        <v>4.5953577000000002E-2</v>
      </c>
      <c r="Z94" s="24">
        <v>2.6079271670000002</v>
      </c>
      <c r="AA94" s="24">
        <v>1.039785129</v>
      </c>
      <c r="AB94" s="24">
        <v>0.97117890200000001</v>
      </c>
      <c r="AF94" s="24">
        <v>1261.299276</v>
      </c>
      <c r="AH94" s="24" t="str">
        <f>IFERROR(INDEX([1]BYUICP!G:G,(MATCH([1]DatabaseSynop!$B:$B,[1]BYUICP!$A:$A,"0"))),"")</f>
        <v/>
      </c>
      <c r="AI94" s="24" t="str">
        <f>IFERROR(INDEX([1]BYUICP!H:H,(MATCH([1]DatabaseSynop!$B:$B,[1]BYUICP!$A:$A,"0"))),"")</f>
        <v/>
      </c>
      <c r="AJ94" s="24" t="str">
        <f>IFERROR(INDEX([1]BYUICP!I:I,(MATCH([1]DatabaseSynop!$B:$B,[1]BYUICP!$A:$A,"0"))),"")</f>
        <v/>
      </c>
      <c r="AK94" s="24" t="str">
        <f>IFERROR(INDEX([1]BYUICP!J:J,(MATCH([1]DatabaseSynop!$B:$B,[1]BYUICP!$A:$A,"0"))),"")</f>
        <v/>
      </c>
      <c r="AM94" s="24" t="str">
        <f>IFERROR(INDEX([1]BYUICP!K:K,(MATCH([1]DatabaseSynop!$B:$B,[1]BYUICP!$A:$A,"0"))),"")</f>
        <v/>
      </c>
      <c r="AN94" s="24" t="e">
        <f t="shared" si="18"/>
        <v>#VALUE!</v>
      </c>
      <c r="AO94" s="24" t="e">
        <f t="shared" ref="AO94:AO102" si="20">AM94/AK94</f>
        <v>#VALUE!</v>
      </c>
      <c r="AP94" s="24" t="str">
        <f>IFERROR(INDEX([1]BYUICP!L:L,(MATCH([1]DatabaseSynop!$B:$B,[1]BYUICP!$A:$A,"0"))),"")</f>
        <v/>
      </c>
      <c r="AQ94" s="24">
        <v>3.2581100140000001</v>
      </c>
      <c r="AR94" s="24" t="str">
        <f>IFERROR(INDEX([1]BYUICP!M:M,(MATCH([1]DatabaseSynop!$B:$B,[1]BYUICP!$A:$A,"0"))),"")</f>
        <v/>
      </c>
      <c r="AS94" s="24" t="str">
        <f>IFERROR(INDEX([1]BYUICP!N:N,(MATCH([1]DatabaseSynop!$B:$B,[1]BYUICP!$A:$A,"0"))),"")</f>
        <v/>
      </c>
      <c r="AT94" s="24" t="str">
        <f>IFERROR(INDEX([1]BYUICP!O:O,(MATCH([1]DatabaseSynop!$B:$B,[1]BYUICP!$A:$A,"0"))),"")</f>
        <v/>
      </c>
      <c r="AV94" s="24" t="str">
        <f>IFERROR(INDEX([1]BYUICP!P:P,(MATCH([1]DatabaseSynop!$B:$B,[1]BYUICP!$A:$A,"0"))),"")</f>
        <v/>
      </c>
      <c r="AW94" s="24" t="str">
        <f>IFERROR(INDEX([1]BYUICP!Q:Q,(MATCH([1]DatabaseSynop!$B:$B,[1]BYUICP!$A:$A,"0"))),"")</f>
        <v/>
      </c>
      <c r="AX94" s="24" t="str">
        <f>IFERROR(INDEX([1]BYUICP!R:R,(MATCH([1]DatabaseSynop!$B:$B,[1]BYUICP!$A:$A,"0"))),"")</f>
        <v/>
      </c>
      <c r="AY94" s="24" t="str">
        <f>IFERROR(INDEX([1]BYUICP!S:S,(MATCH([1]DatabaseSynop!$B:$B,[1]BYUICP!$A:$A,"0"))),"")</f>
        <v/>
      </c>
      <c r="AZ94" s="24" t="str">
        <f>IFERROR(INDEX([1]BYUICP!T:T,(MATCH([1]DatabaseSynop!$B:$B,[1]BYUICP!$A:$A,"0"))),"")</f>
        <v/>
      </c>
      <c r="BA94" s="24" t="str">
        <f>IFERROR(INDEX([1]BYUICP!U:U,(MATCH([1]DatabaseSynop!$B:$B,[1]BYUICP!$A:$A,"0"))),"")</f>
        <v/>
      </c>
      <c r="BB94" s="24" t="str">
        <f>IFERROR(INDEX([1]BYUICP!V:V,(MATCH([1]DatabaseSynop!$B:$B,[1]BYUICP!$A:$A,"0"))),"")</f>
        <v/>
      </c>
      <c r="BD94" s="24" t="str">
        <f>IFERROR(INDEX([1]BYUICP!W:W,(MATCH([1]DatabaseSynop!$B:$B,[1]BYUICP!$A:$A,"0"))),"")</f>
        <v/>
      </c>
      <c r="BE94" s="24" t="str">
        <f>IFERROR(INDEX([1]BYUICP!X:X,(MATCH([1]DatabaseSynop!$B:$B,[1]BYUICP!$A:$A,"0"))),"")</f>
        <v/>
      </c>
      <c r="BF94" s="24" t="str">
        <f>IFERROR(INDEX([1]BYUICP!Y:Y,(MATCH([1]DatabaseSynop!$B:$B,[1]BYUICP!$A:$A,"0"))),"")</f>
        <v/>
      </c>
      <c r="BG94" s="24" t="str">
        <f>IFERROR(INDEX([1]BYUICP!Z:Z,(MATCH([1]DatabaseSynop!$B:$B,[1]BYUICP!$A:$A,"0"))),"")</f>
        <v/>
      </c>
      <c r="BH94" s="24" t="str">
        <f>IFERROR(INDEX([1]BYUICP!AA:AA,(MATCH([1]DatabaseSynop!$B:$B,[1]BYUICP!$A:$A,"0"))),"")</f>
        <v/>
      </c>
      <c r="BI94" s="24" t="str">
        <f>IFERROR(INDEX([1]BYUICP!AB:AB,(MATCH([1]DatabaseSynop!$B:$B,[1]BYUICP!$A:$A,"0"))),"")</f>
        <v/>
      </c>
      <c r="BJ94" s="24" t="str">
        <f>IFERROR(INDEX([1]BYUICP!AC:AC,(MATCH([1]DatabaseSynop!$B:$B,[1]BYUICP!$A:$A,"0"))),"")</f>
        <v/>
      </c>
      <c r="BK94" s="24" t="str">
        <f>IFERROR(INDEX([1]BYUICP!AD:AD,(MATCH([1]DatabaseSynop!$B:$B,[1]BYUICP!$A:$A,"0"))),"")</f>
        <v/>
      </c>
      <c r="BL94" s="24" t="str">
        <f>IFERROR(INDEX([1]BYUICP!AE:AE,(MATCH([1]DatabaseSynop!$B:$B,[1]BYUICP!$A:$A,"0"))),"")</f>
        <v/>
      </c>
    </row>
    <row r="95" spans="1:64" ht="15.75" customHeight="1" x14ac:dyDescent="0.2">
      <c r="A95" s="24" t="s">
        <v>109</v>
      </c>
      <c r="B95" s="24" t="s">
        <v>633</v>
      </c>
      <c r="C95" s="24" t="s">
        <v>153</v>
      </c>
      <c r="D95" s="24">
        <v>4.2</v>
      </c>
      <c r="E95" s="12" t="str">
        <f t="shared" si="0"/>
        <v>TC4.2</v>
      </c>
      <c r="F95" s="25">
        <v>42604</v>
      </c>
      <c r="G95" s="29">
        <v>0.42013888900000002</v>
      </c>
      <c r="H95" s="24">
        <v>2016</v>
      </c>
      <c r="I95" s="12" t="str">
        <f t="shared" si="1"/>
        <v>Late2016</v>
      </c>
      <c r="J95" s="24">
        <v>68.259280000000004</v>
      </c>
      <c r="K95" s="24">
        <v>-149.28914</v>
      </c>
      <c r="L95" s="24">
        <v>11.0617</v>
      </c>
      <c r="M95" s="24">
        <v>3.8</v>
      </c>
      <c r="N95" s="24">
        <v>463.8</v>
      </c>
      <c r="O95" s="24">
        <v>8.11</v>
      </c>
      <c r="P95" s="24">
        <v>0</v>
      </c>
      <c r="R95" s="24">
        <v>26.587787710000001</v>
      </c>
      <c r="S95" s="24">
        <v>38.066064310000002</v>
      </c>
      <c r="T95" s="24">
        <v>46.284173989999999</v>
      </c>
      <c r="U95" s="24">
        <v>0.163753173</v>
      </c>
      <c r="W95" s="24">
        <v>7.0302763000000004E-2</v>
      </c>
      <c r="X95" s="24">
        <v>7.3769625000000005E-2</v>
      </c>
      <c r="Y95" s="24" t="s">
        <v>67</v>
      </c>
      <c r="Z95" s="24">
        <v>1.159074661</v>
      </c>
      <c r="AA95" s="24">
        <v>3.701158811</v>
      </c>
      <c r="AB95" s="24">
        <v>0.370136517</v>
      </c>
      <c r="AF95" s="24">
        <v>1205.663673</v>
      </c>
      <c r="AH95" s="24" t="str">
        <f>IFERROR(INDEX([1]BYUICP!G:G,(MATCH([1]DatabaseSynop!$B:$B,[1]BYUICP!$A:$A,"0"))),"")</f>
        <v/>
      </c>
      <c r="AI95" s="24" t="str">
        <f>IFERROR(INDEX([1]BYUICP!H:H,(MATCH([1]DatabaseSynop!$B:$B,[1]BYUICP!$A:$A,"0"))),"")</f>
        <v/>
      </c>
      <c r="AJ95" s="24" t="s">
        <v>67</v>
      </c>
      <c r="AK95" s="24" t="str">
        <f>IFERROR(INDEX([1]BYUICP!J:J,(MATCH([1]DatabaseSynop!$B:$B,[1]BYUICP!$A:$A,"0"))),"")</f>
        <v/>
      </c>
      <c r="AM95" s="24" t="str">
        <f>IFERROR(INDEX([1]BYUICP!K:K,(MATCH([1]DatabaseSynop!$B:$B,[1]BYUICP!$A:$A,"0"))),"")</f>
        <v/>
      </c>
      <c r="AN95" s="24" t="e">
        <f t="shared" si="18"/>
        <v>#VALUE!</v>
      </c>
      <c r="AO95" s="24" t="e">
        <f t="shared" si="20"/>
        <v>#VALUE!</v>
      </c>
      <c r="AP95" s="24" t="str">
        <f>IFERROR(INDEX([1]BYUICP!L:L,(MATCH([1]DatabaseSynop!$B:$B,[1]BYUICP!$A:$A,"0"))),"")</f>
        <v/>
      </c>
      <c r="AQ95" s="24">
        <v>2.5416078980000001</v>
      </c>
      <c r="AR95" s="24" t="str">
        <f>IFERROR(INDEX([1]BYUICP!M:M,(MATCH([1]DatabaseSynop!$B:$B,[1]BYUICP!$A:$A,"0"))),"")</f>
        <v/>
      </c>
      <c r="AS95" s="24" t="str">
        <f>IFERROR(INDEX([1]BYUICP!N:N,(MATCH([1]DatabaseSynop!$B:$B,[1]BYUICP!$A:$A,"0"))),"")</f>
        <v/>
      </c>
      <c r="AT95" s="24" t="str">
        <f>IFERROR(INDEX([1]BYUICP!O:O,(MATCH([1]DatabaseSynop!$B:$B,[1]BYUICP!$A:$A,"0"))),"")</f>
        <v/>
      </c>
      <c r="AV95" s="24" t="str">
        <f>IFERROR(INDEX([1]BYUICP!P:P,(MATCH([1]DatabaseSynop!$B:$B,[1]BYUICP!$A:$A,"0"))),"")</f>
        <v/>
      </c>
      <c r="AW95" s="24" t="str">
        <f>IFERROR(INDEX([1]BYUICP!Q:Q,(MATCH([1]DatabaseSynop!$B:$B,[1]BYUICP!$A:$A,"0"))),"")</f>
        <v/>
      </c>
      <c r="AX95" s="24" t="str">
        <f>IFERROR(INDEX([1]BYUICP!R:R,(MATCH([1]DatabaseSynop!$B:$B,[1]BYUICP!$A:$A,"0"))),"")</f>
        <v/>
      </c>
      <c r="AY95" s="24" t="str">
        <f>IFERROR(INDEX([1]BYUICP!S:S,(MATCH([1]DatabaseSynop!$B:$B,[1]BYUICP!$A:$A,"0"))),"")</f>
        <v/>
      </c>
      <c r="AZ95" s="24" t="str">
        <f>IFERROR(INDEX([1]BYUICP!T:T,(MATCH([1]DatabaseSynop!$B:$B,[1]BYUICP!$A:$A,"0"))),"")</f>
        <v/>
      </c>
      <c r="BA95" s="24" t="str">
        <f>IFERROR(INDEX([1]BYUICP!U:U,(MATCH([1]DatabaseSynop!$B:$B,[1]BYUICP!$A:$A,"0"))),"")</f>
        <v/>
      </c>
      <c r="BB95" s="24" t="str">
        <f>IFERROR(INDEX([1]BYUICP!V:V,(MATCH([1]DatabaseSynop!$B:$B,[1]BYUICP!$A:$A,"0"))),"")</f>
        <v/>
      </c>
      <c r="BD95" s="24" t="str">
        <f>IFERROR(INDEX([1]BYUICP!W:W,(MATCH([1]DatabaseSynop!$B:$B,[1]BYUICP!$A:$A,"0"))),"")</f>
        <v/>
      </c>
      <c r="BE95" s="24" t="str">
        <f>IFERROR(INDEX([1]BYUICP!X:X,(MATCH([1]DatabaseSynop!$B:$B,[1]BYUICP!$A:$A,"0"))),"")</f>
        <v/>
      </c>
      <c r="BF95" s="24" t="str">
        <f>IFERROR(INDEX([1]BYUICP!Y:Y,(MATCH([1]DatabaseSynop!$B:$B,[1]BYUICP!$A:$A,"0"))),"")</f>
        <v/>
      </c>
      <c r="BG95" s="24" t="str">
        <f>IFERROR(INDEX([1]BYUICP!Z:Z,(MATCH([1]DatabaseSynop!$B:$B,[1]BYUICP!$A:$A,"0"))),"")</f>
        <v/>
      </c>
      <c r="BH95" s="24" t="str">
        <f>IFERROR(INDEX([1]BYUICP!AA:AA,(MATCH([1]DatabaseSynop!$B:$B,[1]BYUICP!$A:$A,"0"))),"")</f>
        <v/>
      </c>
      <c r="BI95" s="24" t="str">
        <f>IFERROR(INDEX([1]BYUICP!AB:AB,(MATCH([1]DatabaseSynop!$B:$B,[1]BYUICP!$A:$A,"0"))),"")</f>
        <v/>
      </c>
      <c r="BJ95" s="24" t="str">
        <f>IFERROR(INDEX([1]BYUICP!AC:AC,(MATCH([1]DatabaseSynop!$B:$B,[1]BYUICP!$A:$A,"0"))),"")</f>
        <v/>
      </c>
      <c r="BK95" s="24" t="str">
        <f>IFERROR(INDEX([1]BYUICP!AD:AD,(MATCH([1]DatabaseSynop!$B:$B,[1]BYUICP!$A:$A,"0"))),"")</f>
        <v/>
      </c>
      <c r="BL95" s="24" t="str">
        <f>IFERROR(INDEX([1]BYUICP!AE:AE,(MATCH([1]DatabaseSynop!$B:$B,[1]BYUICP!$A:$A,"0"))),"")</f>
        <v/>
      </c>
    </row>
    <row r="96" spans="1:64" ht="15.75" customHeight="1" x14ac:dyDescent="0.2">
      <c r="A96" s="24" t="s">
        <v>109</v>
      </c>
      <c r="B96" s="24" t="s">
        <v>634</v>
      </c>
      <c r="C96" s="24" t="s">
        <v>153</v>
      </c>
      <c r="D96" s="24">
        <v>4.3</v>
      </c>
      <c r="E96" s="12" t="str">
        <f t="shared" si="0"/>
        <v>TC4.3</v>
      </c>
      <c r="F96" s="25">
        <v>42604</v>
      </c>
      <c r="G96" s="29">
        <v>0.41527777799999999</v>
      </c>
      <c r="H96" s="24">
        <v>2016</v>
      </c>
      <c r="I96" s="12" t="str">
        <f t="shared" si="1"/>
        <v>Late2016</v>
      </c>
      <c r="J96" s="24">
        <v>68.259720000000002</v>
      </c>
      <c r="K96" s="24">
        <v>-149.29056</v>
      </c>
      <c r="L96" s="24">
        <v>2.0871</v>
      </c>
      <c r="M96" s="24">
        <v>4.0999999999999996</v>
      </c>
      <c r="N96" s="24">
        <v>472.8</v>
      </c>
      <c r="O96" s="24">
        <v>8.11</v>
      </c>
      <c r="P96" s="24">
        <v>0</v>
      </c>
      <c r="R96" s="24">
        <v>34.217597730000001</v>
      </c>
      <c r="S96" s="24">
        <v>25.84646661</v>
      </c>
      <c r="T96" s="24">
        <v>31.954954529999998</v>
      </c>
      <c r="U96" s="24">
        <v>0.40668516999999998</v>
      </c>
      <c r="W96" s="24">
        <v>6.9215077999999999E-2</v>
      </c>
      <c r="X96" s="24">
        <v>8.8466659000000003E-2</v>
      </c>
      <c r="Y96" s="24">
        <v>1.543532E-3</v>
      </c>
      <c r="Z96" s="24">
        <v>4.3460856159999999</v>
      </c>
      <c r="AA96" s="24">
        <v>1.0863880050000001</v>
      </c>
      <c r="AB96" s="24">
        <v>1.7861425360000001</v>
      </c>
      <c r="AF96" s="24">
        <v>1213.638348</v>
      </c>
      <c r="AH96" s="24" t="str">
        <f>IFERROR(INDEX([1]BYUICP!G:G,(MATCH([1]DatabaseSynop!$B:$B,[1]BYUICP!$A:$A,"0"))),"")</f>
        <v/>
      </c>
      <c r="AI96" s="24" t="str">
        <f>IFERROR(INDEX([1]BYUICP!H:H,(MATCH([1]DatabaseSynop!$B:$B,[1]BYUICP!$A:$A,"0"))),"")</f>
        <v/>
      </c>
      <c r="AJ96" s="24" t="str">
        <f>IFERROR(INDEX([1]BYUICP!I:I,(MATCH([1]DatabaseSynop!$B:$B,[1]BYUICP!$A:$A,"0"))),"")</f>
        <v/>
      </c>
      <c r="AK96" s="24" t="str">
        <f>IFERROR(INDEX([1]BYUICP!J:J,(MATCH([1]DatabaseSynop!$B:$B,[1]BYUICP!$A:$A,"0"))),"")</f>
        <v/>
      </c>
      <c r="AM96" s="24" t="str">
        <f>IFERROR(INDEX([1]BYUICP!K:K,(MATCH([1]DatabaseSynop!$B:$B,[1]BYUICP!$A:$A,"0"))),"")</f>
        <v/>
      </c>
      <c r="AN96" s="24" t="e">
        <f t="shared" si="18"/>
        <v>#VALUE!</v>
      </c>
      <c r="AO96" s="24" t="e">
        <f t="shared" si="20"/>
        <v>#VALUE!</v>
      </c>
      <c r="AP96" s="24" t="str">
        <f>IFERROR(INDEX([1]BYUICP!L:L,(MATCH([1]DatabaseSynop!$B:$B,[1]BYUICP!$A:$A,"0"))),"")</f>
        <v/>
      </c>
      <c r="AQ96" s="24">
        <v>3.9181946399999998</v>
      </c>
      <c r="AR96" s="24" t="str">
        <f>IFERROR(INDEX([1]BYUICP!M:M,(MATCH([1]DatabaseSynop!$B:$B,[1]BYUICP!$A:$A,"0"))),"")</f>
        <v/>
      </c>
      <c r="AS96" s="24" t="str">
        <f>IFERROR(INDEX([1]BYUICP!N:N,(MATCH([1]DatabaseSynop!$B:$B,[1]BYUICP!$A:$A,"0"))),"")</f>
        <v/>
      </c>
      <c r="AT96" s="24" t="str">
        <f>IFERROR(INDEX([1]BYUICP!O:O,(MATCH([1]DatabaseSynop!$B:$B,[1]BYUICP!$A:$A,"0"))),"")</f>
        <v/>
      </c>
      <c r="AV96" s="24" t="str">
        <f>IFERROR(INDEX([1]BYUICP!P:P,(MATCH([1]DatabaseSynop!$B:$B,[1]BYUICP!$A:$A,"0"))),"")</f>
        <v/>
      </c>
      <c r="AW96" s="24" t="str">
        <f>IFERROR(INDEX([1]BYUICP!Q:Q,(MATCH([1]DatabaseSynop!$B:$B,[1]BYUICP!$A:$A,"0"))),"")</f>
        <v/>
      </c>
      <c r="AX96" s="24" t="str">
        <f>IFERROR(INDEX([1]BYUICP!R:R,(MATCH([1]DatabaseSynop!$B:$B,[1]BYUICP!$A:$A,"0"))),"")</f>
        <v/>
      </c>
      <c r="AY96" s="24" t="str">
        <f>IFERROR(INDEX([1]BYUICP!S:S,(MATCH([1]DatabaseSynop!$B:$B,[1]BYUICP!$A:$A,"0"))),"")</f>
        <v/>
      </c>
      <c r="AZ96" s="24" t="str">
        <f>IFERROR(INDEX([1]BYUICP!T:T,(MATCH([1]DatabaseSynop!$B:$B,[1]BYUICP!$A:$A,"0"))),"")</f>
        <v/>
      </c>
      <c r="BA96" s="24" t="str">
        <f>IFERROR(INDEX([1]BYUICP!U:U,(MATCH([1]DatabaseSynop!$B:$B,[1]BYUICP!$A:$A,"0"))),"")</f>
        <v/>
      </c>
      <c r="BB96" s="24" t="str">
        <f>IFERROR(INDEX([1]BYUICP!V:V,(MATCH([1]DatabaseSynop!$B:$B,[1]BYUICP!$A:$A,"0"))),"")</f>
        <v/>
      </c>
      <c r="BD96" s="24" t="str">
        <f>IFERROR(INDEX([1]BYUICP!W:W,(MATCH([1]DatabaseSynop!$B:$B,[1]BYUICP!$A:$A,"0"))),"")</f>
        <v/>
      </c>
      <c r="BE96" s="24" t="str">
        <f>IFERROR(INDEX([1]BYUICP!X:X,(MATCH([1]DatabaseSynop!$B:$B,[1]BYUICP!$A:$A,"0"))),"")</f>
        <v/>
      </c>
      <c r="BF96" s="24" t="str">
        <f>IFERROR(INDEX([1]BYUICP!Y:Y,(MATCH([1]DatabaseSynop!$B:$B,[1]BYUICP!$A:$A,"0"))),"")</f>
        <v/>
      </c>
      <c r="BG96" s="24" t="str">
        <f>IFERROR(INDEX([1]BYUICP!Z:Z,(MATCH([1]DatabaseSynop!$B:$B,[1]BYUICP!$A:$A,"0"))),"")</f>
        <v/>
      </c>
      <c r="BH96" s="24" t="str">
        <f>IFERROR(INDEX([1]BYUICP!AA:AA,(MATCH([1]DatabaseSynop!$B:$B,[1]BYUICP!$A:$A,"0"))),"")</f>
        <v/>
      </c>
      <c r="BI96" s="24" t="str">
        <f>IFERROR(INDEX([1]BYUICP!AB:AB,(MATCH([1]DatabaseSynop!$B:$B,[1]BYUICP!$A:$A,"0"))),"")</f>
        <v/>
      </c>
      <c r="BJ96" s="24" t="str">
        <f>IFERROR(INDEX([1]BYUICP!AC:AC,(MATCH([1]DatabaseSynop!$B:$B,[1]BYUICP!$A:$A,"0"))),"")</f>
        <v/>
      </c>
      <c r="BK96" s="24" t="str">
        <f>IFERROR(INDEX([1]BYUICP!AD:AD,(MATCH([1]DatabaseSynop!$B:$B,[1]BYUICP!$A:$A,"0"))),"")</f>
        <v/>
      </c>
      <c r="BL96" s="24" t="str">
        <f>IFERROR(INDEX([1]BYUICP!AE:AE,(MATCH([1]DatabaseSynop!$B:$B,[1]BYUICP!$A:$A,"0"))),"")</f>
        <v/>
      </c>
    </row>
    <row r="97" spans="1:64" ht="15.75" customHeight="1" x14ac:dyDescent="0.2">
      <c r="A97" s="24" t="s">
        <v>109</v>
      </c>
      <c r="B97" s="24" t="s">
        <v>635</v>
      </c>
      <c r="C97" s="24" t="s">
        <v>153</v>
      </c>
      <c r="D97" s="24">
        <v>4.4000000000000004</v>
      </c>
      <c r="E97" s="12" t="str">
        <f t="shared" si="0"/>
        <v>TC4.4</v>
      </c>
      <c r="F97" s="25">
        <v>42604</v>
      </c>
      <c r="G97" s="29">
        <v>0.41666666699999999</v>
      </c>
      <c r="H97" s="24">
        <v>2016</v>
      </c>
      <c r="I97" s="12" t="str">
        <f t="shared" si="1"/>
        <v>Late2016</v>
      </c>
      <c r="J97" s="24">
        <v>68.262600000000006</v>
      </c>
      <c r="K97" s="24">
        <v>-149.29374000000001</v>
      </c>
      <c r="L97" s="24">
        <v>1.890425</v>
      </c>
      <c r="M97" s="24">
        <v>3.7</v>
      </c>
      <c r="N97" s="24">
        <v>241.2</v>
      </c>
      <c r="O97" s="24">
        <v>7.87</v>
      </c>
      <c r="P97" s="24">
        <v>0</v>
      </c>
      <c r="R97" s="24">
        <v>22.874181849999999</v>
      </c>
      <c r="S97" s="24">
        <v>52.481776719999999</v>
      </c>
      <c r="T97" s="24">
        <v>57.210307</v>
      </c>
      <c r="U97" s="24">
        <v>0.386316361</v>
      </c>
      <c r="W97" s="24">
        <v>9.1097830000000005E-2</v>
      </c>
      <c r="X97" s="24">
        <v>8.9476268999999997E-2</v>
      </c>
      <c r="Y97" s="24">
        <v>1.625623E-2</v>
      </c>
      <c r="Z97" s="24">
        <v>6.585518456</v>
      </c>
      <c r="AA97" s="24">
        <v>1.0964226429999999</v>
      </c>
      <c r="AB97" s="24">
        <v>1.8092719909999999</v>
      </c>
      <c r="AF97" s="24">
        <v>933.2335329</v>
      </c>
      <c r="AH97" s="24" t="str">
        <f>IFERROR(INDEX([1]BYUICP!G:G,(MATCH([1]DatabaseSynop!$B:$B,[1]BYUICP!$A:$A,"0"))),"")</f>
        <v/>
      </c>
      <c r="AI97" s="24" t="str">
        <f>IFERROR(INDEX([1]BYUICP!H:H,(MATCH([1]DatabaseSynop!$B:$B,[1]BYUICP!$A:$A,"0"))),"")</f>
        <v/>
      </c>
      <c r="AJ97" s="24" t="str">
        <f>IFERROR(INDEX([1]BYUICP!I:I,(MATCH([1]DatabaseSynop!$B:$B,[1]BYUICP!$A:$A,"0"))),"")</f>
        <v/>
      </c>
      <c r="AK97" s="24" t="str">
        <f>IFERROR(INDEX([1]BYUICP!J:J,(MATCH([1]DatabaseSynop!$B:$B,[1]BYUICP!$A:$A,"0"))),"")</f>
        <v/>
      </c>
      <c r="AM97" s="24" t="str">
        <f>IFERROR(INDEX([1]BYUICP!K:K,(MATCH([1]DatabaseSynop!$B:$B,[1]BYUICP!$A:$A,"0"))),"")</f>
        <v/>
      </c>
      <c r="AN97" s="24" t="e">
        <f t="shared" si="18"/>
        <v>#VALUE!</v>
      </c>
      <c r="AO97" s="24" t="e">
        <f t="shared" si="20"/>
        <v>#VALUE!</v>
      </c>
      <c r="AP97" s="24" t="str">
        <f>IFERROR(INDEX([1]BYUICP!L:L,(MATCH([1]DatabaseSynop!$B:$B,[1]BYUICP!$A:$A,"0"))),"")</f>
        <v/>
      </c>
      <c r="AQ97" s="24">
        <v>3.9210155150000001</v>
      </c>
      <c r="AR97" s="24" t="str">
        <f>IFERROR(INDEX([1]BYUICP!M:M,(MATCH([1]DatabaseSynop!$B:$B,[1]BYUICP!$A:$A,"0"))),"")</f>
        <v/>
      </c>
      <c r="AS97" s="24" t="str">
        <f>IFERROR(INDEX([1]BYUICP!N:N,(MATCH([1]DatabaseSynop!$B:$B,[1]BYUICP!$A:$A,"0"))),"")</f>
        <v/>
      </c>
      <c r="AT97" s="24" t="str">
        <f>IFERROR(INDEX([1]BYUICP!O:O,(MATCH([1]DatabaseSynop!$B:$B,[1]BYUICP!$A:$A,"0"))),"")</f>
        <v/>
      </c>
      <c r="AV97" s="24" t="str">
        <f>IFERROR(INDEX([1]BYUICP!P:P,(MATCH([1]DatabaseSynop!$B:$B,[1]BYUICP!$A:$A,"0"))),"")</f>
        <v/>
      </c>
      <c r="AW97" s="24" t="str">
        <f>IFERROR(INDEX([1]BYUICP!Q:Q,(MATCH([1]DatabaseSynop!$B:$B,[1]BYUICP!$A:$A,"0"))),"")</f>
        <v/>
      </c>
      <c r="AX97" s="24" t="str">
        <f>IFERROR(INDEX([1]BYUICP!R:R,(MATCH([1]DatabaseSynop!$B:$B,[1]BYUICP!$A:$A,"0"))),"")</f>
        <v/>
      </c>
      <c r="AY97" s="24" t="str">
        <f>IFERROR(INDEX([1]BYUICP!S:S,(MATCH([1]DatabaseSynop!$B:$B,[1]BYUICP!$A:$A,"0"))),"")</f>
        <v/>
      </c>
      <c r="AZ97" s="24" t="str">
        <f>IFERROR(INDEX([1]BYUICP!T:T,(MATCH([1]DatabaseSynop!$B:$B,[1]BYUICP!$A:$A,"0"))),"")</f>
        <v/>
      </c>
      <c r="BA97" s="24" t="str">
        <f>IFERROR(INDEX([1]BYUICP!U:U,(MATCH([1]DatabaseSynop!$B:$B,[1]BYUICP!$A:$A,"0"))),"")</f>
        <v/>
      </c>
      <c r="BB97" s="24" t="str">
        <f>IFERROR(INDEX([1]BYUICP!V:V,(MATCH([1]DatabaseSynop!$B:$B,[1]BYUICP!$A:$A,"0"))),"")</f>
        <v/>
      </c>
      <c r="BD97" s="24" t="str">
        <f>IFERROR(INDEX([1]BYUICP!W:W,(MATCH([1]DatabaseSynop!$B:$B,[1]BYUICP!$A:$A,"0"))),"")</f>
        <v/>
      </c>
      <c r="BE97" s="24" t="str">
        <f>IFERROR(INDEX([1]BYUICP!X:X,(MATCH([1]DatabaseSynop!$B:$B,[1]BYUICP!$A:$A,"0"))),"")</f>
        <v/>
      </c>
      <c r="BF97" s="24" t="str">
        <f>IFERROR(INDEX([1]BYUICP!Y:Y,(MATCH([1]DatabaseSynop!$B:$B,[1]BYUICP!$A:$A,"0"))),"")</f>
        <v/>
      </c>
      <c r="BG97" s="24" t="str">
        <f>IFERROR(INDEX([1]BYUICP!Z:Z,(MATCH([1]DatabaseSynop!$B:$B,[1]BYUICP!$A:$A,"0"))),"")</f>
        <v/>
      </c>
      <c r="BH97" s="24" t="str">
        <f>IFERROR(INDEX([1]BYUICP!AA:AA,(MATCH([1]DatabaseSynop!$B:$B,[1]BYUICP!$A:$A,"0"))),"")</f>
        <v/>
      </c>
      <c r="BI97" s="24" t="str">
        <f>IFERROR(INDEX([1]BYUICP!AB:AB,(MATCH([1]DatabaseSynop!$B:$B,[1]BYUICP!$A:$A,"0"))),"")</f>
        <v/>
      </c>
      <c r="BJ97" s="24" t="str">
        <f>IFERROR(INDEX([1]BYUICP!AC:AC,(MATCH([1]DatabaseSynop!$B:$B,[1]BYUICP!$A:$A,"0"))),"")</f>
        <v/>
      </c>
      <c r="BK97" s="24" t="str">
        <f>IFERROR(INDEX([1]BYUICP!AD:AD,(MATCH([1]DatabaseSynop!$B:$B,[1]BYUICP!$A:$A,"0"))),"")</f>
        <v/>
      </c>
      <c r="BL97" s="24" t="str">
        <f>IFERROR(INDEX([1]BYUICP!AE:AE,(MATCH([1]DatabaseSynop!$B:$B,[1]BYUICP!$A:$A,"0"))),"")</f>
        <v/>
      </c>
    </row>
    <row r="98" spans="1:64" ht="15.75" customHeight="1" x14ac:dyDescent="0.2">
      <c r="A98" s="24" t="s">
        <v>109</v>
      </c>
      <c r="B98" s="24" t="s">
        <v>636</v>
      </c>
      <c r="C98" s="24" t="s">
        <v>153</v>
      </c>
      <c r="D98" s="24">
        <v>4.5</v>
      </c>
      <c r="E98" s="12" t="str">
        <f t="shared" si="0"/>
        <v>TC4.5</v>
      </c>
      <c r="F98" s="25">
        <v>42604</v>
      </c>
      <c r="G98" s="29">
        <v>0.42499999999999999</v>
      </c>
      <c r="H98" s="24">
        <v>2016</v>
      </c>
      <c r="I98" s="12" t="str">
        <f t="shared" si="1"/>
        <v>Late2016</v>
      </c>
      <c r="J98" s="24">
        <v>68.258579999999995</v>
      </c>
      <c r="K98" s="24">
        <v>-149.28748999999999</v>
      </c>
      <c r="L98" s="24">
        <v>0.27187499999999998</v>
      </c>
      <c r="M98" s="24">
        <v>5</v>
      </c>
      <c r="N98" s="24">
        <v>944</v>
      </c>
      <c r="O98" s="24">
        <v>7.84</v>
      </c>
      <c r="P98" s="24">
        <v>0</v>
      </c>
      <c r="R98" s="24">
        <v>97.417822540000003</v>
      </c>
      <c r="S98" s="24">
        <v>36.723169849999998</v>
      </c>
      <c r="T98" s="24">
        <v>40.51831619</v>
      </c>
      <c r="U98" s="24">
        <v>0.225538561</v>
      </c>
      <c r="W98" s="24">
        <v>6.8938548000000002E-2</v>
      </c>
      <c r="X98" s="24">
        <v>5.6858088000000001E-2</v>
      </c>
      <c r="Y98" s="24" t="s">
        <v>67</v>
      </c>
      <c r="Z98" s="24">
        <v>3.1088787600000001</v>
      </c>
      <c r="AA98" s="24">
        <v>0.97405561299999999</v>
      </c>
      <c r="AB98" s="24">
        <v>3.6375629960000002</v>
      </c>
      <c r="AF98" s="24">
        <v>2674.476048</v>
      </c>
      <c r="AH98" s="24" t="str">
        <f>IFERROR(INDEX([1]BYUICP!G:G,(MATCH([1]DatabaseSynop!$B:$B,[1]BYUICP!$A:$A,"0"))),"")</f>
        <v/>
      </c>
      <c r="AI98" s="24" t="str">
        <f>IFERROR(INDEX([1]BYUICP!H:H,(MATCH([1]DatabaseSynop!$B:$B,[1]BYUICP!$A:$A,"0"))),"")</f>
        <v/>
      </c>
      <c r="AJ98" s="24" t="s">
        <v>67</v>
      </c>
      <c r="AK98" s="24" t="str">
        <f>IFERROR(INDEX([1]BYUICP!J:J,(MATCH([1]DatabaseSynop!$B:$B,[1]BYUICP!$A:$A,"0"))),"")</f>
        <v/>
      </c>
      <c r="AM98" s="24" t="str">
        <f>IFERROR(INDEX([1]BYUICP!K:K,(MATCH([1]DatabaseSynop!$B:$B,[1]BYUICP!$A:$A,"0"))),"")</f>
        <v/>
      </c>
      <c r="AN98" s="24" t="e">
        <f t="shared" si="18"/>
        <v>#VALUE!</v>
      </c>
      <c r="AO98" s="24" t="e">
        <f t="shared" si="20"/>
        <v>#VALUE!</v>
      </c>
      <c r="AP98" s="24" t="str">
        <f>IFERROR(INDEX([1]BYUICP!L:L,(MATCH([1]DatabaseSynop!$B:$B,[1]BYUICP!$A:$A,"0"))),"")</f>
        <v/>
      </c>
      <c r="AQ98" s="24">
        <v>3.212976023</v>
      </c>
      <c r="AR98" s="24" t="str">
        <f>IFERROR(INDEX([1]BYUICP!M:M,(MATCH([1]DatabaseSynop!$B:$B,[1]BYUICP!$A:$A,"0"))),"")</f>
        <v/>
      </c>
      <c r="AS98" s="24" t="str">
        <f>IFERROR(INDEX([1]BYUICP!N:N,(MATCH([1]DatabaseSynop!$B:$B,[1]BYUICP!$A:$A,"0"))),"")</f>
        <v/>
      </c>
      <c r="AT98" s="24" t="str">
        <f>IFERROR(INDEX([1]BYUICP!O:O,(MATCH([1]DatabaseSynop!$B:$B,[1]BYUICP!$A:$A,"0"))),"")</f>
        <v/>
      </c>
      <c r="AV98" s="24" t="str">
        <f>IFERROR(INDEX([1]BYUICP!P:P,(MATCH([1]DatabaseSynop!$B:$B,[1]BYUICP!$A:$A,"0"))),"")</f>
        <v/>
      </c>
      <c r="AW98" s="24" t="str">
        <f>IFERROR(INDEX([1]BYUICP!Q:Q,(MATCH([1]DatabaseSynop!$B:$B,[1]BYUICP!$A:$A,"0"))),"")</f>
        <v/>
      </c>
      <c r="AX98" s="24" t="str">
        <f>IFERROR(INDEX([1]BYUICP!R:R,(MATCH([1]DatabaseSynop!$B:$B,[1]BYUICP!$A:$A,"0"))),"")</f>
        <v/>
      </c>
      <c r="AY98" s="24" t="str">
        <f>IFERROR(INDEX([1]BYUICP!S:S,(MATCH([1]DatabaseSynop!$B:$B,[1]BYUICP!$A:$A,"0"))),"")</f>
        <v/>
      </c>
      <c r="AZ98" s="24" t="str">
        <f>IFERROR(INDEX([1]BYUICP!T:T,(MATCH([1]DatabaseSynop!$B:$B,[1]BYUICP!$A:$A,"0"))),"")</f>
        <v/>
      </c>
      <c r="BA98" s="24" t="str">
        <f>IFERROR(INDEX([1]BYUICP!U:U,(MATCH([1]DatabaseSynop!$B:$B,[1]BYUICP!$A:$A,"0"))),"")</f>
        <v/>
      </c>
      <c r="BB98" s="24" t="str">
        <f>IFERROR(INDEX([1]BYUICP!V:V,(MATCH([1]DatabaseSynop!$B:$B,[1]BYUICP!$A:$A,"0"))),"")</f>
        <v/>
      </c>
      <c r="BD98" s="24" t="str">
        <f>IFERROR(INDEX([1]BYUICP!W:W,(MATCH([1]DatabaseSynop!$B:$B,[1]BYUICP!$A:$A,"0"))),"")</f>
        <v/>
      </c>
      <c r="BE98" s="24" t="str">
        <f>IFERROR(INDEX([1]BYUICP!X:X,(MATCH([1]DatabaseSynop!$B:$B,[1]BYUICP!$A:$A,"0"))),"")</f>
        <v/>
      </c>
      <c r="BF98" s="24" t="str">
        <f>IFERROR(INDEX([1]BYUICP!Y:Y,(MATCH([1]DatabaseSynop!$B:$B,[1]BYUICP!$A:$A,"0"))),"")</f>
        <v/>
      </c>
      <c r="BG98" s="24" t="str">
        <f>IFERROR(INDEX([1]BYUICP!Z:Z,(MATCH([1]DatabaseSynop!$B:$B,[1]BYUICP!$A:$A,"0"))),"")</f>
        <v/>
      </c>
      <c r="BH98" s="24" t="str">
        <f>IFERROR(INDEX([1]BYUICP!AA:AA,(MATCH([1]DatabaseSynop!$B:$B,[1]BYUICP!$A:$A,"0"))),"")</f>
        <v/>
      </c>
      <c r="BI98" s="24" t="str">
        <f>IFERROR(INDEX([1]BYUICP!AB:AB,(MATCH([1]DatabaseSynop!$B:$B,[1]BYUICP!$A:$A,"0"))),"")</f>
        <v/>
      </c>
      <c r="BJ98" s="24" t="str">
        <f>IFERROR(INDEX([1]BYUICP!AC:AC,(MATCH([1]DatabaseSynop!$B:$B,[1]BYUICP!$A:$A,"0"))),"")</f>
        <v/>
      </c>
      <c r="BK98" s="24" t="str">
        <f>IFERROR(INDEX([1]BYUICP!AD:AD,(MATCH([1]DatabaseSynop!$B:$B,[1]BYUICP!$A:$A,"0"))),"")</f>
        <v/>
      </c>
      <c r="BL98" s="24" t="str">
        <f>IFERROR(INDEX([1]BYUICP!AE:AE,(MATCH([1]DatabaseSynop!$B:$B,[1]BYUICP!$A:$A,"0"))),"")</f>
        <v/>
      </c>
    </row>
    <row r="99" spans="1:64" ht="15.75" customHeight="1" x14ac:dyDescent="0.2">
      <c r="A99" s="24" t="s">
        <v>109</v>
      </c>
      <c r="B99" s="24" t="s">
        <v>637</v>
      </c>
      <c r="C99" s="24" t="s">
        <v>153</v>
      </c>
      <c r="D99" s="24">
        <v>5.0999999999999996</v>
      </c>
      <c r="E99" s="12" t="str">
        <f t="shared" si="0"/>
        <v>TC5.1</v>
      </c>
      <c r="F99" s="25">
        <v>42604</v>
      </c>
      <c r="G99" s="29">
        <v>0.44652777799999999</v>
      </c>
      <c r="H99" s="24">
        <v>2016</v>
      </c>
      <c r="I99" s="12" t="str">
        <f t="shared" si="1"/>
        <v>Late2016</v>
      </c>
      <c r="J99" s="24">
        <v>68.269090000000006</v>
      </c>
      <c r="K99" s="24">
        <v>-149.29517999999999</v>
      </c>
      <c r="L99" s="24">
        <v>18.653849999999998</v>
      </c>
      <c r="M99" s="24">
        <v>4.2</v>
      </c>
      <c r="N99" s="24">
        <v>484</v>
      </c>
      <c r="O99" s="24">
        <v>8.16</v>
      </c>
      <c r="P99" s="24">
        <v>0</v>
      </c>
      <c r="R99" s="24">
        <v>28.210662710000001</v>
      </c>
      <c r="S99" s="24">
        <v>35.001890750000001</v>
      </c>
      <c r="T99" s="24">
        <v>40.861910360000003</v>
      </c>
      <c r="U99" s="24">
        <v>0.16185208500000001</v>
      </c>
      <c r="W99" s="24">
        <v>5.8946591999999999E-2</v>
      </c>
      <c r="X99" s="24">
        <v>6.4897326000000005E-2</v>
      </c>
      <c r="Y99" s="24">
        <v>5.1023921999999999E-2</v>
      </c>
      <c r="Z99" s="24">
        <v>1.233290134</v>
      </c>
      <c r="AA99" s="24">
        <v>0.60207211800000004</v>
      </c>
      <c r="AB99" s="24">
        <v>0.41787545700000001</v>
      </c>
      <c r="AF99" s="24">
        <v>1265.5751</v>
      </c>
      <c r="AH99" s="24" t="str">
        <f>IFERROR(INDEX([1]BYUICP!G:G,(MATCH([1]DatabaseSynop!$B:$B,[1]BYUICP!$A:$A,"0"))),"")</f>
        <v/>
      </c>
      <c r="AI99" s="24" t="str">
        <f>IFERROR(INDEX([1]BYUICP!H:H,(MATCH([1]DatabaseSynop!$B:$B,[1]BYUICP!$A:$A,"0"))),"")</f>
        <v/>
      </c>
      <c r="AJ99" s="24" t="s">
        <v>67</v>
      </c>
      <c r="AK99" s="24" t="str">
        <f>IFERROR(INDEX([1]BYUICP!J:J,(MATCH([1]DatabaseSynop!$B:$B,[1]BYUICP!$A:$A,"0"))),"")</f>
        <v/>
      </c>
      <c r="AM99" s="24" t="str">
        <f>IFERROR(INDEX([1]BYUICP!K:K,(MATCH([1]DatabaseSynop!$B:$B,[1]BYUICP!$A:$A,"0"))),"")</f>
        <v/>
      </c>
      <c r="AN99" s="24" t="e">
        <f t="shared" si="18"/>
        <v>#VALUE!</v>
      </c>
      <c r="AO99" s="24" t="e">
        <f t="shared" si="20"/>
        <v>#VALUE!</v>
      </c>
      <c r="AP99" s="24" t="str">
        <f>IFERROR(INDEX([1]BYUICP!L:L,(MATCH([1]DatabaseSynop!$B:$B,[1]BYUICP!$A:$A,"0"))),"")</f>
        <v/>
      </c>
      <c r="AQ99" s="24">
        <v>3.3455571229999999</v>
      </c>
      <c r="AR99" s="24" t="str">
        <f>IFERROR(INDEX([1]BYUICP!M:M,(MATCH([1]DatabaseSynop!$B:$B,[1]BYUICP!$A:$A,"0"))),"")</f>
        <v/>
      </c>
      <c r="AS99" s="24" t="str">
        <f>IFERROR(INDEX([1]BYUICP!N:N,(MATCH([1]DatabaseSynop!$B:$B,[1]BYUICP!$A:$A,"0"))),"")</f>
        <v/>
      </c>
      <c r="AT99" s="24" t="str">
        <f>IFERROR(INDEX([1]BYUICP!O:O,(MATCH([1]DatabaseSynop!$B:$B,[1]BYUICP!$A:$A,"0"))),"")</f>
        <v/>
      </c>
      <c r="AV99" s="24" t="str">
        <f>IFERROR(INDEX([1]BYUICP!P:P,(MATCH([1]DatabaseSynop!$B:$B,[1]BYUICP!$A:$A,"0"))),"")</f>
        <v/>
      </c>
      <c r="AW99" s="24" t="str">
        <f>IFERROR(INDEX([1]BYUICP!Q:Q,(MATCH([1]DatabaseSynop!$B:$B,[1]BYUICP!$A:$A,"0"))),"")</f>
        <v/>
      </c>
      <c r="AX99" s="24" t="str">
        <f>IFERROR(INDEX([1]BYUICP!R:R,(MATCH([1]DatabaseSynop!$B:$B,[1]BYUICP!$A:$A,"0"))),"")</f>
        <v/>
      </c>
      <c r="AY99" s="24" t="str">
        <f>IFERROR(INDEX([1]BYUICP!S:S,(MATCH([1]DatabaseSynop!$B:$B,[1]BYUICP!$A:$A,"0"))),"")</f>
        <v/>
      </c>
      <c r="AZ99" s="24" t="str">
        <f>IFERROR(INDEX([1]BYUICP!T:T,(MATCH([1]DatabaseSynop!$B:$B,[1]BYUICP!$A:$A,"0"))),"")</f>
        <v/>
      </c>
      <c r="BA99" s="24" t="str">
        <f>IFERROR(INDEX([1]BYUICP!U:U,(MATCH([1]DatabaseSynop!$B:$B,[1]BYUICP!$A:$A,"0"))),"")</f>
        <v/>
      </c>
      <c r="BB99" s="24" t="str">
        <f>IFERROR(INDEX([1]BYUICP!V:V,(MATCH([1]DatabaseSynop!$B:$B,[1]BYUICP!$A:$A,"0"))),"")</f>
        <v/>
      </c>
      <c r="BD99" s="24" t="str">
        <f>IFERROR(INDEX([1]BYUICP!W:W,(MATCH([1]DatabaseSynop!$B:$B,[1]BYUICP!$A:$A,"0"))),"")</f>
        <v/>
      </c>
      <c r="BE99" s="24" t="str">
        <f>IFERROR(INDEX([1]BYUICP!X:X,(MATCH([1]DatabaseSynop!$B:$B,[1]BYUICP!$A:$A,"0"))),"")</f>
        <v/>
      </c>
      <c r="BF99" s="24" t="str">
        <f>IFERROR(INDEX([1]BYUICP!Y:Y,(MATCH([1]DatabaseSynop!$B:$B,[1]BYUICP!$A:$A,"0"))),"")</f>
        <v/>
      </c>
      <c r="BG99" s="24" t="str">
        <f>IFERROR(INDEX([1]BYUICP!Z:Z,(MATCH([1]DatabaseSynop!$B:$B,[1]BYUICP!$A:$A,"0"))),"")</f>
        <v/>
      </c>
      <c r="BH99" s="24" t="str">
        <f>IFERROR(INDEX([1]BYUICP!AA:AA,(MATCH([1]DatabaseSynop!$B:$B,[1]BYUICP!$A:$A,"0"))),"")</f>
        <v/>
      </c>
      <c r="BI99" s="24" t="str">
        <f>IFERROR(INDEX([1]BYUICP!AB:AB,(MATCH([1]DatabaseSynop!$B:$B,[1]BYUICP!$A:$A,"0"))),"")</f>
        <v/>
      </c>
      <c r="BJ99" s="24" t="str">
        <f>IFERROR(INDEX([1]BYUICP!AC:AC,(MATCH([1]DatabaseSynop!$B:$B,[1]BYUICP!$A:$A,"0"))),"")</f>
        <v/>
      </c>
      <c r="BK99" s="24" t="str">
        <f>IFERROR(INDEX([1]BYUICP!AD:AD,(MATCH([1]DatabaseSynop!$B:$B,[1]BYUICP!$A:$A,"0"))),"")</f>
        <v/>
      </c>
      <c r="BL99" s="24" t="str">
        <f>IFERROR(INDEX([1]BYUICP!AE:AE,(MATCH([1]DatabaseSynop!$B:$B,[1]BYUICP!$A:$A,"0"))),"")</f>
        <v/>
      </c>
    </row>
    <row r="100" spans="1:64" ht="15.75" customHeight="1" x14ac:dyDescent="0.2">
      <c r="A100" s="24" t="s">
        <v>109</v>
      </c>
      <c r="B100" s="24" t="s">
        <v>638</v>
      </c>
      <c r="C100" s="24" t="s">
        <v>153</v>
      </c>
      <c r="D100" s="24">
        <v>5.0999999999999996</v>
      </c>
      <c r="E100" s="12" t="str">
        <f t="shared" si="0"/>
        <v>TC5.1</v>
      </c>
      <c r="F100" s="25">
        <v>42604</v>
      </c>
      <c r="G100" s="29">
        <v>0.44652777799999999</v>
      </c>
      <c r="H100" s="24">
        <v>2016</v>
      </c>
      <c r="I100" s="12" t="str">
        <f t="shared" si="1"/>
        <v>Late2016</v>
      </c>
      <c r="J100" s="24">
        <v>68.269090000000006</v>
      </c>
      <c r="K100" s="24">
        <v>-149.29517999999999</v>
      </c>
      <c r="L100" s="24">
        <v>17.547574999999998</v>
      </c>
      <c r="M100" s="24">
        <v>4.2</v>
      </c>
      <c r="N100" s="24">
        <v>484</v>
      </c>
      <c r="O100" s="24">
        <v>8.16</v>
      </c>
      <c r="P100" s="24">
        <v>0</v>
      </c>
      <c r="R100" s="24">
        <v>26.182591120000001</v>
      </c>
      <c r="S100" s="24">
        <v>34.23770219</v>
      </c>
      <c r="T100" s="24">
        <v>40.598521779999999</v>
      </c>
      <c r="U100" s="24">
        <v>0.17638183499999999</v>
      </c>
      <c r="W100" s="24">
        <v>2.1430668999999999E-2</v>
      </c>
      <c r="X100" s="24">
        <v>3.2544031000000001E-2</v>
      </c>
      <c r="Y100" s="24" t="s">
        <v>67</v>
      </c>
      <c r="Z100" s="24">
        <v>6.4788492169999996</v>
      </c>
      <c r="AA100" s="24">
        <v>0.89750596900000001</v>
      </c>
      <c r="AB100" s="24">
        <v>2.037411793</v>
      </c>
      <c r="AF100" s="24">
        <v>1259.4249</v>
      </c>
      <c r="AH100" s="24" t="str">
        <f>IFERROR(INDEX([1]BYUICP!G:G,(MATCH([1]DatabaseSynop!$B:$B,[1]BYUICP!$A:$A,"0"))),"")</f>
        <v/>
      </c>
      <c r="AI100" s="24" t="str">
        <f>IFERROR(INDEX([1]BYUICP!H:H,(MATCH([1]DatabaseSynop!$B:$B,[1]BYUICP!$A:$A,"0"))),"")</f>
        <v/>
      </c>
      <c r="AJ100" s="24" t="str">
        <f>IFERROR(INDEX([1]BYUICP!I:I,(MATCH([1]DatabaseSynop!$B:$B,[1]BYUICP!$A:$A,"0"))),"")</f>
        <v/>
      </c>
      <c r="AK100" s="24" t="str">
        <f>IFERROR(INDEX([1]BYUICP!J:J,(MATCH([1]DatabaseSynop!$B:$B,[1]BYUICP!$A:$A,"0"))),"")</f>
        <v/>
      </c>
      <c r="AM100" s="24" t="str">
        <f>IFERROR(INDEX([1]BYUICP!K:K,(MATCH([1]DatabaseSynop!$B:$B,[1]BYUICP!$A:$A,"0"))),"")</f>
        <v/>
      </c>
      <c r="AN100" s="24" t="e">
        <f t="shared" si="18"/>
        <v>#VALUE!</v>
      </c>
      <c r="AO100" s="24" t="e">
        <f t="shared" si="20"/>
        <v>#VALUE!</v>
      </c>
      <c r="AP100" s="24" t="str">
        <f>IFERROR(INDEX([1]BYUICP!L:L,(MATCH([1]DatabaseSynop!$B:$B,[1]BYUICP!$A:$A,"0"))),"")</f>
        <v/>
      </c>
      <c r="AQ100" s="24">
        <v>4.3779971790000003</v>
      </c>
      <c r="AR100" s="24" t="str">
        <f>IFERROR(INDEX([1]BYUICP!M:M,(MATCH([1]DatabaseSynop!$B:$B,[1]BYUICP!$A:$A,"0"))),"")</f>
        <v/>
      </c>
      <c r="AS100" s="24" t="str">
        <f>IFERROR(INDEX([1]BYUICP!N:N,(MATCH([1]DatabaseSynop!$B:$B,[1]BYUICP!$A:$A,"0"))),"")</f>
        <v/>
      </c>
      <c r="AT100" s="24" t="str">
        <f>IFERROR(INDEX([1]BYUICP!O:O,(MATCH([1]DatabaseSynop!$B:$B,[1]BYUICP!$A:$A,"0"))),"")</f>
        <v/>
      </c>
      <c r="AV100" s="24" t="str">
        <f>IFERROR(INDEX([1]BYUICP!P:P,(MATCH([1]DatabaseSynop!$B:$B,[1]BYUICP!$A:$A,"0"))),"")</f>
        <v/>
      </c>
      <c r="AW100" s="24" t="str">
        <f>IFERROR(INDEX([1]BYUICP!Q:Q,(MATCH([1]DatabaseSynop!$B:$B,[1]BYUICP!$A:$A,"0"))),"")</f>
        <v/>
      </c>
      <c r="AX100" s="24" t="str">
        <f>IFERROR(INDEX([1]BYUICP!R:R,(MATCH([1]DatabaseSynop!$B:$B,[1]BYUICP!$A:$A,"0"))),"")</f>
        <v/>
      </c>
      <c r="AY100" s="24" t="str">
        <f>IFERROR(INDEX([1]BYUICP!S:S,(MATCH([1]DatabaseSynop!$B:$B,[1]BYUICP!$A:$A,"0"))),"")</f>
        <v/>
      </c>
      <c r="AZ100" s="24" t="str">
        <f>IFERROR(INDEX([1]BYUICP!T:T,(MATCH([1]DatabaseSynop!$B:$B,[1]BYUICP!$A:$A,"0"))),"")</f>
        <v/>
      </c>
      <c r="BA100" s="24" t="str">
        <f>IFERROR(INDEX([1]BYUICP!U:U,(MATCH([1]DatabaseSynop!$B:$B,[1]BYUICP!$A:$A,"0"))),"")</f>
        <v/>
      </c>
      <c r="BB100" s="24" t="str">
        <f>IFERROR(INDEX([1]BYUICP!V:V,(MATCH([1]DatabaseSynop!$B:$B,[1]BYUICP!$A:$A,"0"))),"")</f>
        <v/>
      </c>
      <c r="BD100" s="24" t="str">
        <f>IFERROR(INDEX([1]BYUICP!W:W,(MATCH([1]DatabaseSynop!$B:$B,[1]BYUICP!$A:$A,"0"))),"")</f>
        <v/>
      </c>
      <c r="BE100" s="24" t="str">
        <f>IFERROR(INDEX([1]BYUICP!X:X,(MATCH([1]DatabaseSynop!$B:$B,[1]BYUICP!$A:$A,"0"))),"")</f>
        <v/>
      </c>
      <c r="BF100" s="24" t="str">
        <f>IFERROR(INDEX([1]BYUICP!Y:Y,(MATCH([1]DatabaseSynop!$B:$B,[1]BYUICP!$A:$A,"0"))),"")</f>
        <v/>
      </c>
      <c r="BG100" s="24" t="str">
        <f>IFERROR(INDEX([1]BYUICP!Z:Z,(MATCH([1]DatabaseSynop!$B:$B,[1]BYUICP!$A:$A,"0"))),"")</f>
        <v/>
      </c>
      <c r="BH100" s="24" t="str">
        <f>IFERROR(INDEX([1]BYUICP!AA:AA,(MATCH([1]DatabaseSynop!$B:$B,[1]BYUICP!$A:$A,"0"))),"")</f>
        <v/>
      </c>
      <c r="BI100" s="24" t="str">
        <f>IFERROR(INDEX([1]BYUICP!AB:AB,(MATCH([1]DatabaseSynop!$B:$B,[1]BYUICP!$A:$A,"0"))),"")</f>
        <v/>
      </c>
      <c r="BJ100" s="24" t="str">
        <f>IFERROR(INDEX([1]BYUICP!AC:AC,(MATCH([1]DatabaseSynop!$B:$B,[1]BYUICP!$A:$A,"0"))),"")</f>
        <v/>
      </c>
      <c r="BK100" s="24" t="str">
        <f>IFERROR(INDEX([1]BYUICP!AD:AD,(MATCH([1]DatabaseSynop!$B:$B,[1]BYUICP!$A:$A,"0"))),"")</f>
        <v/>
      </c>
      <c r="BL100" s="24" t="str">
        <f>IFERROR(INDEX([1]BYUICP!AE:AE,(MATCH([1]DatabaseSynop!$B:$B,[1]BYUICP!$A:$A,"0"))),"")</f>
        <v/>
      </c>
    </row>
    <row r="101" spans="1:64" ht="15.75" customHeight="1" x14ac:dyDescent="0.2">
      <c r="A101" s="24" t="s">
        <v>109</v>
      </c>
      <c r="B101" s="24" t="s">
        <v>639</v>
      </c>
      <c r="C101" s="24" t="s">
        <v>153</v>
      </c>
      <c r="D101" s="24">
        <v>5.2</v>
      </c>
      <c r="E101" s="12" t="str">
        <f t="shared" si="0"/>
        <v>TC5.2</v>
      </c>
      <c r="F101" s="25">
        <v>42604</v>
      </c>
      <c r="G101" s="29">
        <v>0.43194444399999998</v>
      </c>
      <c r="H101" s="24">
        <v>2016</v>
      </c>
      <c r="I101" s="12" t="str">
        <f t="shared" si="1"/>
        <v>Late2016</v>
      </c>
      <c r="J101" s="24">
        <v>68.268159999999995</v>
      </c>
      <c r="K101" s="24">
        <v>-149.29562000000001</v>
      </c>
      <c r="L101" s="24">
        <v>0.87622500000000003</v>
      </c>
      <c r="M101" s="24">
        <v>4.2</v>
      </c>
      <c r="N101" s="24">
        <v>472.1</v>
      </c>
      <c r="O101" s="24">
        <v>7.74</v>
      </c>
      <c r="P101" s="24">
        <v>0</v>
      </c>
      <c r="R101" s="24">
        <v>27.126657399999999</v>
      </c>
      <c r="S101" s="24">
        <v>31.099335570000001</v>
      </c>
      <c r="T101" s="24">
        <v>37.135940949999998</v>
      </c>
      <c r="U101" s="24">
        <v>0.130891495</v>
      </c>
      <c r="W101" s="24">
        <v>8.3465598000000002E-2</v>
      </c>
      <c r="X101" s="24">
        <v>6.7096863000000007E-2</v>
      </c>
      <c r="Y101" s="24">
        <v>3.2001837999999998E-2</v>
      </c>
      <c r="Z101" s="24">
        <v>5.0693474900000002</v>
      </c>
      <c r="AA101" s="24">
        <v>0.601067197</v>
      </c>
      <c r="AB101" s="24">
        <v>1.651644836</v>
      </c>
      <c r="AF101" s="24">
        <v>1113.3919659999999</v>
      </c>
      <c r="AH101" s="24" t="str">
        <f>IFERROR(INDEX([1]BYUICP!G:G,(MATCH([1]DatabaseSynop!$B:$B,[1]BYUICP!$A:$A,"0"))),"")</f>
        <v/>
      </c>
      <c r="AI101" s="24" t="str">
        <f>IFERROR(INDEX([1]BYUICP!H:H,(MATCH([1]DatabaseSynop!$B:$B,[1]BYUICP!$A:$A,"0"))),"")</f>
        <v/>
      </c>
      <c r="AJ101" s="24" t="str">
        <f>IFERROR(INDEX([1]BYUICP!I:I,(MATCH([1]DatabaseSynop!$B:$B,[1]BYUICP!$A:$A,"0"))),"")</f>
        <v/>
      </c>
      <c r="AK101" s="24" t="str">
        <f>IFERROR(INDEX([1]BYUICP!J:J,(MATCH([1]DatabaseSynop!$B:$B,[1]BYUICP!$A:$A,"0"))),"")</f>
        <v/>
      </c>
      <c r="AM101" s="24" t="str">
        <f>IFERROR(INDEX([1]BYUICP!K:K,(MATCH([1]DatabaseSynop!$B:$B,[1]BYUICP!$A:$A,"0"))),"")</f>
        <v/>
      </c>
      <c r="AN101" s="24" t="e">
        <f t="shared" si="18"/>
        <v>#VALUE!</v>
      </c>
      <c r="AO101" s="24" t="e">
        <f t="shared" si="20"/>
        <v>#VALUE!</v>
      </c>
      <c r="AP101" s="24" t="str">
        <f>IFERROR(INDEX([1]BYUICP!L:L,(MATCH([1]DatabaseSynop!$B:$B,[1]BYUICP!$A:$A,"0"))),"")</f>
        <v/>
      </c>
      <c r="AQ101" s="24">
        <v>2.6234132579999998</v>
      </c>
      <c r="AR101" s="24" t="str">
        <f>IFERROR(INDEX([1]BYUICP!M:M,(MATCH([1]DatabaseSynop!$B:$B,[1]BYUICP!$A:$A,"0"))),"")</f>
        <v/>
      </c>
      <c r="AS101" s="24" t="str">
        <f>IFERROR(INDEX([1]BYUICP!N:N,(MATCH([1]DatabaseSynop!$B:$B,[1]BYUICP!$A:$A,"0"))),"")</f>
        <v/>
      </c>
      <c r="AT101" s="24" t="str">
        <f>IFERROR(INDEX([1]BYUICP!O:O,(MATCH([1]DatabaseSynop!$B:$B,[1]BYUICP!$A:$A,"0"))),"")</f>
        <v/>
      </c>
      <c r="AV101" s="24" t="str">
        <f>IFERROR(INDEX([1]BYUICP!P:P,(MATCH([1]DatabaseSynop!$B:$B,[1]BYUICP!$A:$A,"0"))),"")</f>
        <v/>
      </c>
      <c r="AW101" s="24" t="str">
        <f>IFERROR(INDEX([1]BYUICP!Q:Q,(MATCH([1]DatabaseSynop!$B:$B,[1]BYUICP!$A:$A,"0"))),"")</f>
        <v/>
      </c>
      <c r="AX101" s="24" t="str">
        <f>IFERROR(INDEX([1]BYUICP!R:R,(MATCH([1]DatabaseSynop!$B:$B,[1]BYUICP!$A:$A,"0"))),"")</f>
        <v/>
      </c>
      <c r="AY101" s="24" t="str">
        <f>IFERROR(INDEX([1]BYUICP!S:S,(MATCH([1]DatabaseSynop!$B:$B,[1]BYUICP!$A:$A,"0"))),"")</f>
        <v/>
      </c>
      <c r="AZ101" s="24" t="str">
        <f>IFERROR(INDEX([1]BYUICP!T:T,(MATCH([1]DatabaseSynop!$B:$B,[1]BYUICP!$A:$A,"0"))),"")</f>
        <v/>
      </c>
      <c r="BA101" s="24" t="str">
        <f>IFERROR(INDEX([1]BYUICP!U:U,(MATCH([1]DatabaseSynop!$B:$B,[1]BYUICP!$A:$A,"0"))),"")</f>
        <v/>
      </c>
      <c r="BB101" s="24" t="str">
        <f>IFERROR(INDEX([1]BYUICP!V:V,(MATCH([1]DatabaseSynop!$B:$B,[1]BYUICP!$A:$A,"0"))),"")</f>
        <v/>
      </c>
      <c r="BD101" s="24" t="str">
        <f>IFERROR(INDEX([1]BYUICP!W:W,(MATCH([1]DatabaseSynop!$B:$B,[1]BYUICP!$A:$A,"0"))),"")</f>
        <v/>
      </c>
      <c r="BE101" s="24" t="str">
        <f>IFERROR(INDEX([1]BYUICP!X:X,(MATCH([1]DatabaseSynop!$B:$B,[1]BYUICP!$A:$A,"0"))),"")</f>
        <v/>
      </c>
      <c r="BF101" s="24" t="str">
        <f>IFERROR(INDEX([1]BYUICP!Y:Y,(MATCH([1]DatabaseSynop!$B:$B,[1]BYUICP!$A:$A,"0"))),"")</f>
        <v/>
      </c>
      <c r="BG101" s="24" t="str">
        <f>IFERROR(INDEX([1]BYUICP!Z:Z,(MATCH([1]DatabaseSynop!$B:$B,[1]BYUICP!$A:$A,"0"))),"")</f>
        <v/>
      </c>
      <c r="BH101" s="24" t="str">
        <f>IFERROR(INDEX([1]BYUICP!AA:AA,(MATCH([1]DatabaseSynop!$B:$B,[1]BYUICP!$A:$A,"0"))),"")</f>
        <v/>
      </c>
      <c r="BI101" s="24" t="str">
        <f>IFERROR(INDEX([1]BYUICP!AB:AB,(MATCH([1]DatabaseSynop!$B:$B,[1]BYUICP!$A:$A,"0"))),"")</f>
        <v/>
      </c>
      <c r="BJ101" s="24" t="str">
        <f>IFERROR(INDEX([1]BYUICP!AC:AC,(MATCH([1]DatabaseSynop!$B:$B,[1]BYUICP!$A:$A,"0"))),"")</f>
        <v/>
      </c>
      <c r="BK101" s="24" t="str">
        <f>IFERROR(INDEX([1]BYUICP!AD:AD,(MATCH([1]DatabaseSynop!$B:$B,[1]BYUICP!$A:$A,"0"))),"")</f>
        <v/>
      </c>
      <c r="BL101" s="24" t="str">
        <f>IFERROR(INDEX([1]BYUICP!AE:AE,(MATCH([1]DatabaseSynop!$B:$B,[1]BYUICP!$A:$A,"0"))),"")</f>
        <v/>
      </c>
    </row>
    <row r="102" spans="1:64" ht="15.75" customHeight="1" x14ac:dyDescent="0.2">
      <c r="A102" s="24" t="s">
        <v>109</v>
      </c>
      <c r="B102" s="24" t="s">
        <v>640</v>
      </c>
      <c r="C102" s="24" t="s">
        <v>153</v>
      </c>
      <c r="D102" s="24">
        <v>5.3</v>
      </c>
      <c r="E102" s="12" t="str">
        <f t="shared" si="0"/>
        <v>TC5.3</v>
      </c>
      <c r="F102" s="25">
        <v>42604</v>
      </c>
      <c r="G102" s="29">
        <v>0.44027777800000001</v>
      </c>
      <c r="H102" s="24">
        <v>2016</v>
      </c>
      <c r="I102" s="12" t="str">
        <f t="shared" si="1"/>
        <v>Late2016</v>
      </c>
      <c r="J102" s="24">
        <v>68.268749999999997</v>
      </c>
      <c r="K102" s="24">
        <v>-149.29465999999999</v>
      </c>
      <c r="L102" s="24">
        <v>19.4331</v>
      </c>
      <c r="M102" s="24">
        <v>4.2</v>
      </c>
      <c r="N102" s="24">
        <v>513.29999999999995</v>
      </c>
      <c r="O102" s="24">
        <v>8.1199999999999992</v>
      </c>
      <c r="P102" s="24">
        <v>0</v>
      </c>
      <c r="R102" s="24">
        <v>21.871633589999998</v>
      </c>
      <c r="S102" s="24">
        <v>53.119837070000003</v>
      </c>
      <c r="T102" s="24">
        <v>61.729390670000001</v>
      </c>
      <c r="U102" s="24">
        <v>0.107671052</v>
      </c>
      <c r="W102" s="24">
        <v>4.2741926E-2</v>
      </c>
      <c r="X102" s="24">
        <v>4.8980678E-2</v>
      </c>
      <c r="Y102" s="24" t="s">
        <v>67</v>
      </c>
      <c r="Z102" s="24">
        <v>2.3612741189999999</v>
      </c>
      <c r="AA102" s="24">
        <v>7.8968625000000001E-2</v>
      </c>
      <c r="AB102" s="24">
        <v>0.62029166899999999</v>
      </c>
      <c r="AF102" s="24">
        <v>1458.4892709999999</v>
      </c>
      <c r="AH102" s="24" t="str">
        <f>IFERROR(INDEX([1]BYUICP!G:G,(MATCH([1]DatabaseSynop!$B:$B,[1]BYUICP!$A:$A,"0"))),"")</f>
        <v/>
      </c>
      <c r="AI102" s="24" t="str">
        <f>IFERROR(INDEX([1]BYUICP!H:H,(MATCH([1]DatabaseSynop!$B:$B,[1]BYUICP!$A:$A,"0"))),"")</f>
        <v/>
      </c>
      <c r="AJ102" s="24" t="s">
        <v>67</v>
      </c>
      <c r="AK102" s="24" t="str">
        <f>IFERROR(INDEX([1]BYUICP!J:J,(MATCH([1]DatabaseSynop!$B:$B,[1]BYUICP!$A:$A,"0"))),"")</f>
        <v/>
      </c>
      <c r="AM102" s="24" t="str">
        <f>IFERROR(INDEX([1]BYUICP!K:K,(MATCH([1]DatabaseSynop!$B:$B,[1]BYUICP!$A:$A,"0"))),"")</f>
        <v/>
      </c>
      <c r="AN102" s="24" t="e">
        <f t="shared" si="18"/>
        <v>#VALUE!</v>
      </c>
      <c r="AO102" s="24" t="e">
        <f t="shared" si="20"/>
        <v>#VALUE!</v>
      </c>
      <c r="AP102" s="24" t="str">
        <f>IFERROR(INDEX([1]BYUICP!L:L,(MATCH([1]DatabaseSynop!$B:$B,[1]BYUICP!$A:$A,"0"))),"")</f>
        <v/>
      </c>
      <c r="AQ102" s="24">
        <v>2.973201693</v>
      </c>
      <c r="AR102" s="24" t="str">
        <f>IFERROR(INDEX([1]BYUICP!M:M,(MATCH([1]DatabaseSynop!$B:$B,[1]BYUICP!$A:$A,"0"))),"")</f>
        <v/>
      </c>
      <c r="AS102" s="24" t="str">
        <f>IFERROR(INDEX([1]BYUICP!N:N,(MATCH([1]DatabaseSynop!$B:$B,[1]BYUICP!$A:$A,"0"))),"")</f>
        <v/>
      </c>
      <c r="AT102" s="24" t="str">
        <f>IFERROR(INDEX([1]BYUICP!O:O,(MATCH([1]DatabaseSynop!$B:$B,[1]BYUICP!$A:$A,"0"))),"")</f>
        <v/>
      </c>
      <c r="AV102" s="24" t="str">
        <f>IFERROR(INDEX([1]BYUICP!P:P,(MATCH([1]DatabaseSynop!$B:$B,[1]BYUICP!$A:$A,"0"))),"")</f>
        <v/>
      </c>
      <c r="AW102" s="24" t="str">
        <f>IFERROR(INDEX([1]BYUICP!Q:Q,(MATCH([1]DatabaseSynop!$B:$B,[1]BYUICP!$A:$A,"0"))),"")</f>
        <v/>
      </c>
      <c r="AX102" s="24" t="str">
        <f>IFERROR(INDEX([1]BYUICP!R:R,(MATCH([1]DatabaseSynop!$B:$B,[1]BYUICP!$A:$A,"0"))),"")</f>
        <v/>
      </c>
      <c r="AY102" s="24" t="str">
        <f>IFERROR(INDEX([1]BYUICP!S:S,(MATCH([1]DatabaseSynop!$B:$B,[1]BYUICP!$A:$A,"0"))),"")</f>
        <v/>
      </c>
      <c r="AZ102" s="24" t="str">
        <f>IFERROR(INDEX([1]BYUICP!T:T,(MATCH([1]DatabaseSynop!$B:$B,[1]BYUICP!$A:$A,"0"))),"")</f>
        <v/>
      </c>
      <c r="BA102" s="24" t="str">
        <f>IFERROR(INDEX([1]BYUICP!U:U,(MATCH([1]DatabaseSynop!$B:$B,[1]BYUICP!$A:$A,"0"))),"")</f>
        <v/>
      </c>
      <c r="BB102" s="24" t="str">
        <f>IFERROR(INDEX([1]BYUICP!V:V,(MATCH([1]DatabaseSynop!$B:$B,[1]BYUICP!$A:$A,"0"))),"")</f>
        <v/>
      </c>
      <c r="BD102" s="24" t="str">
        <f>IFERROR(INDEX([1]BYUICP!W:W,(MATCH([1]DatabaseSynop!$B:$B,[1]BYUICP!$A:$A,"0"))),"")</f>
        <v/>
      </c>
      <c r="BE102" s="24" t="str">
        <f>IFERROR(INDEX([1]BYUICP!X:X,(MATCH([1]DatabaseSynop!$B:$B,[1]BYUICP!$A:$A,"0"))),"")</f>
        <v/>
      </c>
      <c r="BF102" s="24" t="str">
        <f>IFERROR(INDEX([1]BYUICP!Y:Y,(MATCH([1]DatabaseSynop!$B:$B,[1]BYUICP!$A:$A,"0"))),"")</f>
        <v/>
      </c>
      <c r="BG102" s="24" t="str">
        <f>IFERROR(INDEX([1]BYUICP!Z:Z,(MATCH([1]DatabaseSynop!$B:$B,[1]BYUICP!$A:$A,"0"))),"")</f>
        <v/>
      </c>
      <c r="BH102" s="24" t="str">
        <f>IFERROR(INDEX([1]BYUICP!AA:AA,(MATCH([1]DatabaseSynop!$B:$B,[1]BYUICP!$A:$A,"0"))),"")</f>
        <v/>
      </c>
      <c r="BI102" s="24" t="str">
        <f>IFERROR(INDEX([1]BYUICP!AB:AB,(MATCH([1]DatabaseSynop!$B:$B,[1]BYUICP!$A:$A,"0"))),"")</f>
        <v/>
      </c>
      <c r="BJ102" s="24" t="str">
        <f>IFERROR(INDEX([1]BYUICP!AC:AC,(MATCH([1]DatabaseSynop!$B:$B,[1]BYUICP!$A:$A,"0"))),"")</f>
        <v/>
      </c>
      <c r="BK102" s="24" t="str">
        <f>IFERROR(INDEX([1]BYUICP!AD:AD,(MATCH([1]DatabaseSynop!$B:$B,[1]BYUICP!$A:$A,"0"))),"")</f>
        <v/>
      </c>
      <c r="BL102" s="24" t="str">
        <f>IFERROR(INDEX([1]BYUICP!AE:AE,(MATCH([1]DatabaseSynop!$B:$B,[1]BYUICP!$A:$A,"0"))),"")</f>
        <v/>
      </c>
    </row>
    <row r="103" spans="1:64" ht="15.75" customHeight="1" x14ac:dyDescent="0.2">
      <c r="A103" s="24" t="s">
        <v>109</v>
      </c>
      <c r="B103" s="24" t="s">
        <v>641</v>
      </c>
      <c r="C103" s="24" t="s">
        <v>153</v>
      </c>
      <c r="D103" s="24">
        <v>5.3</v>
      </c>
      <c r="E103" s="12" t="str">
        <f t="shared" si="0"/>
        <v>TC5.3</v>
      </c>
      <c r="F103" s="25">
        <v>42604</v>
      </c>
      <c r="G103" s="29">
        <v>0.44027777800000001</v>
      </c>
      <c r="H103" s="24">
        <v>2016</v>
      </c>
      <c r="I103" s="12" t="str">
        <f t="shared" si="1"/>
        <v>Late2016</v>
      </c>
      <c r="J103" s="24">
        <v>68.268749999999997</v>
      </c>
      <c r="K103" s="24">
        <v>-149.29465999999999</v>
      </c>
      <c r="L103" s="24">
        <v>0.15312500000000001</v>
      </c>
      <c r="M103" s="24">
        <v>4.2</v>
      </c>
      <c r="N103" s="24">
        <v>513.29999999999995</v>
      </c>
      <c r="O103" s="24">
        <v>8.1199999999999992</v>
      </c>
      <c r="P103" s="24">
        <v>0</v>
      </c>
      <c r="R103" s="24">
        <v>31.257991709999999</v>
      </c>
      <c r="S103" s="24">
        <v>35.973819900000002</v>
      </c>
      <c r="T103" s="24">
        <v>41.492661550000001</v>
      </c>
      <c r="U103" s="24">
        <v>0.26410350599999999</v>
      </c>
      <c r="W103" s="24">
        <v>2.471216E-2</v>
      </c>
      <c r="X103" s="24">
        <v>0</v>
      </c>
      <c r="Y103" s="24">
        <v>4.2599057000000003E-2</v>
      </c>
      <c r="Z103" s="24">
        <v>3.0783543029999998</v>
      </c>
      <c r="AA103" s="24">
        <v>1.5639626280000001</v>
      </c>
      <c r="AB103" s="24">
        <v>1.1557076669999999</v>
      </c>
      <c r="AF103" s="24">
        <v>1106.777071</v>
      </c>
      <c r="AH103" s="24" t="str">
        <f>IFERROR(INDEX([1]BYUICP!G:G,(MATCH([1]DatabaseSynop!$B:$B,[1]BYUICP!$A:$A,"0"))),"")</f>
        <v/>
      </c>
      <c r="AI103" s="24" t="str">
        <f>IFERROR(INDEX([1]BYUICP!H:H,(MATCH([1]DatabaseSynop!$B:$B,[1]BYUICP!$A:$A,"0"))),"")</f>
        <v/>
      </c>
      <c r="AJ103" s="24" t="str">
        <f>IFERROR(INDEX([1]BYUICP!I:I,(MATCH([1]DatabaseSynop!$B:$B,[1]BYUICP!$A:$A,"0"))),"")</f>
        <v/>
      </c>
      <c r="AK103" s="24" t="str">
        <f>IFERROR(INDEX([1]BYUICP!J:J,(MATCH([1]DatabaseSynop!$B:$B,[1]BYUICP!$A:$A,"0"))),"")</f>
        <v/>
      </c>
      <c r="AM103" s="24" t="str">
        <f>IFERROR(INDEX([1]BYUICP!K:K,(MATCH([1]DatabaseSynop!$B:$B,[1]BYUICP!$A:$A,"0"))),"")</f>
        <v/>
      </c>
      <c r="AN103" s="24" t="e">
        <f t="shared" si="18"/>
        <v>#VALUE!</v>
      </c>
      <c r="AP103" s="24" t="str">
        <f>IFERROR(INDEX([1]BYUICP!L:L,(MATCH([1]DatabaseSynop!$B:$B,[1]BYUICP!$A:$A,"0"))),"")</f>
        <v/>
      </c>
      <c r="AQ103" s="24">
        <v>3.2552891399999999</v>
      </c>
      <c r="AR103" s="24" t="str">
        <f>IFERROR(INDEX([1]BYUICP!M:M,(MATCH([1]DatabaseSynop!$B:$B,[1]BYUICP!$A:$A,"0"))),"")</f>
        <v/>
      </c>
      <c r="AS103" s="24" t="str">
        <f>IFERROR(INDEX([1]BYUICP!N:N,(MATCH([1]DatabaseSynop!$B:$B,[1]BYUICP!$A:$A,"0"))),"")</f>
        <v/>
      </c>
      <c r="AT103" s="24" t="str">
        <f>IFERROR(INDEX([1]BYUICP!O:O,(MATCH([1]DatabaseSynop!$B:$B,[1]BYUICP!$A:$A,"0"))),"")</f>
        <v/>
      </c>
      <c r="AV103" s="24" t="str">
        <f>IFERROR(INDEX([1]BYUICP!P:P,(MATCH([1]DatabaseSynop!$B:$B,[1]BYUICP!$A:$A,"0"))),"")</f>
        <v/>
      </c>
      <c r="AW103" s="24" t="str">
        <f>IFERROR(INDEX([1]BYUICP!Q:Q,(MATCH([1]DatabaseSynop!$B:$B,[1]BYUICP!$A:$A,"0"))),"")</f>
        <v/>
      </c>
      <c r="AX103" s="24" t="str">
        <f>IFERROR(INDEX([1]BYUICP!R:R,(MATCH([1]DatabaseSynop!$B:$B,[1]BYUICP!$A:$A,"0"))),"")</f>
        <v/>
      </c>
      <c r="AY103" s="24" t="str">
        <f>IFERROR(INDEX([1]BYUICP!S:S,(MATCH([1]DatabaseSynop!$B:$B,[1]BYUICP!$A:$A,"0"))),"")</f>
        <v/>
      </c>
      <c r="AZ103" s="24" t="str">
        <f>IFERROR(INDEX([1]BYUICP!T:T,(MATCH([1]DatabaseSynop!$B:$B,[1]BYUICP!$A:$A,"0"))),"")</f>
        <v/>
      </c>
      <c r="BA103" s="24" t="str">
        <f>IFERROR(INDEX([1]BYUICP!U:U,(MATCH([1]DatabaseSynop!$B:$B,[1]BYUICP!$A:$A,"0"))),"")</f>
        <v/>
      </c>
      <c r="BB103" s="24" t="str">
        <f>IFERROR(INDEX([1]BYUICP!V:V,(MATCH([1]DatabaseSynop!$B:$B,[1]BYUICP!$A:$A,"0"))),"")</f>
        <v/>
      </c>
      <c r="BD103" s="24" t="str">
        <f>IFERROR(INDEX([1]BYUICP!W:W,(MATCH([1]DatabaseSynop!$B:$B,[1]BYUICP!$A:$A,"0"))),"")</f>
        <v/>
      </c>
      <c r="BE103" s="24" t="str">
        <f>IFERROR(INDEX([1]BYUICP!X:X,(MATCH([1]DatabaseSynop!$B:$B,[1]BYUICP!$A:$A,"0"))),"")</f>
        <v/>
      </c>
      <c r="BF103" s="24" t="str">
        <f>IFERROR(INDEX([1]BYUICP!Y:Y,(MATCH([1]DatabaseSynop!$B:$B,[1]BYUICP!$A:$A,"0"))),"")</f>
        <v/>
      </c>
      <c r="BG103" s="24" t="str">
        <f>IFERROR(INDEX([1]BYUICP!Z:Z,(MATCH([1]DatabaseSynop!$B:$B,[1]BYUICP!$A:$A,"0"))),"")</f>
        <v/>
      </c>
      <c r="BH103" s="24" t="str">
        <f>IFERROR(INDEX([1]BYUICP!AA:AA,(MATCH([1]DatabaseSynop!$B:$B,[1]BYUICP!$A:$A,"0"))),"")</f>
        <v/>
      </c>
      <c r="BI103" s="24" t="str">
        <f>IFERROR(INDEX([1]BYUICP!AB:AB,(MATCH([1]DatabaseSynop!$B:$B,[1]BYUICP!$A:$A,"0"))),"")</f>
        <v/>
      </c>
      <c r="BJ103" s="24" t="str">
        <f>IFERROR(INDEX([1]BYUICP!AC:AC,(MATCH([1]DatabaseSynop!$B:$B,[1]BYUICP!$A:$A,"0"))),"")</f>
        <v/>
      </c>
      <c r="BK103" s="24" t="str">
        <f>IFERROR(INDEX([1]BYUICP!AD:AD,(MATCH([1]DatabaseSynop!$B:$B,[1]BYUICP!$A:$A,"0"))),"")</f>
        <v/>
      </c>
      <c r="BL103" s="24" t="str">
        <f>IFERROR(INDEX([1]BYUICP!AE:AE,(MATCH([1]DatabaseSynop!$B:$B,[1]BYUICP!$A:$A,"0"))),"")</f>
        <v/>
      </c>
    </row>
    <row r="104" spans="1:64" ht="15.75" customHeight="1" x14ac:dyDescent="0.2">
      <c r="A104" s="24" t="s">
        <v>109</v>
      </c>
      <c r="B104" s="24" t="s">
        <v>642</v>
      </c>
      <c r="C104" s="24" t="s">
        <v>153</v>
      </c>
      <c r="D104" s="24">
        <v>6.1</v>
      </c>
      <c r="E104" s="12" t="str">
        <f t="shared" si="0"/>
        <v>TC6.1</v>
      </c>
      <c r="F104" s="25">
        <v>42604</v>
      </c>
      <c r="G104" s="29">
        <v>0.54444444400000003</v>
      </c>
      <c r="H104" s="24">
        <v>2016</v>
      </c>
      <c r="I104" s="12" t="str">
        <f t="shared" si="1"/>
        <v>Late2016</v>
      </c>
      <c r="J104" s="24">
        <v>68.274349999999998</v>
      </c>
      <c r="K104" s="24">
        <v>-149.29979</v>
      </c>
      <c r="L104" s="24">
        <v>1.8403</v>
      </c>
      <c r="M104" s="24">
        <v>4.7</v>
      </c>
      <c r="N104" s="24">
        <v>500.7</v>
      </c>
      <c r="O104" s="24">
        <v>7.75</v>
      </c>
      <c r="P104" s="24">
        <v>0</v>
      </c>
      <c r="R104" s="24">
        <v>30.81519956</v>
      </c>
      <c r="S104" s="24">
        <v>33.22867651</v>
      </c>
      <c r="T104" s="24">
        <v>38.528727949999997</v>
      </c>
      <c r="U104" s="24">
        <v>8.3364274000000002E-2</v>
      </c>
      <c r="W104" s="24">
        <v>4.1525193000000002E-2</v>
      </c>
      <c r="X104" s="24">
        <v>3.7217755999999998E-2</v>
      </c>
      <c r="Y104" s="24">
        <v>5.6806837999999998E-2</v>
      </c>
      <c r="Z104" s="24">
        <v>6.6352430910000004</v>
      </c>
      <c r="AA104" s="24">
        <v>1.070895226</v>
      </c>
      <c r="AB104" s="24">
        <v>2.4557838689999998</v>
      </c>
      <c r="AF104" s="24">
        <v>1272.1962329999999</v>
      </c>
      <c r="AH104" s="24" t="str">
        <f>IFERROR(INDEX([1]BYUICP!G:G,(MATCH([1]DatabaseSynop!$B:$B,[1]BYUICP!$A:$A,"0"))),"")</f>
        <v/>
      </c>
      <c r="AI104" s="24" t="str">
        <f>IFERROR(INDEX([1]BYUICP!H:H,(MATCH([1]DatabaseSynop!$B:$B,[1]BYUICP!$A:$A,"0"))),"")</f>
        <v/>
      </c>
      <c r="AJ104" s="24" t="str">
        <f>IFERROR(INDEX([1]BYUICP!I:I,(MATCH([1]DatabaseSynop!$B:$B,[1]BYUICP!$A:$A,"0"))),"")</f>
        <v/>
      </c>
      <c r="AK104" s="24" t="str">
        <f>IFERROR(INDEX([1]BYUICP!J:J,(MATCH([1]DatabaseSynop!$B:$B,[1]BYUICP!$A:$A,"0"))),"")</f>
        <v/>
      </c>
      <c r="AM104" s="24" t="str">
        <f>IFERROR(INDEX([1]BYUICP!K:K,(MATCH([1]DatabaseSynop!$B:$B,[1]BYUICP!$A:$A,"0"))),"")</f>
        <v/>
      </c>
      <c r="AN104" s="24" t="e">
        <f t="shared" si="18"/>
        <v>#VALUE!</v>
      </c>
      <c r="AO104" s="24" t="e">
        <f t="shared" ref="AO104:AO125" si="21">AM104/AK104</f>
        <v>#VALUE!</v>
      </c>
      <c r="AP104" s="24" t="str">
        <f>IFERROR(INDEX([1]BYUICP!L:L,(MATCH([1]DatabaseSynop!$B:$B,[1]BYUICP!$A:$A,"0"))),"")</f>
        <v/>
      </c>
      <c r="AQ104" s="24">
        <v>4.1889985899999997</v>
      </c>
      <c r="AR104" s="24" t="str">
        <f>IFERROR(INDEX([1]BYUICP!M:M,(MATCH([1]DatabaseSynop!$B:$B,[1]BYUICP!$A:$A,"0"))),"")</f>
        <v/>
      </c>
      <c r="AS104" s="24" t="str">
        <f>IFERROR(INDEX([1]BYUICP!N:N,(MATCH([1]DatabaseSynop!$B:$B,[1]BYUICP!$A:$A,"0"))),"")</f>
        <v/>
      </c>
      <c r="AT104" s="24" t="str">
        <f>IFERROR(INDEX([1]BYUICP!O:O,(MATCH([1]DatabaseSynop!$B:$B,[1]BYUICP!$A:$A,"0"))),"")</f>
        <v/>
      </c>
      <c r="AV104" s="24" t="str">
        <f>IFERROR(INDEX([1]BYUICP!P:P,(MATCH([1]DatabaseSynop!$B:$B,[1]BYUICP!$A:$A,"0"))),"")</f>
        <v/>
      </c>
      <c r="AW104" s="24" t="str">
        <f>IFERROR(INDEX([1]BYUICP!Q:Q,(MATCH([1]DatabaseSynop!$B:$B,[1]BYUICP!$A:$A,"0"))),"")</f>
        <v/>
      </c>
      <c r="AX104" s="24" t="str">
        <f>IFERROR(INDEX([1]BYUICP!R:R,(MATCH([1]DatabaseSynop!$B:$B,[1]BYUICP!$A:$A,"0"))),"")</f>
        <v/>
      </c>
      <c r="AY104" s="24" t="str">
        <f>IFERROR(INDEX([1]BYUICP!S:S,(MATCH([1]DatabaseSynop!$B:$B,[1]BYUICP!$A:$A,"0"))),"")</f>
        <v/>
      </c>
      <c r="AZ104" s="24" t="str">
        <f>IFERROR(INDEX([1]BYUICP!T:T,(MATCH([1]DatabaseSynop!$B:$B,[1]BYUICP!$A:$A,"0"))),"")</f>
        <v/>
      </c>
      <c r="BA104" s="24" t="str">
        <f>IFERROR(INDEX([1]BYUICP!U:U,(MATCH([1]DatabaseSynop!$B:$B,[1]BYUICP!$A:$A,"0"))),"")</f>
        <v/>
      </c>
      <c r="BB104" s="24" t="str">
        <f>IFERROR(INDEX([1]BYUICP!V:V,(MATCH([1]DatabaseSynop!$B:$B,[1]BYUICP!$A:$A,"0"))),"")</f>
        <v/>
      </c>
      <c r="BD104" s="24" t="str">
        <f>IFERROR(INDEX([1]BYUICP!W:W,(MATCH([1]DatabaseSynop!$B:$B,[1]BYUICP!$A:$A,"0"))),"")</f>
        <v/>
      </c>
      <c r="BE104" s="24" t="str">
        <f>IFERROR(INDEX([1]BYUICP!X:X,(MATCH([1]DatabaseSynop!$B:$B,[1]BYUICP!$A:$A,"0"))),"")</f>
        <v/>
      </c>
      <c r="BF104" s="24" t="str">
        <f>IFERROR(INDEX([1]BYUICP!Y:Y,(MATCH([1]DatabaseSynop!$B:$B,[1]BYUICP!$A:$A,"0"))),"")</f>
        <v/>
      </c>
      <c r="BG104" s="24" t="str">
        <f>IFERROR(INDEX([1]BYUICP!Z:Z,(MATCH([1]DatabaseSynop!$B:$B,[1]BYUICP!$A:$A,"0"))),"")</f>
        <v/>
      </c>
      <c r="BH104" s="24" t="str">
        <f>IFERROR(INDEX([1]BYUICP!AA:AA,(MATCH([1]DatabaseSynop!$B:$B,[1]BYUICP!$A:$A,"0"))),"")</f>
        <v/>
      </c>
      <c r="BI104" s="24" t="str">
        <f>IFERROR(INDEX([1]BYUICP!AB:AB,(MATCH([1]DatabaseSynop!$B:$B,[1]BYUICP!$A:$A,"0"))),"")</f>
        <v/>
      </c>
      <c r="BJ104" s="24" t="str">
        <f>IFERROR(INDEX([1]BYUICP!AC:AC,(MATCH([1]DatabaseSynop!$B:$B,[1]BYUICP!$A:$A,"0"))),"")</f>
        <v/>
      </c>
      <c r="BK104" s="24" t="str">
        <f>IFERROR(INDEX([1]BYUICP!AD:AD,(MATCH([1]DatabaseSynop!$B:$B,[1]BYUICP!$A:$A,"0"))),"")</f>
        <v/>
      </c>
      <c r="BL104" s="24" t="str">
        <f>IFERROR(INDEX([1]BYUICP!AE:AE,(MATCH([1]DatabaseSynop!$B:$B,[1]BYUICP!$A:$A,"0"))),"")</f>
        <v/>
      </c>
    </row>
    <row r="105" spans="1:64" ht="15.75" customHeight="1" x14ac:dyDescent="0.2">
      <c r="A105" s="24" t="s">
        <v>109</v>
      </c>
      <c r="B105" s="24" t="s">
        <v>643</v>
      </c>
      <c r="C105" s="24" t="s">
        <v>153</v>
      </c>
      <c r="D105" s="24">
        <v>6.2</v>
      </c>
      <c r="E105" s="12" t="str">
        <f t="shared" si="0"/>
        <v>TC6.2</v>
      </c>
      <c r="F105" s="25">
        <v>42604</v>
      </c>
      <c r="G105" s="29">
        <v>0.55069444400000001</v>
      </c>
      <c r="H105" s="24">
        <v>2016</v>
      </c>
      <c r="I105" s="12" t="str">
        <f t="shared" si="1"/>
        <v>Late2016</v>
      </c>
      <c r="J105" s="24">
        <v>68.275049999999993</v>
      </c>
      <c r="K105" s="24">
        <v>-149.30302</v>
      </c>
      <c r="L105" s="24">
        <v>0.95687500000000003</v>
      </c>
      <c r="M105" s="24">
        <v>0.5</v>
      </c>
      <c r="N105" s="24">
        <v>400.3</v>
      </c>
      <c r="O105" s="24">
        <v>7.72</v>
      </c>
      <c r="P105" s="24">
        <v>0</v>
      </c>
      <c r="R105" s="24">
        <v>121.6669587</v>
      </c>
      <c r="S105" s="24">
        <v>16.73184865</v>
      </c>
      <c r="T105" s="24">
        <v>18.234918390000001</v>
      </c>
      <c r="U105" s="24">
        <v>0.119620754</v>
      </c>
      <c r="W105" s="24">
        <v>0.114326363</v>
      </c>
      <c r="X105" s="24">
        <v>0.207083461</v>
      </c>
      <c r="Y105" s="24">
        <v>9.8462081000000007E-2</v>
      </c>
      <c r="Z105" s="24">
        <v>3.17753262</v>
      </c>
      <c r="AA105" s="24">
        <v>0.88710721100000001</v>
      </c>
      <c r="AB105" s="24">
        <v>4.6433453870000001</v>
      </c>
      <c r="AF105" s="24">
        <v>844.38622750000002</v>
      </c>
      <c r="AH105" s="24" t="str">
        <f>IFERROR(INDEX([1]BYUICP!G:G,(MATCH([1]DatabaseSynop!$B:$B,[1]BYUICP!$A:$A,"0"))),"")</f>
        <v/>
      </c>
      <c r="AI105" s="24" t="str">
        <f>IFERROR(INDEX([1]BYUICP!H:H,(MATCH([1]DatabaseSynop!$B:$B,[1]BYUICP!$A:$A,"0"))),"")</f>
        <v/>
      </c>
      <c r="AJ105" s="24" t="s">
        <v>67</v>
      </c>
      <c r="AK105" s="24" t="str">
        <f>IFERROR(INDEX([1]BYUICP!J:J,(MATCH([1]DatabaseSynop!$B:$B,[1]BYUICP!$A:$A,"0"))),"")</f>
        <v/>
      </c>
      <c r="AM105" s="24" t="str">
        <f>IFERROR(INDEX([1]BYUICP!K:K,(MATCH([1]DatabaseSynop!$B:$B,[1]BYUICP!$A:$A,"0"))),"")</f>
        <v/>
      </c>
      <c r="AN105" s="24" t="e">
        <f t="shared" si="18"/>
        <v>#VALUE!</v>
      </c>
      <c r="AO105" s="24" t="e">
        <f t="shared" si="21"/>
        <v>#VALUE!</v>
      </c>
      <c r="AP105" s="24" t="str">
        <f>IFERROR(INDEX([1]BYUICP!L:L,(MATCH([1]DatabaseSynop!$B:$B,[1]BYUICP!$A:$A,"0"))),"")</f>
        <v/>
      </c>
      <c r="AQ105" s="24">
        <v>5.6417489420000004</v>
      </c>
      <c r="AR105" s="24" t="str">
        <f>IFERROR(INDEX([1]BYUICP!M:M,(MATCH([1]DatabaseSynop!$B:$B,[1]BYUICP!$A:$A,"0"))),"")</f>
        <v/>
      </c>
      <c r="AS105" s="24" t="str">
        <f>IFERROR(INDEX([1]BYUICP!N:N,(MATCH([1]DatabaseSynop!$B:$B,[1]BYUICP!$A:$A,"0"))),"")</f>
        <v/>
      </c>
      <c r="AT105" s="24" t="str">
        <f>IFERROR(INDEX([1]BYUICP!O:O,(MATCH([1]DatabaseSynop!$B:$B,[1]BYUICP!$A:$A,"0"))),"")</f>
        <v/>
      </c>
      <c r="AV105" s="24" t="str">
        <f>IFERROR(INDEX([1]BYUICP!P:P,(MATCH([1]DatabaseSynop!$B:$B,[1]BYUICP!$A:$A,"0"))),"")</f>
        <v/>
      </c>
      <c r="AW105" s="24" t="str">
        <f>IFERROR(INDEX([1]BYUICP!Q:Q,(MATCH([1]DatabaseSynop!$B:$B,[1]BYUICP!$A:$A,"0"))),"")</f>
        <v/>
      </c>
      <c r="AX105" s="24" t="str">
        <f>IFERROR(INDEX([1]BYUICP!R:R,(MATCH([1]DatabaseSynop!$B:$B,[1]BYUICP!$A:$A,"0"))),"")</f>
        <v/>
      </c>
      <c r="AY105" s="24" t="str">
        <f>IFERROR(INDEX([1]BYUICP!S:S,(MATCH([1]DatabaseSynop!$B:$B,[1]BYUICP!$A:$A,"0"))),"")</f>
        <v/>
      </c>
      <c r="AZ105" s="24" t="str">
        <f>IFERROR(INDEX([1]BYUICP!T:T,(MATCH([1]DatabaseSynop!$B:$B,[1]BYUICP!$A:$A,"0"))),"")</f>
        <v/>
      </c>
      <c r="BA105" s="24" t="str">
        <f>IFERROR(INDEX([1]BYUICP!U:U,(MATCH([1]DatabaseSynop!$B:$B,[1]BYUICP!$A:$A,"0"))),"")</f>
        <v/>
      </c>
      <c r="BB105" s="24" t="str">
        <f>IFERROR(INDEX([1]BYUICP!V:V,(MATCH([1]DatabaseSynop!$B:$B,[1]BYUICP!$A:$A,"0"))),"")</f>
        <v/>
      </c>
      <c r="BD105" s="24" t="str">
        <f>IFERROR(INDEX([1]BYUICP!W:W,(MATCH([1]DatabaseSynop!$B:$B,[1]BYUICP!$A:$A,"0"))),"")</f>
        <v/>
      </c>
      <c r="BE105" s="24" t="str">
        <f>IFERROR(INDEX([1]BYUICP!X:X,(MATCH([1]DatabaseSynop!$B:$B,[1]BYUICP!$A:$A,"0"))),"")</f>
        <v/>
      </c>
      <c r="BF105" s="24" t="str">
        <f>IFERROR(INDEX([1]BYUICP!Y:Y,(MATCH([1]DatabaseSynop!$B:$B,[1]BYUICP!$A:$A,"0"))),"")</f>
        <v/>
      </c>
      <c r="BG105" s="24" t="str">
        <f>IFERROR(INDEX([1]BYUICP!Z:Z,(MATCH([1]DatabaseSynop!$B:$B,[1]BYUICP!$A:$A,"0"))),"")</f>
        <v/>
      </c>
      <c r="BH105" s="24" t="str">
        <f>IFERROR(INDEX([1]BYUICP!AA:AA,(MATCH([1]DatabaseSynop!$B:$B,[1]BYUICP!$A:$A,"0"))),"")</f>
        <v/>
      </c>
      <c r="BI105" s="24" t="str">
        <f>IFERROR(INDEX([1]BYUICP!AB:AB,(MATCH([1]DatabaseSynop!$B:$B,[1]BYUICP!$A:$A,"0"))),"")</f>
        <v/>
      </c>
      <c r="BJ105" s="24" t="str">
        <f>IFERROR(INDEX([1]BYUICP!AC:AC,(MATCH([1]DatabaseSynop!$B:$B,[1]BYUICP!$A:$A,"0"))),"")</f>
        <v/>
      </c>
      <c r="BK105" s="24" t="str">
        <f>IFERROR(INDEX([1]BYUICP!AD:AD,(MATCH([1]DatabaseSynop!$B:$B,[1]BYUICP!$A:$A,"0"))),"")</f>
        <v/>
      </c>
      <c r="BL105" s="24" t="str">
        <f>IFERROR(INDEX([1]BYUICP!AE:AE,(MATCH([1]DatabaseSynop!$B:$B,[1]BYUICP!$A:$A,"0"))),"")</f>
        <v/>
      </c>
    </row>
    <row r="106" spans="1:64" ht="15.75" customHeight="1" x14ac:dyDescent="0.2">
      <c r="A106" s="24" t="s">
        <v>109</v>
      </c>
      <c r="B106" s="24" t="s">
        <v>644</v>
      </c>
      <c r="C106" s="24" t="s">
        <v>153</v>
      </c>
      <c r="D106" s="24">
        <v>7.1</v>
      </c>
      <c r="E106" s="12" t="str">
        <f t="shared" si="0"/>
        <v>TC7.1</v>
      </c>
      <c r="F106" s="25">
        <v>42604</v>
      </c>
      <c r="G106" s="29">
        <v>0.50486111099999997</v>
      </c>
      <c r="H106" s="24">
        <v>2016</v>
      </c>
      <c r="I106" s="12" t="str">
        <f t="shared" si="1"/>
        <v>Late2016</v>
      </c>
      <c r="J106" s="24">
        <v>68.279030000000006</v>
      </c>
      <c r="K106" s="24">
        <v>-149.25434999999999</v>
      </c>
      <c r="L106" s="24">
        <v>0.93607499999999999</v>
      </c>
      <c r="M106" s="24">
        <v>2.1</v>
      </c>
      <c r="N106" s="24">
        <v>198.3</v>
      </c>
      <c r="O106" s="24">
        <v>7.71</v>
      </c>
      <c r="P106" s="24">
        <v>0</v>
      </c>
      <c r="R106" s="24">
        <v>22.535821810000002</v>
      </c>
      <c r="S106" s="24">
        <v>25.794531460000002</v>
      </c>
      <c r="T106" s="24">
        <v>32.279139890000003</v>
      </c>
      <c r="U106" s="24">
        <v>0.21046564200000001</v>
      </c>
      <c r="W106" s="24">
        <v>6.6246988000000007E-2</v>
      </c>
      <c r="X106" s="24">
        <v>5.4875335999999997E-2</v>
      </c>
      <c r="Y106" s="24">
        <v>2.6276137000000001E-2</v>
      </c>
      <c r="Z106" s="24">
        <v>5.7154690109999997</v>
      </c>
      <c r="AA106" s="24">
        <v>0.370765758</v>
      </c>
      <c r="AB106" s="24">
        <v>1.5470116840000001</v>
      </c>
      <c r="AF106" s="24">
        <v>315.99613269999998</v>
      </c>
      <c r="AH106" s="24" t="str">
        <f>IFERROR(INDEX([1]BYUICP!G:G,(MATCH([1]DatabaseSynop!$B:$B,[1]BYUICP!$A:$A,"0"))),"")</f>
        <v/>
      </c>
      <c r="AI106" s="24" t="str">
        <f>IFERROR(INDEX([1]BYUICP!H:H,(MATCH([1]DatabaseSynop!$B:$B,[1]BYUICP!$A:$A,"0"))),"")</f>
        <v/>
      </c>
      <c r="AJ106" s="24" t="str">
        <f>IFERROR(INDEX([1]BYUICP!I:I,(MATCH([1]DatabaseSynop!$B:$B,[1]BYUICP!$A:$A,"0"))),"")</f>
        <v/>
      </c>
      <c r="AK106" s="24" t="str">
        <f>IFERROR(INDEX([1]BYUICP!J:J,(MATCH([1]DatabaseSynop!$B:$B,[1]BYUICP!$A:$A,"0"))),"")</f>
        <v/>
      </c>
      <c r="AM106" s="24" t="str">
        <f>IFERROR(INDEX([1]BYUICP!K:K,(MATCH([1]DatabaseSynop!$B:$B,[1]BYUICP!$A:$A,"0"))),"")</f>
        <v/>
      </c>
      <c r="AN106" s="24" t="e">
        <f t="shared" si="18"/>
        <v>#VALUE!</v>
      </c>
      <c r="AO106" s="24" t="e">
        <f t="shared" si="21"/>
        <v>#VALUE!</v>
      </c>
      <c r="AP106" s="24" t="str">
        <f>IFERROR(INDEX([1]BYUICP!L:L,(MATCH([1]DatabaseSynop!$B:$B,[1]BYUICP!$A:$A,"0"))),"")</f>
        <v/>
      </c>
      <c r="AQ106" s="24">
        <v>2.8970380819999999</v>
      </c>
      <c r="AR106" s="24" t="str">
        <f>IFERROR(INDEX([1]BYUICP!M:M,(MATCH([1]DatabaseSynop!$B:$B,[1]BYUICP!$A:$A,"0"))),"")</f>
        <v/>
      </c>
      <c r="AS106" s="24" t="str">
        <f>IFERROR(INDEX([1]BYUICP!N:N,(MATCH([1]DatabaseSynop!$B:$B,[1]BYUICP!$A:$A,"0"))),"")</f>
        <v/>
      </c>
      <c r="AT106" s="24" t="str">
        <f>IFERROR(INDEX([1]BYUICP!O:O,(MATCH([1]DatabaseSynop!$B:$B,[1]BYUICP!$A:$A,"0"))),"")</f>
        <v/>
      </c>
      <c r="AV106" s="24" t="str">
        <f>IFERROR(INDEX([1]BYUICP!P:P,(MATCH([1]DatabaseSynop!$B:$B,[1]BYUICP!$A:$A,"0"))),"")</f>
        <v/>
      </c>
      <c r="AW106" s="24" t="str">
        <f>IFERROR(INDEX([1]BYUICP!Q:Q,(MATCH([1]DatabaseSynop!$B:$B,[1]BYUICP!$A:$A,"0"))),"")</f>
        <v/>
      </c>
      <c r="AX106" s="24" t="str">
        <f>IFERROR(INDEX([1]BYUICP!R:R,(MATCH([1]DatabaseSynop!$B:$B,[1]BYUICP!$A:$A,"0"))),"")</f>
        <v/>
      </c>
      <c r="AY106" s="24" t="str">
        <f>IFERROR(INDEX([1]BYUICP!S:S,(MATCH([1]DatabaseSynop!$B:$B,[1]BYUICP!$A:$A,"0"))),"")</f>
        <v/>
      </c>
      <c r="AZ106" s="24" t="str">
        <f>IFERROR(INDEX([1]BYUICP!T:T,(MATCH([1]DatabaseSynop!$B:$B,[1]BYUICP!$A:$A,"0"))),"")</f>
        <v/>
      </c>
      <c r="BA106" s="24" t="str">
        <f>IFERROR(INDEX([1]BYUICP!U:U,(MATCH([1]DatabaseSynop!$B:$B,[1]BYUICP!$A:$A,"0"))),"")</f>
        <v/>
      </c>
      <c r="BB106" s="24" t="str">
        <f>IFERROR(INDEX([1]BYUICP!V:V,(MATCH([1]DatabaseSynop!$B:$B,[1]BYUICP!$A:$A,"0"))),"")</f>
        <v/>
      </c>
      <c r="BD106" s="24" t="str">
        <f>IFERROR(INDEX([1]BYUICP!W:W,(MATCH([1]DatabaseSynop!$B:$B,[1]BYUICP!$A:$A,"0"))),"")</f>
        <v/>
      </c>
      <c r="BE106" s="24" t="str">
        <f>IFERROR(INDEX([1]BYUICP!X:X,(MATCH([1]DatabaseSynop!$B:$B,[1]BYUICP!$A:$A,"0"))),"")</f>
        <v/>
      </c>
      <c r="BF106" s="24" t="str">
        <f>IFERROR(INDEX([1]BYUICP!Y:Y,(MATCH([1]DatabaseSynop!$B:$B,[1]BYUICP!$A:$A,"0"))),"")</f>
        <v/>
      </c>
      <c r="BG106" s="24" t="str">
        <f>IFERROR(INDEX([1]BYUICP!Z:Z,(MATCH([1]DatabaseSynop!$B:$B,[1]BYUICP!$A:$A,"0"))),"")</f>
        <v/>
      </c>
      <c r="BH106" s="24" t="str">
        <f>IFERROR(INDEX([1]BYUICP!AA:AA,(MATCH([1]DatabaseSynop!$B:$B,[1]BYUICP!$A:$A,"0"))),"")</f>
        <v/>
      </c>
      <c r="BI106" s="24" t="str">
        <f>IFERROR(INDEX([1]BYUICP!AB:AB,(MATCH([1]DatabaseSynop!$B:$B,[1]BYUICP!$A:$A,"0"))),"")</f>
        <v/>
      </c>
      <c r="BJ106" s="24" t="str">
        <f>IFERROR(INDEX([1]BYUICP!AC:AC,(MATCH([1]DatabaseSynop!$B:$B,[1]BYUICP!$A:$A,"0"))),"")</f>
        <v/>
      </c>
      <c r="BK106" s="24" t="str">
        <f>IFERROR(INDEX([1]BYUICP!AD:AD,(MATCH([1]DatabaseSynop!$B:$B,[1]BYUICP!$A:$A,"0"))),"")</f>
        <v/>
      </c>
      <c r="BL106" s="24" t="str">
        <f>IFERROR(INDEX([1]BYUICP!AE:AE,(MATCH([1]DatabaseSynop!$B:$B,[1]BYUICP!$A:$A,"0"))),"")</f>
        <v/>
      </c>
    </row>
    <row r="107" spans="1:64" ht="15.75" customHeight="1" x14ac:dyDescent="0.2">
      <c r="A107" s="24" t="s">
        <v>109</v>
      </c>
      <c r="B107" s="24" t="s">
        <v>645</v>
      </c>
      <c r="C107" s="24" t="s">
        <v>153</v>
      </c>
      <c r="D107" s="24">
        <v>7.2</v>
      </c>
      <c r="E107" s="12" t="str">
        <f t="shared" si="0"/>
        <v>TC7.2</v>
      </c>
      <c r="F107" s="25">
        <v>42604</v>
      </c>
      <c r="G107" s="29">
        <v>0.501388889</v>
      </c>
      <c r="H107" s="24">
        <v>2016</v>
      </c>
      <c r="I107" s="12" t="str">
        <f t="shared" si="1"/>
        <v>Late2016</v>
      </c>
      <c r="J107" s="24">
        <v>68.278930000000003</v>
      </c>
      <c r="K107" s="24">
        <v>-149.25416999999999</v>
      </c>
      <c r="L107" s="24">
        <v>4.3844250000000002</v>
      </c>
      <c r="M107" s="24">
        <v>2.1</v>
      </c>
      <c r="N107" s="24">
        <v>234.4</v>
      </c>
      <c r="O107" s="24">
        <v>7.7</v>
      </c>
      <c r="P107" s="24">
        <v>0</v>
      </c>
      <c r="R107" s="24">
        <v>18.193534639999999</v>
      </c>
      <c r="S107" s="24">
        <v>20.116536249999999</v>
      </c>
      <c r="T107" s="24">
        <v>26.693935289999999</v>
      </c>
      <c r="U107" s="24">
        <v>0.01</v>
      </c>
      <c r="W107" s="24">
        <v>5.6033807999999997E-2</v>
      </c>
      <c r="X107" s="24">
        <v>5.9871608999999999E-2</v>
      </c>
      <c r="Y107" s="24">
        <v>1.1342751E-2</v>
      </c>
      <c r="Z107" s="24">
        <v>5.5420812609999999</v>
      </c>
      <c r="AA107" s="24">
        <v>0.39990366399999999</v>
      </c>
      <c r="AB107" s="24">
        <v>1.211039451</v>
      </c>
      <c r="AF107" s="24">
        <v>456.23440620000002</v>
      </c>
      <c r="AH107" s="24" t="str">
        <f>IFERROR(INDEX([1]BYUICP!G:G,(MATCH([1]DatabaseSynop!$B:$B,[1]BYUICP!$A:$A,"0"))),"")</f>
        <v/>
      </c>
      <c r="AI107" s="24" t="str">
        <f>IFERROR(INDEX([1]BYUICP!H:H,(MATCH([1]DatabaseSynop!$B:$B,[1]BYUICP!$A:$A,"0"))),"")</f>
        <v/>
      </c>
      <c r="AJ107" s="24" t="str">
        <f>IFERROR(INDEX([1]BYUICP!I:I,(MATCH([1]DatabaseSynop!$B:$B,[1]BYUICP!$A:$A,"0"))),"")</f>
        <v/>
      </c>
      <c r="AK107" s="24" t="str">
        <f>IFERROR(INDEX([1]BYUICP!J:J,(MATCH([1]DatabaseSynop!$B:$B,[1]BYUICP!$A:$A,"0"))),"")</f>
        <v/>
      </c>
      <c r="AM107" s="24" t="str">
        <f>IFERROR(INDEX([1]BYUICP!K:K,(MATCH([1]DatabaseSynop!$B:$B,[1]BYUICP!$A:$A,"0"))),"")</f>
        <v/>
      </c>
      <c r="AN107" s="24" t="e">
        <f t="shared" si="18"/>
        <v>#VALUE!</v>
      </c>
      <c r="AO107" s="24" t="e">
        <f t="shared" si="21"/>
        <v>#VALUE!</v>
      </c>
      <c r="AP107" s="24" t="str">
        <f>IFERROR(INDEX([1]BYUICP!L:L,(MATCH([1]DatabaseSynop!$B:$B,[1]BYUICP!$A:$A,"0"))),"")</f>
        <v/>
      </c>
      <c r="AQ107" s="24">
        <v>2.0902679829999999</v>
      </c>
      <c r="AR107" s="24" t="str">
        <f>IFERROR(INDEX([1]BYUICP!M:M,(MATCH([1]DatabaseSynop!$B:$B,[1]BYUICP!$A:$A,"0"))),"")</f>
        <v/>
      </c>
      <c r="AS107" s="24" t="str">
        <f>IFERROR(INDEX([1]BYUICP!N:N,(MATCH([1]DatabaseSynop!$B:$B,[1]BYUICP!$A:$A,"0"))),"")</f>
        <v/>
      </c>
      <c r="AT107" s="24" t="str">
        <f>IFERROR(INDEX([1]BYUICP!O:O,(MATCH([1]DatabaseSynop!$B:$B,[1]BYUICP!$A:$A,"0"))),"")</f>
        <v/>
      </c>
      <c r="AV107" s="24" t="str">
        <f>IFERROR(INDEX([1]BYUICP!P:P,(MATCH([1]DatabaseSynop!$B:$B,[1]BYUICP!$A:$A,"0"))),"")</f>
        <v/>
      </c>
      <c r="AW107" s="24" t="str">
        <f>IFERROR(INDEX([1]BYUICP!Q:Q,(MATCH([1]DatabaseSynop!$B:$B,[1]BYUICP!$A:$A,"0"))),"")</f>
        <v/>
      </c>
      <c r="AX107" s="24" t="str">
        <f>IFERROR(INDEX([1]BYUICP!R:R,(MATCH([1]DatabaseSynop!$B:$B,[1]BYUICP!$A:$A,"0"))),"")</f>
        <v/>
      </c>
      <c r="AY107" s="24" t="str">
        <f>IFERROR(INDEX([1]BYUICP!S:S,(MATCH([1]DatabaseSynop!$B:$B,[1]BYUICP!$A:$A,"0"))),"")</f>
        <v/>
      </c>
      <c r="AZ107" s="24" t="str">
        <f>IFERROR(INDEX([1]BYUICP!T:T,(MATCH([1]DatabaseSynop!$B:$B,[1]BYUICP!$A:$A,"0"))),"")</f>
        <v/>
      </c>
      <c r="BA107" s="24" t="str">
        <f>IFERROR(INDEX([1]BYUICP!U:U,(MATCH([1]DatabaseSynop!$B:$B,[1]BYUICP!$A:$A,"0"))),"")</f>
        <v/>
      </c>
      <c r="BB107" s="24" t="str">
        <f>IFERROR(INDEX([1]BYUICP!V:V,(MATCH([1]DatabaseSynop!$B:$B,[1]BYUICP!$A:$A,"0"))),"")</f>
        <v/>
      </c>
      <c r="BD107" s="24" t="str">
        <f>IFERROR(INDEX([1]BYUICP!W:W,(MATCH([1]DatabaseSynop!$B:$B,[1]BYUICP!$A:$A,"0"))),"")</f>
        <v/>
      </c>
      <c r="BE107" s="24" t="str">
        <f>IFERROR(INDEX([1]BYUICP!X:X,(MATCH([1]DatabaseSynop!$B:$B,[1]BYUICP!$A:$A,"0"))),"")</f>
        <v/>
      </c>
      <c r="BF107" s="24" t="str">
        <f>IFERROR(INDEX([1]BYUICP!Y:Y,(MATCH([1]DatabaseSynop!$B:$B,[1]BYUICP!$A:$A,"0"))),"")</f>
        <v/>
      </c>
      <c r="BG107" s="24" t="str">
        <f>IFERROR(INDEX([1]BYUICP!Z:Z,(MATCH([1]DatabaseSynop!$B:$B,[1]BYUICP!$A:$A,"0"))),"")</f>
        <v/>
      </c>
      <c r="BH107" s="24" t="str">
        <f>IFERROR(INDEX([1]BYUICP!AA:AA,(MATCH([1]DatabaseSynop!$B:$B,[1]BYUICP!$A:$A,"0"))),"")</f>
        <v/>
      </c>
      <c r="BI107" s="24" t="str">
        <f>IFERROR(INDEX([1]BYUICP!AB:AB,(MATCH([1]DatabaseSynop!$B:$B,[1]BYUICP!$A:$A,"0"))),"")</f>
        <v/>
      </c>
      <c r="BJ107" s="24" t="str">
        <f>IFERROR(INDEX([1]BYUICP!AC:AC,(MATCH([1]DatabaseSynop!$B:$B,[1]BYUICP!$A:$A,"0"))),"")</f>
        <v/>
      </c>
      <c r="BK107" s="24" t="str">
        <f>IFERROR(INDEX([1]BYUICP!AD:AD,(MATCH([1]DatabaseSynop!$B:$B,[1]BYUICP!$A:$A,"0"))),"")</f>
        <v/>
      </c>
      <c r="BL107" s="24" t="str">
        <f>IFERROR(INDEX([1]BYUICP!AE:AE,(MATCH([1]DatabaseSynop!$B:$B,[1]BYUICP!$A:$A,"0"))),"")</f>
        <v/>
      </c>
    </row>
    <row r="108" spans="1:64" ht="15.75" customHeight="1" x14ac:dyDescent="0.2">
      <c r="A108" s="24" t="s">
        <v>109</v>
      </c>
      <c r="B108" s="24" t="s">
        <v>646</v>
      </c>
      <c r="C108" s="24" t="s">
        <v>153</v>
      </c>
      <c r="D108" s="24">
        <v>7.3</v>
      </c>
      <c r="E108" s="12" t="str">
        <f t="shared" si="0"/>
        <v>TC7.3</v>
      </c>
      <c r="F108" s="25">
        <v>42604</v>
      </c>
      <c r="G108" s="29">
        <v>0.498611111</v>
      </c>
      <c r="H108" s="24">
        <v>2016</v>
      </c>
      <c r="I108" s="12" t="str">
        <f t="shared" si="1"/>
        <v>Late2016</v>
      </c>
      <c r="J108" s="24">
        <v>68.278930000000003</v>
      </c>
      <c r="K108" s="24">
        <v>-149.25407000000001</v>
      </c>
      <c r="L108" s="24">
        <v>2.890825</v>
      </c>
      <c r="M108" s="24">
        <v>1.9</v>
      </c>
      <c r="N108" s="24">
        <v>74.400000000000006</v>
      </c>
      <c r="O108" s="24">
        <v>8.25</v>
      </c>
      <c r="P108" s="24">
        <v>0</v>
      </c>
      <c r="R108" s="24">
        <v>19.85400521</v>
      </c>
      <c r="S108" s="24">
        <v>39.883794389999998</v>
      </c>
      <c r="T108" s="24">
        <v>45.91407392</v>
      </c>
      <c r="U108" s="24">
        <v>9.6807688000000003E-2</v>
      </c>
      <c r="W108" s="24">
        <v>7.1316706999999993E-2</v>
      </c>
      <c r="X108" s="24">
        <v>3.7926217999999998E-2</v>
      </c>
      <c r="Y108" s="24">
        <v>5.6162511999999998E-2</v>
      </c>
      <c r="Z108" s="24">
        <v>2.5472606350000002</v>
      </c>
      <c r="AA108" s="24" t="s">
        <v>67</v>
      </c>
      <c r="AB108" s="24">
        <v>0.60742104600000002</v>
      </c>
      <c r="AF108" s="24">
        <v>131.0254491</v>
      </c>
      <c r="AH108" s="24" t="str">
        <f>IFERROR(INDEX([1]BYUICP!G:G,(MATCH([1]DatabaseSynop!$B:$B,[1]BYUICP!$A:$A,"0"))),"")</f>
        <v/>
      </c>
      <c r="AI108" s="24" t="str">
        <f>IFERROR(INDEX([1]BYUICP!H:H,(MATCH([1]DatabaseSynop!$B:$B,[1]BYUICP!$A:$A,"0"))),"")</f>
        <v/>
      </c>
      <c r="AJ108" s="24" t="str">
        <f>IFERROR(INDEX([1]BYUICP!I:I,(MATCH([1]DatabaseSynop!$B:$B,[1]BYUICP!$A:$A,"0"))),"")</f>
        <v/>
      </c>
      <c r="AK108" s="24" t="str">
        <f>IFERROR(INDEX([1]BYUICP!J:J,(MATCH([1]DatabaseSynop!$B:$B,[1]BYUICP!$A:$A,"0"))),"")</f>
        <v/>
      </c>
      <c r="AM108" s="24" t="str">
        <f>IFERROR(INDEX([1]BYUICP!K:K,(MATCH([1]DatabaseSynop!$B:$B,[1]BYUICP!$A:$A,"0"))),"")</f>
        <v/>
      </c>
      <c r="AN108" s="24" t="e">
        <f t="shared" si="18"/>
        <v>#VALUE!</v>
      </c>
      <c r="AO108" s="24" t="e">
        <f t="shared" si="21"/>
        <v>#VALUE!</v>
      </c>
      <c r="AP108" s="24" t="str">
        <f>IFERROR(INDEX([1]BYUICP!L:L,(MATCH([1]DatabaseSynop!$B:$B,[1]BYUICP!$A:$A,"0"))),"")</f>
        <v/>
      </c>
      <c r="AQ108" s="24">
        <v>2.1636107189999998</v>
      </c>
      <c r="AR108" s="24" t="str">
        <f>IFERROR(INDEX([1]BYUICP!M:M,(MATCH([1]DatabaseSynop!$B:$B,[1]BYUICP!$A:$A,"0"))),"")</f>
        <v/>
      </c>
      <c r="AS108" s="24" t="str">
        <f>IFERROR(INDEX([1]BYUICP!N:N,(MATCH([1]DatabaseSynop!$B:$B,[1]BYUICP!$A:$A,"0"))),"")</f>
        <v/>
      </c>
      <c r="AT108" s="24" t="str">
        <f>IFERROR(INDEX([1]BYUICP!O:O,(MATCH([1]DatabaseSynop!$B:$B,[1]BYUICP!$A:$A,"0"))),"")</f>
        <v/>
      </c>
      <c r="AV108" s="24" t="str">
        <f>IFERROR(INDEX([1]BYUICP!P:P,(MATCH([1]DatabaseSynop!$B:$B,[1]BYUICP!$A:$A,"0"))),"")</f>
        <v/>
      </c>
      <c r="AW108" s="24" t="str">
        <f>IFERROR(INDEX([1]BYUICP!Q:Q,(MATCH([1]DatabaseSynop!$B:$B,[1]BYUICP!$A:$A,"0"))),"")</f>
        <v/>
      </c>
      <c r="AX108" s="24" t="str">
        <f>IFERROR(INDEX([1]BYUICP!R:R,(MATCH([1]DatabaseSynop!$B:$B,[1]BYUICP!$A:$A,"0"))),"")</f>
        <v/>
      </c>
      <c r="AY108" s="24" t="str">
        <f>IFERROR(INDEX([1]BYUICP!S:S,(MATCH([1]DatabaseSynop!$B:$B,[1]BYUICP!$A:$A,"0"))),"")</f>
        <v/>
      </c>
      <c r="AZ108" s="24" t="str">
        <f>IFERROR(INDEX([1]BYUICP!T:T,(MATCH([1]DatabaseSynop!$B:$B,[1]BYUICP!$A:$A,"0"))),"")</f>
        <v/>
      </c>
      <c r="BA108" s="24" t="str">
        <f>IFERROR(INDEX([1]BYUICP!U:U,(MATCH([1]DatabaseSynop!$B:$B,[1]BYUICP!$A:$A,"0"))),"")</f>
        <v/>
      </c>
      <c r="BB108" s="24" t="str">
        <f>IFERROR(INDEX([1]BYUICP!V:V,(MATCH([1]DatabaseSynop!$B:$B,[1]BYUICP!$A:$A,"0"))),"")</f>
        <v/>
      </c>
      <c r="BD108" s="24" t="str">
        <f>IFERROR(INDEX([1]BYUICP!W:W,(MATCH([1]DatabaseSynop!$B:$B,[1]BYUICP!$A:$A,"0"))),"")</f>
        <v/>
      </c>
      <c r="BE108" s="24" t="str">
        <f>IFERROR(INDEX([1]BYUICP!X:X,(MATCH([1]DatabaseSynop!$B:$B,[1]BYUICP!$A:$A,"0"))),"")</f>
        <v/>
      </c>
      <c r="BF108" s="24" t="str">
        <f>IFERROR(INDEX([1]BYUICP!Y:Y,(MATCH([1]DatabaseSynop!$B:$B,[1]BYUICP!$A:$A,"0"))),"")</f>
        <v/>
      </c>
      <c r="BG108" s="24" t="str">
        <f>IFERROR(INDEX([1]BYUICP!Z:Z,(MATCH([1]DatabaseSynop!$B:$B,[1]BYUICP!$A:$A,"0"))),"")</f>
        <v/>
      </c>
      <c r="BH108" s="24" t="str">
        <f>IFERROR(INDEX([1]BYUICP!AA:AA,(MATCH([1]DatabaseSynop!$B:$B,[1]BYUICP!$A:$A,"0"))),"")</f>
        <v/>
      </c>
      <c r="BI108" s="24" t="str">
        <f>IFERROR(INDEX([1]BYUICP!AB:AB,(MATCH([1]DatabaseSynop!$B:$B,[1]BYUICP!$A:$A,"0"))),"")</f>
        <v/>
      </c>
      <c r="BJ108" s="24" t="str">
        <f>IFERROR(INDEX([1]BYUICP!AC:AC,(MATCH([1]DatabaseSynop!$B:$B,[1]BYUICP!$A:$A,"0"))),"")</f>
        <v/>
      </c>
      <c r="BK108" s="24" t="str">
        <f>IFERROR(INDEX([1]BYUICP!AD:AD,(MATCH([1]DatabaseSynop!$B:$B,[1]BYUICP!$A:$A,"0"))),"")</f>
        <v/>
      </c>
      <c r="BL108" s="24" t="str">
        <f>IFERROR(INDEX([1]BYUICP!AE:AE,(MATCH([1]DatabaseSynop!$B:$B,[1]BYUICP!$A:$A,"0"))),"")</f>
        <v/>
      </c>
    </row>
    <row r="109" spans="1:64" ht="15.75" customHeight="1" x14ac:dyDescent="0.2">
      <c r="A109" s="24" t="s">
        <v>109</v>
      </c>
      <c r="B109" s="24" t="s">
        <v>647</v>
      </c>
      <c r="C109" s="24" t="s">
        <v>153</v>
      </c>
      <c r="D109" s="24">
        <v>8.1</v>
      </c>
      <c r="E109" s="12" t="str">
        <f t="shared" si="0"/>
        <v>TC8.1</v>
      </c>
      <c r="F109" s="25">
        <v>42604</v>
      </c>
      <c r="G109" s="29">
        <v>0.46597222199999999</v>
      </c>
      <c r="H109" s="24">
        <v>2016</v>
      </c>
      <c r="I109" s="12" t="str">
        <f t="shared" si="1"/>
        <v>Late2016</v>
      </c>
      <c r="J109" s="24">
        <v>68.302199999999999</v>
      </c>
      <c r="K109" s="24">
        <v>-149.24571</v>
      </c>
      <c r="L109" s="24">
        <v>1.3805499999999999</v>
      </c>
      <c r="M109" s="24">
        <v>2.9</v>
      </c>
      <c r="N109" s="24">
        <v>239.9</v>
      </c>
      <c r="O109" s="24">
        <v>8.08</v>
      </c>
      <c r="P109" s="24">
        <v>0</v>
      </c>
      <c r="R109" s="24">
        <v>17.12414983</v>
      </c>
      <c r="S109" s="24">
        <v>22.409101929999999</v>
      </c>
      <c r="T109" s="24">
        <v>26.390230500000001</v>
      </c>
      <c r="U109" s="24">
        <v>0.19742960400000001</v>
      </c>
      <c r="W109" s="24">
        <v>5.6439385000000002E-2</v>
      </c>
      <c r="X109" s="24">
        <v>8.7542352000000004E-2</v>
      </c>
      <c r="Y109" s="24" t="s">
        <v>67</v>
      </c>
      <c r="Z109" s="24">
        <v>9.6135002079999996</v>
      </c>
      <c r="AA109" s="24">
        <v>1.353669781</v>
      </c>
      <c r="AB109" s="24">
        <v>1.9772376819999999</v>
      </c>
      <c r="AF109" s="24">
        <v>440.61564370000002</v>
      </c>
      <c r="AH109" s="24" t="str">
        <f>IFERROR(INDEX([1]BYUICP!G:G,(MATCH([1]DatabaseSynop!$B:$B,[1]BYUICP!$A:$A,"0"))),"")</f>
        <v/>
      </c>
      <c r="AI109" s="24" t="str">
        <f>IFERROR(INDEX([1]BYUICP!H:H,(MATCH([1]DatabaseSynop!$B:$B,[1]BYUICP!$A:$A,"0"))),"")</f>
        <v/>
      </c>
      <c r="AJ109" s="24" t="str">
        <f>IFERROR(INDEX([1]BYUICP!I:I,(MATCH([1]DatabaseSynop!$B:$B,[1]BYUICP!$A:$A,"0"))),"")</f>
        <v/>
      </c>
      <c r="AK109" s="24" t="str">
        <f>IFERROR(INDEX([1]BYUICP!J:J,(MATCH([1]DatabaseSynop!$B:$B,[1]BYUICP!$A:$A,"0"))),"")</f>
        <v/>
      </c>
      <c r="AM109" s="24" t="str">
        <f>IFERROR(INDEX([1]BYUICP!K:K,(MATCH([1]DatabaseSynop!$B:$B,[1]BYUICP!$A:$A,"0"))),"")</f>
        <v/>
      </c>
      <c r="AN109" s="24" t="e">
        <f t="shared" si="18"/>
        <v>#VALUE!</v>
      </c>
      <c r="AO109" s="24" t="e">
        <f t="shared" si="21"/>
        <v>#VALUE!</v>
      </c>
      <c r="AP109" s="24" t="str">
        <f>IFERROR(INDEX([1]BYUICP!L:L,(MATCH([1]DatabaseSynop!$B:$B,[1]BYUICP!$A:$A,"0"))),"")</f>
        <v/>
      </c>
      <c r="AQ109" s="24">
        <v>2.7475317349999999</v>
      </c>
      <c r="AR109" s="24" t="str">
        <f>IFERROR(INDEX([1]BYUICP!M:M,(MATCH([1]DatabaseSynop!$B:$B,[1]BYUICP!$A:$A,"0"))),"")</f>
        <v/>
      </c>
      <c r="AS109" s="24" t="str">
        <f>IFERROR(INDEX([1]BYUICP!N:N,(MATCH([1]DatabaseSynop!$B:$B,[1]BYUICP!$A:$A,"0"))),"")</f>
        <v/>
      </c>
      <c r="AT109" s="24" t="str">
        <f>IFERROR(INDEX([1]BYUICP!O:O,(MATCH([1]DatabaseSynop!$B:$B,[1]BYUICP!$A:$A,"0"))),"")</f>
        <v/>
      </c>
      <c r="AV109" s="24" t="str">
        <f>IFERROR(INDEX([1]BYUICP!P:P,(MATCH([1]DatabaseSynop!$B:$B,[1]BYUICP!$A:$A,"0"))),"")</f>
        <v/>
      </c>
      <c r="AW109" s="24" t="str">
        <f>IFERROR(INDEX([1]BYUICP!Q:Q,(MATCH([1]DatabaseSynop!$B:$B,[1]BYUICP!$A:$A,"0"))),"")</f>
        <v/>
      </c>
      <c r="AX109" s="24" t="str">
        <f>IFERROR(INDEX([1]BYUICP!R:R,(MATCH([1]DatabaseSynop!$B:$B,[1]BYUICP!$A:$A,"0"))),"")</f>
        <v/>
      </c>
      <c r="AY109" s="24" t="str">
        <f>IFERROR(INDEX([1]BYUICP!S:S,(MATCH([1]DatabaseSynop!$B:$B,[1]BYUICP!$A:$A,"0"))),"")</f>
        <v/>
      </c>
      <c r="AZ109" s="24" t="str">
        <f>IFERROR(INDEX([1]BYUICP!T:T,(MATCH([1]DatabaseSynop!$B:$B,[1]BYUICP!$A:$A,"0"))),"")</f>
        <v/>
      </c>
      <c r="BA109" s="24" t="str">
        <f>IFERROR(INDEX([1]BYUICP!U:U,(MATCH([1]DatabaseSynop!$B:$B,[1]BYUICP!$A:$A,"0"))),"")</f>
        <v/>
      </c>
      <c r="BB109" s="24" t="str">
        <f>IFERROR(INDEX([1]BYUICP!V:V,(MATCH([1]DatabaseSynop!$B:$B,[1]BYUICP!$A:$A,"0"))),"")</f>
        <v/>
      </c>
      <c r="BD109" s="24" t="str">
        <f>IFERROR(INDEX([1]BYUICP!W:W,(MATCH([1]DatabaseSynop!$B:$B,[1]BYUICP!$A:$A,"0"))),"")</f>
        <v/>
      </c>
      <c r="BE109" s="24" t="str">
        <f>IFERROR(INDEX([1]BYUICP!X:X,(MATCH([1]DatabaseSynop!$B:$B,[1]BYUICP!$A:$A,"0"))),"")</f>
        <v/>
      </c>
      <c r="BF109" s="24" t="str">
        <f>IFERROR(INDEX([1]BYUICP!Y:Y,(MATCH([1]DatabaseSynop!$B:$B,[1]BYUICP!$A:$A,"0"))),"")</f>
        <v/>
      </c>
      <c r="BG109" s="24" t="str">
        <f>IFERROR(INDEX([1]BYUICP!Z:Z,(MATCH([1]DatabaseSynop!$B:$B,[1]BYUICP!$A:$A,"0"))),"")</f>
        <v/>
      </c>
      <c r="BH109" s="24" t="str">
        <f>IFERROR(INDEX([1]BYUICP!AA:AA,(MATCH([1]DatabaseSynop!$B:$B,[1]BYUICP!$A:$A,"0"))),"")</f>
        <v/>
      </c>
      <c r="BI109" s="24" t="str">
        <f>IFERROR(INDEX([1]BYUICP!AB:AB,(MATCH([1]DatabaseSynop!$B:$B,[1]BYUICP!$A:$A,"0"))),"")</f>
        <v/>
      </c>
      <c r="BJ109" s="24" t="str">
        <f>IFERROR(INDEX([1]BYUICP!AC:AC,(MATCH([1]DatabaseSynop!$B:$B,[1]BYUICP!$A:$A,"0"))),"")</f>
        <v/>
      </c>
      <c r="BK109" s="24" t="str">
        <f>IFERROR(INDEX([1]BYUICP!AD:AD,(MATCH([1]DatabaseSynop!$B:$B,[1]BYUICP!$A:$A,"0"))),"")</f>
        <v/>
      </c>
      <c r="BL109" s="24" t="str">
        <f>IFERROR(INDEX([1]BYUICP!AE:AE,(MATCH([1]DatabaseSynop!$B:$B,[1]BYUICP!$A:$A,"0"))),"")</f>
        <v/>
      </c>
    </row>
    <row r="110" spans="1:64" ht="15.75" customHeight="1" x14ac:dyDescent="0.2">
      <c r="A110" s="24" t="s">
        <v>109</v>
      </c>
      <c r="B110" s="24" t="s">
        <v>648</v>
      </c>
      <c r="C110" s="24" t="s">
        <v>153</v>
      </c>
      <c r="D110" s="24">
        <v>8.1999999999999993</v>
      </c>
      <c r="E110" s="12" t="str">
        <f t="shared" si="0"/>
        <v>TC8.2</v>
      </c>
      <c r="F110" s="25">
        <v>42604</v>
      </c>
      <c r="G110" s="29">
        <v>0.46111111100000002</v>
      </c>
      <c r="H110" s="24">
        <v>2016</v>
      </c>
      <c r="I110" s="12" t="str">
        <f t="shared" si="1"/>
        <v>Late2016</v>
      </c>
      <c r="J110" s="24">
        <v>68.301749999999998</v>
      </c>
      <c r="K110" s="24">
        <v>-149.2439</v>
      </c>
      <c r="L110" s="24">
        <v>6.8454499999999996</v>
      </c>
      <c r="M110" s="24">
        <v>2.9</v>
      </c>
      <c r="N110" s="24">
        <v>200.5</v>
      </c>
      <c r="O110" s="24">
        <v>8.08</v>
      </c>
      <c r="P110" s="24">
        <v>0</v>
      </c>
      <c r="R110" s="24">
        <v>27.786668339999999</v>
      </c>
      <c r="S110" s="24">
        <v>20.06014952</v>
      </c>
      <c r="T110" s="24">
        <v>22.218925540000001</v>
      </c>
      <c r="U110" s="24">
        <v>0.22743964999999999</v>
      </c>
      <c r="W110" s="24">
        <v>8.3004715000000007E-2</v>
      </c>
      <c r="X110" s="24">
        <v>6.9465057999999996E-2</v>
      </c>
      <c r="Y110" s="24">
        <v>8.9337094000000006E-2</v>
      </c>
      <c r="Z110" s="24">
        <v>2.287681911</v>
      </c>
      <c r="AA110" s="24">
        <v>0.12986340099999999</v>
      </c>
      <c r="AB110" s="24">
        <v>0.76348486999999998</v>
      </c>
      <c r="AF110" s="24">
        <v>330.1896208</v>
      </c>
      <c r="AH110" s="24" t="str">
        <f>IFERROR(INDEX([1]BYUICP!G:G,(MATCH([1]DatabaseSynop!$B:$B,[1]BYUICP!$A:$A,"0"))),"")</f>
        <v/>
      </c>
      <c r="AI110" s="24" t="str">
        <f>IFERROR(INDEX([1]BYUICP!H:H,(MATCH([1]DatabaseSynop!$B:$B,[1]BYUICP!$A:$A,"0"))),"")</f>
        <v/>
      </c>
      <c r="AJ110" s="24" t="str">
        <f>IFERROR(INDEX([1]BYUICP!I:I,(MATCH([1]DatabaseSynop!$B:$B,[1]BYUICP!$A:$A,"0"))),"")</f>
        <v/>
      </c>
      <c r="AK110" s="24" t="str">
        <f>IFERROR(INDEX([1]BYUICP!J:J,(MATCH([1]DatabaseSynop!$B:$B,[1]BYUICP!$A:$A,"0"))),"")</f>
        <v/>
      </c>
      <c r="AM110" s="24" t="str">
        <f>IFERROR(INDEX([1]BYUICP!K:K,(MATCH([1]DatabaseSynop!$B:$B,[1]BYUICP!$A:$A,"0"))),"")</f>
        <v/>
      </c>
      <c r="AN110" s="24" t="e">
        <f t="shared" si="18"/>
        <v>#VALUE!</v>
      </c>
      <c r="AO110" s="24" t="e">
        <f t="shared" si="21"/>
        <v>#VALUE!</v>
      </c>
      <c r="AP110" s="24" t="str">
        <f>IFERROR(INDEX([1]BYUICP!L:L,(MATCH([1]DatabaseSynop!$B:$B,[1]BYUICP!$A:$A,"0"))),"")</f>
        <v/>
      </c>
      <c r="AQ110" s="24">
        <v>2.6741889990000001</v>
      </c>
      <c r="AR110" s="24" t="str">
        <f>IFERROR(INDEX([1]BYUICP!M:M,(MATCH([1]DatabaseSynop!$B:$B,[1]BYUICP!$A:$A,"0"))),"")</f>
        <v/>
      </c>
      <c r="AS110" s="24" t="str">
        <f>IFERROR(INDEX([1]BYUICP!N:N,(MATCH([1]DatabaseSynop!$B:$B,[1]BYUICP!$A:$A,"0"))),"")</f>
        <v/>
      </c>
      <c r="AT110" s="24" t="str">
        <f>IFERROR(INDEX([1]BYUICP!O:O,(MATCH([1]DatabaseSynop!$B:$B,[1]BYUICP!$A:$A,"0"))),"")</f>
        <v/>
      </c>
      <c r="AV110" s="24" t="str">
        <f>IFERROR(INDEX([1]BYUICP!P:P,(MATCH([1]DatabaseSynop!$B:$B,[1]BYUICP!$A:$A,"0"))),"")</f>
        <v/>
      </c>
      <c r="AW110" s="24" t="str">
        <f>IFERROR(INDEX([1]BYUICP!Q:Q,(MATCH([1]DatabaseSynop!$B:$B,[1]BYUICP!$A:$A,"0"))),"")</f>
        <v/>
      </c>
      <c r="AX110" s="24" t="str">
        <f>IFERROR(INDEX([1]BYUICP!R:R,(MATCH([1]DatabaseSynop!$B:$B,[1]BYUICP!$A:$A,"0"))),"")</f>
        <v/>
      </c>
      <c r="AY110" s="24" t="str">
        <f>IFERROR(INDEX([1]BYUICP!S:S,(MATCH([1]DatabaseSynop!$B:$B,[1]BYUICP!$A:$A,"0"))),"")</f>
        <v/>
      </c>
      <c r="AZ110" s="24" t="str">
        <f>IFERROR(INDEX([1]BYUICP!T:T,(MATCH([1]DatabaseSynop!$B:$B,[1]BYUICP!$A:$A,"0"))),"")</f>
        <v/>
      </c>
      <c r="BA110" s="24" t="str">
        <f>IFERROR(INDEX([1]BYUICP!U:U,(MATCH([1]DatabaseSynop!$B:$B,[1]BYUICP!$A:$A,"0"))),"")</f>
        <v/>
      </c>
      <c r="BB110" s="24" t="str">
        <f>IFERROR(INDEX([1]BYUICP!V:V,(MATCH([1]DatabaseSynop!$B:$B,[1]BYUICP!$A:$A,"0"))),"")</f>
        <v/>
      </c>
      <c r="BD110" s="24" t="str">
        <f>IFERROR(INDEX([1]BYUICP!W:W,(MATCH([1]DatabaseSynop!$B:$B,[1]BYUICP!$A:$A,"0"))),"")</f>
        <v/>
      </c>
      <c r="BE110" s="24" t="str">
        <f>IFERROR(INDEX([1]BYUICP!X:X,(MATCH([1]DatabaseSynop!$B:$B,[1]BYUICP!$A:$A,"0"))),"")</f>
        <v/>
      </c>
      <c r="BF110" s="24" t="str">
        <f>IFERROR(INDEX([1]BYUICP!Y:Y,(MATCH([1]DatabaseSynop!$B:$B,[1]BYUICP!$A:$A,"0"))),"")</f>
        <v/>
      </c>
      <c r="BG110" s="24" t="str">
        <f>IFERROR(INDEX([1]BYUICP!Z:Z,(MATCH([1]DatabaseSynop!$B:$B,[1]BYUICP!$A:$A,"0"))),"")</f>
        <v/>
      </c>
      <c r="BH110" s="24" t="str">
        <f>IFERROR(INDEX([1]BYUICP!AA:AA,(MATCH([1]DatabaseSynop!$B:$B,[1]BYUICP!$A:$A,"0"))),"")</f>
        <v/>
      </c>
      <c r="BI110" s="24" t="str">
        <f>IFERROR(INDEX([1]BYUICP!AB:AB,(MATCH([1]DatabaseSynop!$B:$B,[1]BYUICP!$A:$A,"0"))),"")</f>
        <v/>
      </c>
      <c r="BJ110" s="24" t="str">
        <f>IFERROR(INDEX([1]BYUICP!AC:AC,(MATCH([1]DatabaseSynop!$B:$B,[1]BYUICP!$A:$A,"0"))),"")</f>
        <v/>
      </c>
      <c r="BK110" s="24" t="str">
        <f>IFERROR(INDEX([1]BYUICP!AD:AD,(MATCH([1]DatabaseSynop!$B:$B,[1]BYUICP!$A:$A,"0"))),"")</f>
        <v/>
      </c>
      <c r="BL110" s="24" t="str">
        <f>IFERROR(INDEX([1]BYUICP!AE:AE,(MATCH([1]DatabaseSynop!$B:$B,[1]BYUICP!$A:$A,"0"))),"")</f>
        <v/>
      </c>
    </row>
    <row r="111" spans="1:64" ht="15.75" customHeight="1" x14ac:dyDescent="0.2">
      <c r="A111" s="24" t="s">
        <v>109</v>
      </c>
      <c r="B111" s="24" t="s">
        <v>649</v>
      </c>
      <c r="C111" s="24" t="s">
        <v>153</v>
      </c>
      <c r="D111" s="24">
        <v>8.3000000000000007</v>
      </c>
      <c r="E111" s="12" t="str">
        <f t="shared" si="0"/>
        <v>TC8.3</v>
      </c>
      <c r="F111" s="25">
        <v>42604</v>
      </c>
      <c r="G111" s="29">
        <v>0.45833333300000001</v>
      </c>
      <c r="H111" s="24">
        <v>2016</v>
      </c>
      <c r="I111" s="12" t="str">
        <f t="shared" si="1"/>
        <v>Late2016</v>
      </c>
      <c r="J111" s="24">
        <v>68.301730000000006</v>
      </c>
      <c r="K111" s="24">
        <v>-149.24303</v>
      </c>
      <c r="L111" s="24">
        <v>1.404325</v>
      </c>
      <c r="M111" s="24">
        <v>2</v>
      </c>
      <c r="N111" s="24">
        <v>450.7</v>
      </c>
      <c r="O111" s="24">
        <v>7.98</v>
      </c>
      <c r="P111" s="24">
        <v>0</v>
      </c>
      <c r="R111" s="24">
        <v>18.776265819999999</v>
      </c>
      <c r="S111" s="24">
        <v>40.373468610000003</v>
      </c>
      <c r="T111" s="24">
        <v>46.490624080000003</v>
      </c>
      <c r="U111" s="24">
        <v>0.12586718899999999</v>
      </c>
      <c r="W111" s="24">
        <v>4.5710015999999999E-2</v>
      </c>
      <c r="X111" s="24">
        <v>6.6789814000000003E-2</v>
      </c>
      <c r="Y111" s="24" t="s">
        <v>67</v>
      </c>
      <c r="Z111" s="24">
        <v>3.1730699019999999</v>
      </c>
      <c r="AA111" s="24">
        <v>0.68803029900000001</v>
      </c>
      <c r="AB111" s="24">
        <v>0.71557833599999998</v>
      </c>
      <c r="AF111" s="24">
        <v>1087.284805</v>
      </c>
      <c r="AH111" s="24" t="str">
        <f>IFERROR(INDEX([1]BYUICP!G:G,(MATCH([1]DatabaseSynop!$B:$B,[1]BYUICP!$A:$A,"0"))),"")</f>
        <v/>
      </c>
      <c r="AI111" s="24" t="str">
        <f>IFERROR(INDEX([1]BYUICP!H:H,(MATCH([1]DatabaseSynop!$B:$B,[1]BYUICP!$A:$A,"0"))),"")</f>
        <v/>
      </c>
      <c r="AJ111" s="24" t="s">
        <v>67</v>
      </c>
      <c r="AK111" s="24" t="str">
        <f>IFERROR(INDEX([1]BYUICP!J:J,(MATCH([1]DatabaseSynop!$B:$B,[1]BYUICP!$A:$A,"0"))),"")</f>
        <v/>
      </c>
      <c r="AM111" s="24" t="str">
        <f>IFERROR(INDEX([1]BYUICP!K:K,(MATCH([1]DatabaseSynop!$B:$B,[1]BYUICP!$A:$A,"0"))),"")</f>
        <v/>
      </c>
      <c r="AN111" s="24" t="e">
        <f t="shared" si="18"/>
        <v>#VALUE!</v>
      </c>
      <c r="AO111" s="24" t="e">
        <f t="shared" si="21"/>
        <v>#VALUE!</v>
      </c>
      <c r="AP111" s="24" t="str">
        <f>IFERROR(INDEX([1]BYUICP!L:L,(MATCH([1]DatabaseSynop!$B:$B,[1]BYUICP!$A:$A,"0"))),"")</f>
        <v/>
      </c>
      <c r="AQ111" s="24">
        <v>4.4795486599999998</v>
      </c>
      <c r="AR111" s="24" t="str">
        <f>IFERROR(INDEX([1]BYUICP!M:M,(MATCH([1]DatabaseSynop!$B:$B,[1]BYUICP!$A:$A,"0"))),"")</f>
        <v/>
      </c>
      <c r="AS111" s="24" t="str">
        <f>IFERROR(INDEX([1]BYUICP!N:N,(MATCH([1]DatabaseSynop!$B:$B,[1]BYUICP!$A:$A,"0"))),"")</f>
        <v/>
      </c>
      <c r="AT111" s="24" t="str">
        <f>IFERROR(INDEX([1]BYUICP!O:O,(MATCH([1]DatabaseSynop!$B:$B,[1]BYUICP!$A:$A,"0"))),"")</f>
        <v/>
      </c>
      <c r="AV111" s="24" t="str">
        <f>IFERROR(INDEX([1]BYUICP!P:P,(MATCH([1]DatabaseSynop!$B:$B,[1]BYUICP!$A:$A,"0"))),"")</f>
        <v/>
      </c>
      <c r="AW111" s="24" t="str">
        <f>IFERROR(INDEX([1]BYUICP!Q:Q,(MATCH([1]DatabaseSynop!$B:$B,[1]BYUICP!$A:$A,"0"))),"")</f>
        <v/>
      </c>
      <c r="AX111" s="24" t="str">
        <f>IFERROR(INDEX([1]BYUICP!R:R,(MATCH([1]DatabaseSynop!$B:$B,[1]BYUICP!$A:$A,"0"))),"")</f>
        <v/>
      </c>
      <c r="AY111" s="24" t="str">
        <f>IFERROR(INDEX([1]BYUICP!S:S,(MATCH([1]DatabaseSynop!$B:$B,[1]BYUICP!$A:$A,"0"))),"")</f>
        <v/>
      </c>
      <c r="AZ111" s="24" t="str">
        <f>IFERROR(INDEX([1]BYUICP!T:T,(MATCH([1]DatabaseSynop!$B:$B,[1]BYUICP!$A:$A,"0"))),"")</f>
        <v/>
      </c>
      <c r="BA111" s="24" t="str">
        <f>IFERROR(INDEX([1]BYUICP!U:U,(MATCH([1]DatabaseSynop!$B:$B,[1]BYUICP!$A:$A,"0"))),"")</f>
        <v/>
      </c>
      <c r="BB111" s="24" t="str">
        <f>IFERROR(INDEX([1]BYUICP!V:V,(MATCH([1]DatabaseSynop!$B:$B,[1]BYUICP!$A:$A,"0"))),"")</f>
        <v/>
      </c>
      <c r="BD111" s="24" t="str">
        <f>IFERROR(INDEX([1]BYUICP!W:W,(MATCH([1]DatabaseSynop!$B:$B,[1]BYUICP!$A:$A,"0"))),"")</f>
        <v/>
      </c>
      <c r="BE111" s="24" t="str">
        <f>IFERROR(INDEX([1]BYUICP!X:X,(MATCH([1]DatabaseSynop!$B:$B,[1]BYUICP!$A:$A,"0"))),"")</f>
        <v/>
      </c>
      <c r="BF111" s="24" t="str">
        <f>IFERROR(INDEX([1]BYUICP!Y:Y,(MATCH([1]DatabaseSynop!$B:$B,[1]BYUICP!$A:$A,"0"))),"")</f>
        <v/>
      </c>
      <c r="BG111" s="24" t="str">
        <f>IFERROR(INDEX([1]BYUICP!Z:Z,(MATCH([1]DatabaseSynop!$B:$B,[1]BYUICP!$A:$A,"0"))),"")</f>
        <v/>
      </c>
      <c r="BH111" s="24" t="str">
        <f>IFERROR(INDEX([1]BYUICP!AA:AA,(MATCH([1]DatabaseSynop!$B:$B,[1]BYUICP!$A:$A,"0"))),"")</f>
        <v/>
      </c>
      <c r="BI111" s="24" t="str">
        <f>IFERROR(INDEX([1]BYUICP!AB:AB,(MATCH([1]DatabaseSynop!$B:$B,[1]BYUICP!$A:$A,"0"))),"")</f>
        <v/>
      </c>
      <c r="BJ111" s="24" t="str">
        <f>IFERROR(INDEX([1]BYUICP!AC:AC,(MATCH([1]DatabaseSynop!$B:$B,[1]BYUICP!$A:$A,"0"))),"")</f>
        <v/>
      </c>
      <c r="BK111" s="24" t="str">
        <f>IFERROR(INDEX([1]BYUICP!AD:AD,(MATCH([1]DatabaseSynop!$B:$B,[1]BYUICP!$A:$A,"0"))),"")</f>
        <v/>
      </c>
      <c r="BL111" s="24" t="str">
        <f>IFERROR(INDEX([1]BYUICP!AE:AE,(MATCH([1]DatabaseSynop!$B:$B,[1]BYUICP!$A:$A,"0"))),"")</f>
        <v/>
      </c>
    </row>
    <row r="112" spans="1:64" ht="15.75" customHeight="1" x14ac:dyDescent="0.2">
      <c r="A112" s="24" t="s">
        <v>109</v>
      </c>
      <c r="B112" s="24" t="s">
        <v>650</v>
      </c>
      <c r="C112" s="24" t="s">
        <v>153</v>
      </c>
      <c r="D112" s="24">
        <v>9.1</v>
      </c>
      <c r="E112" s="12" t="str">
        <f t="shared" si="0"/>
        <v>TC9.1</v>
      </c>
      <c r="F112" s="25">
        <v>42604</v>
      </c>
      <c r="G112" s="29">
        <v>0.48611111099999998</v>
      </c>
      <c r="H112" s="24">
        <v>2016</v>
      </c>
      <c r="I112" s="12" t="str">
        <f t="shared" si="1"/>
        <v>Late2016</v>
      </c>
      <c r="J112" s="24">
        <v>68.30095</v>
      </c>
      <c r="K112" s="24">
        <v>-149.25695999999999</v>
      </c>
      <c r="L112" s="24">
        <v>1.0075000000000001E-2</v>
      </c>
      <c r="M112" s="24">
        <v>3.7</v>
      </c>
      <c r="N112" s="24">
        <v>280.7</v>
      </c>
      <c r="O112" s="24">
        <v>8.01</v>
      </c>
      <c r="P112" s="24">
        <v>0</v>
      </c>
      <c r="R112" s="24">
        <v>22.813611229999999</v>
      </c>
      <c r="S112" s="24">
        <v>32.241908760000001</v>
      </c>
      <c r="T112" s="24">
        <v>35.642944239999999</v>
      </c>
      <c r="U112" s="24">
        <v>9.9795113000000005E-2</v>
      </c>
      <c r="W112" s="24">
        <v>9.1005654000000005E-2</v>
      </c>
      <c r="X112" s="24">
        <v>4.1591077999999997E-2</v>
      </c>
      <c r="Y112" s="24">
        <v>3.8685137000000001E-2</v>
      </c>
      <c r="Z112" s="24">
        <v>4.1490707430000002</v>
      </c>
      <c r="AA112" s="24">
        <v>0.96472297399999996</v>
      </c>
      <c r="AB112" s="24">
        <v>1.1368762539999999</v>
      </c>
      <c r="AF112" s="24">
        <v>549.89396209999995</v>
      </c>
      <c r="AH112" s="24" t="str">
        <f>IFERROR(INDEX([1]BYUICP!G:G,(MATCH([1]DatabaseSynop!$B:$B,[1]BYUICP!$A:$A,"0"))),"")</f>
        <v/>
      </c>
      <c r="AI112" s="24" t="s">
        <v>67</v>
      </c>
      <c r="AJ112" s="24" t="s">
        <v>67</v>
      </c>
      <c r="AK112" s="24" t="str">
        <f>IFERROR(INDEX([1]BYUICP!J:J,(MATCH([1]DatabaseSynop!$B:$B,[1]BYUICP!$A:$A,"0"))),"")</f>
        <v/>
      </c>
      <c r="AM112" s="24" t="str">
        <f>IFERROR(INDEX([1]BYUICP!K:K,(MATCH([1]DatabaseSynop!$B:$B,[1]BYUICP!$A:$A,"0"))),"")</f>
        <v/>
      </c>
      <c r="AN112" s="24" t="e">
        <f t="shared" si="18"/>
        <v>#VALUE!</v>
      </c>
      <c r="AO112" s="24" t="e">
        <f t="shared" si="21"/>
        <v>#VALUE!</v>
      </c>
      <c r="AP112" s="24" t="str">
        <f>IFERROR(INDEX([1]BYUICP!L:L,(MATCH([1]DatabaseSynop!$B:$B,[1]BYUICP!$A:$A,"0"))),"")</f>
        <v/>
      </c>
      <c r="AQ112" s="24">
        <v>2.3300423129999999</v>
      </c>
      <c r="AR112" s="24" t="str">
        <f>IFERROR(INDEX([1]BYUICP!M:M,(MATCH([1]DatabaseSynop!$B:$B,[1]BYUICP!$A:$A,"0"))),"")</f>
        <v/>
      </c>
      <c r="AS112" s="24" t="str">
        <f>IFERROR(INDEX([1]BYUICP!N:N,(MATCH([1]DatabaseSynop!$B:$B,[1]BYUICP!$A:$A,"0"))),"")</f>
        <v/>
      </c>
      <c r="AT112" s="24" t="str">
        <f>IFERROR(INDEX([1]BYUICP!O:O,(MATCH([1]DatabaseSynop!$B:$B,[1]BYUICP!$A:$A,"0"))),"")</f>
        <v/>
      </c>
      <c r="AV112" s="24" t="str">
        <f>IFERROR(INDEX([1]BYUICP!P:P,(MATCH([1]DatabaseSynop!$B:$B,[1]BYUICP!$A:$A,"0"))),"")</f>
        <v/>
      </c>
      <c r="AW112" s="24" t="str">
        <f>IFERROR(INDEX([1]BYUICP!Q:Q,(MATCH([1]DatabaseSynop!$B:$B,[1]BYUICP!$A:$A,"0"))),"")</f>
        <v/>
      </c>
      <c r="AX112" s="24" t="str">
        <f>IFERROR(INDEX([1]BYUICP!R:R,(MATCH([1]DatabaseSynop!$B:$B,[1]BYUICP!$A:$A,"0"))),"")</f>
        <v/>
      </c>
      <c r="AY112" s="24" t="str">
        <f>IFERROR(INDEX([1]BYUICP!S:S,(MATCH([1]DatabaseSynop!$B:$B,[1]BYUICP!$A:$A,"0"))),"")</f>
        <v/>
      </c>
      <c r="AZ112" s="24" t="str">
        <f>IFERROR(INDEX([1]BYUICP!T:T,(MATCH([1]DatabaseSynop!$B:$B,[1]BYUICP!$A:$A,"0"))),"")</f>
        <v/>
      </c>
      <c r="BA112" s="24" t="str">
        <f>IFERROR(INDEX([1]BYUICP!U:U,(MATCH([1]DatabaseSynop!$B:$B,[1]BYUICP!$A:$A,"0"))),"")</f>
        <v/>
      </c>
      <c r="BB112" s="24" t="str">
        <f>IFERROR(INDEX([1]BYUICP!V:V,(MATCH([1]DatabaseSynop!$B:$B,[1]BYUICP!$A:$A,"0"))),"")</f>
        <v/>
      </c>
      <c r="BD112" s="24" t="str">
        <f>IFERROR(INDEX([1]BYUICP!W:W,(MATCH([1]DatabaseSynop!$B:$B,[1]BYUICP!$A:$A,"0"))),"")</f>
        <v/>
      </c>
      <c r="BE112" s="24" t="str">
        <f>IFERROR(INDEX([1]BYUICP!X:X,(MATCH([1]DatabaseSynop!$B:$B,[1]BYUICP!$A:$A,"0"))),"")</f>
        <v/>
      </c>
      <c r="BF112" s="24" t="str">
        <f>IFERROR(INDEX([1]BYUICP!Y:Y,(MATCH([1]DatabaseSynop!$B:$B,[1]BYUICP!$A:$A,"0"))),"")</f>
        <v/>
      </c>
      <c r="BG112" s="24" t="str">
        <f>IFERROR(INDEX([1]BYUICP!Z:Z,(MATCH([1]DatabaseSynop!$B:$B,[1]BYUICP!$A:$A,"0"))),"")</f>
        <v/>
      </c>
      <c r="BH112" s="24" t="str">
        <f>IFERROR(INDEX([1]BYUICP!AA:AA,(MATCH([1]DatabaseSynop!$B:$B,[1]BYUICP!$A:$A,"0"))),"")</f>
        <v/>
      </c>
      <c r="BI112" s="24" t="str">
        <f>IFERROR(INDEX([1]BYUICP!AB:AB,(MATCH([1]DatabaseSynop!$B:$B,[1]BYUICP!$A:$A,"0"))),"")</f>
        <v/>
      </c>
      <c r="BJ112" s="24" t="str">
        <f>IFERROR(INDEX([1]BYUICP!AC:AC,(MATCH([1]DatabaseSynop!$B:$B,[1]BYUICP!$A:$A,"0"))),"")</f>
        <v/>
      </c>
      <c r="BK112" s="24" t="str">
        <f>IFERROR(INDEX([1]BYUICP!AD:AD,(MATCH([1]DatabaseSynop!$B:$B,[1]BYUICP!$A:$A,"0"))),"")</f>
        <v/>
      </c>
      <c r="BL112" s="24" t="str">
        <f>IFERROR(INDEX([1]BYUICP!AE:AE,(MATCH([1]DatabaseSynop!$B:$B,[1]BYUICP!$A:$A,"0"))),"")</f>
        <v/>
      </c>
    </row>
    <row r="113" spans="1:64" ht="15.75" customHeight="1" x14ac:dyDescent="0.2">
      <c r="A113" s="24" t="s">
        <v>109</v>
      </c>
      <c r="B113" s="24" t="s">
        <v>651</v>
      </c>
      <c r="C113" s="24" t="s">
        <v>153</v>
      </c>
      <c r="D113" s="24">
        <v>9.1999999999999993</v>
      </c>
      <c r="E113" s="12" t="str">
        <f t="shared" si="0"/>
        <v>TC9.2</v>
      </c>
      <c r="F113" s="25">
        <v>42604</v>
      </c>
      <c r="G113" s="29">
        <v>0.47638888899999998</v>
      </c>
      <c r="H113" s="24">
        <v>2016</v>
      </c>
      <c r="I113" s="12" t="str">
        <f t="shared" si="1"/>
        <v>Late2016</v>
      </c>
      <c r="J113" s="24">
        <v>68.302509999999998</v>
      </c>
      <c r="K113" s="24">
        <v>-149.25554</v>
      </c>
      <c r="L113" s="24">
        <v>12.290625</v>
      </c>
      <c r="M113" s="24">
        <v>4.3</v>
      </c>
      <c r="N113" s="24">
        <v>135.80000000000001</v>
      </c>
      <c r="O113" s="24">
        <v>7.77</v>
      </c>
      <c r="P113" s="24">
        <v>0</v>
      </c>
      <c r="R113" s="24">
        <v>12.74844439</v>
      </c>
      <c r="S113" s="24">
        <v>30.921272210000001</v>
      </c>
      <c r="T113" s="24">
        <v>35.142896870000001</v>
      </c>
      <c r="U113" s="24">
        <v>8.6487491E-2</v>
      </c>
      <c r="W113" s="24">
        <v>3.8133090000000001E-2</v>
      </c>
      <c r="X113" s="24">
        <v>4.8937500000000002E-2</v>
      </c>
      <c r="Y113" s="24">
        <v>2.7791054999999999E-2</v>
      </c>
      <c r="Z113" s="24">
        <v>11.12924698</v>
      </c>
      <c r="AA113" s="24">
        <v>1.0533129349999999</v>
      </c>
      <c r="AB113" s="24">
        <v>1.704085157</v>
      </c>
      <c r="AF113" s="24">
        <v>361.62050900000003</v>
      </c>
      <c r="AH113" s="24" t="str">
        <f>IFERROR(INDEX([1]BYUICP!G:G,(MATCH([1]DatabaseSynop!$B:$B,[1]BYUICP!$A:$A,"0"))),"")</f>
        <v/>
      </c>
      <c r="AI113" s="24" t="str">
        <f>IFERROR(INDEX([1]BYUICP!H:H,(MATCH([1]DatabaseSynop!$B:$B,[1]BYUICP!$A:$A,"0"))),"")</f>
        <v/>
      </c>
      <c r="AJ113" s="24" t="s">
        <v>67</v>
      </c>
      <c r="AK113" s="24" t="str">
        <f>IFERROR(INDEX([1]BYUICP!J:J,(MATCH([1]DatabaseSynop!$B:$B,[1]BYUICP!$A:$A,"0"))),"")</f>
        <v/>
      </c>
      <c r="AM113" s="24" t="str">
        <f>IFERROR(INDEX([1]BYUICP!K:K,(MATCH([1]DatabaseSynop!$B:$B,[1]BYUICP!$A:$A,"0"))),"")</f>
        <v/>
      </c>
      <c r="AN113" s="24" t="e">
        <f t="shared" si="18"/>
        <v>#VALUE!</v>
      </c>
      <c r="AO113" s="24" t="e">
        <f t="shared" si="21"/>
        <v>#VALUE!</v>
      </c>
      <c r="AP113" s="24" t="str">
        <f>IFERROR(INDEX([1]BYUICP!L:L,(MATCH([1]DatabaseSynop!$B:$B,[1]BYUICP!$A:$A,"0"))),"")</f>
        <v/>
      </c>
      <c r="AQ113" s="24">
        <v>3.0465444289999999</v>
      </c>
      <c r="AR113" s="24" t="str">
        <f>IFERROR(INDEX([1]BYUICP!M:M,(MATCH([1]DatabaseSynop!$B:$B,[1]BYUICP!$A:$A,"0"))),"")</f>
        <v/>
      </c>
      <c r="AS113" s="24" t="str">
        <f>IFERROR(INDEX([1]BYUICP!N:N,(MATCH([1]DatabaseSynop!$B:$B,[1]BYUICP!$A:$A,"0"))),"")</f>
        <v/>
      </c>
      <c r="AT113" s="24" t="str">
        <f>IFERROR(INDEX([1]BYUICP!O:O,(MATCH([1]DatabaseSynop!$B:$B,[1]BYUICP!$A:$A,"0"))),"")</f>
        <v/>
      </c>
      <c r="AV113" s="24" t="str">
        <f>IFERROR(INDEX([1]BYUICP!P:P,(MATCH([1]DatabaseSynop!$B:$B,[1]BYUICP!$A:$A,"0"))),"")</f>
        <v/>
      </c>
      <c r="AW113" s="24" t="str">
        <f>IFERROR(INDEX([1]BYUICP!Q:Q,(MATCH([1]DatabaseSynop!$B:$B,[1]BYUICP!$A:$A,"0"))),"")</f>
        <v/>
      </c>
      <c r="AX113" s="24" t="str">
        <f>IFERROR(INDEX([1]BYUICP!R:R,(MATCH([1]DatabaseSynop!$B:$B,[1]BYUICP!$A:$A,"0"))),"")</f>
        <v/>
      </c>
      <c r="AY113" s="24" t="str">
        <f>IFERROR(INDEX([1]BYUICP!S:S,(MATCH([1]DatabaseSynop!$B:$B,[1]BYUICP!$A:$A,"0"))),"")</f>
        <v/>
      </c>
      <c r="AZ113" s="24" t="str">
        <f>IFERROR(INDEX([1]BYUICP!T:T,(MATCH([1]DatabaseSynop!$B:$B,[1]BYUICP!$A:$A,"0"))),"")</f>
        <v/>
      </c>
      <c r="BA113" s="24" t="str">
        <f>IFERROR(INDEX([1]BYUICP!U:U,(MATCH([1]DatabaseSynop!$B:$B,[1]BYUICP!$A:$A,"0"))),"")</f>
        <v/>
      </c>
      <c r="BB113" s="24" t="str">
        <f>IFERROR(INDEX([1]BYUICP!V:V,(MATCH([1]DatabaseSynop!$B:$B,[1]BYUICP!$A:$A,"0"))),"")</f>
        <v/>
      </c>
      <c r="BD113" s="24" t="str">
        <f>IFERROR(INDEX([1]BYUICP!W:W,(MATCH([1]DatabaseSynop!$B:$B,[1]BYUICP!$A:$A,"0"))),"")</f>
        <v/>
      </c>
      <c r="BE113" s="24" t="str">
        <f>IFERROR(INDEX([1]BYUICP!X:X,(MATCH([1]DatabaseSynop!$B:$B,[1]BYUICP!$A:$A,"0"))),"")</f>
        <v/>
      </c>
      <c r="BF113" s="24" t="str">
        <f>IFERROR(INDEX([1]BYUICP!Y:Y,(MATCH([1]DatabaseSynop!$B:$B,[1]BYUICP!$A:$A,"0"))),"")</f>
        <v/>
      </c>
      <c r="BG113" s="24" t="str">
        <f>IFERROR(INDEX([1]BYUICP!Z:Z,(MATCH([1]DatabaseSynop!$B:$B,[1]BYUICP!$A:$A,"0"))),"")</f>
        <v/>
      </c>
      <c r="BH113" s="24" t="str">
        <f>IFERROR(INDEX([1]BYUICP!AA:AA,(MATCH([1]DatabaseSynop!$B:$B,[1]BYUICP!$A:$A,"0"))),"")</f>
        <v/>
      </c>
      <c r="BI113" s="24" t="str">
        <f>IFERROR(INDEX([1]BYUICP!AB:AB,(MATCH([1]DatabaseSynop!$B:$B,[1]BYUICP!$A:$A,"0"))),"")</f>
        <v/>
      </c>
      <c r="BJ113" s="24" t="str">
        <f>IFERROR(INDEX([1]BYUICP!AC:AC,(MATCH([1]DatabaseSynop!$B:$B,[1]BYUICP!$A:$A,"0"))),"")</f>
        <v/>
      </c>
      <c r="BK113" s="24" t="str">
        <f>IFERROR(INDEX([1]BYUICP!AD:AD,(MATCH([1]DatabaseSynop!$B:$B,[1]BYUICP!$A:$A,"0"))),"")</f>
        <v/>
      </c>
      <c r="BL113" s="24" t="str">
        <f>IFERROR(INDEX([1]BYUICP!AE:AE,(MATCH([1]DatabaseSynop!$B:$B,[1]BYUICP!$A:$A,"0"))),"")</f>
        <v/>
      </c>
    </row>
    <row r="114" spans="1:64" ht="15.75" customHeight="1" x14ac:dyDescent="0.2">
      <c r="A114" s="24" t="s">
        <v>109</v>
      </c>
      <c r="B114" s="24" t="s">
        <v>652</v>
      </c>
      <c r="C114" s="24" t="s">
        <v>153</v>
      </c>
      <c r="D114" s="24">
        <v>9.3000000000000007</v>
      </c>
      <c r="E114" s="12" t="str">
        <f t="shared" si="0"/>
        <v>TC9.3</v>
      </c>
      <c r="F114" s="25">
        <v>42604</v>
      </c>
      <c r="G114" s="29">
        <v>0.48125000000000001</v>
      </c>
      <c r="H114" s="24">
        <v>2016</v>
      </c>
      <c r="I114" s="12" t="str">
        <f t="shared" si="1"/>
        <v>Late2016</v>
      </c>
      <c r="J114" s="24">
        <v>68.302729999999997</v>
      </c>
      <c r="K114" s="24">
        <v>-149.25403</v>
      </c>
      <c r="L114" s="24">
        <v>8.5</v>
      </c>
      <c r="M114" s="24">
        <v>2.4</v>
      </c>
      <c r="N114" s="24">
        <v>405.2</v>
      </c>
      <c r="O114" s="24">
        <v>7.5</v>
      </c>
      <c r="P114" s="24">
        <v>0</v>
      </c>
      <c r="R114" s="24">
        <v>18.09536846</v>
      </c>
      <c r="S114" s="24">
        <v>57.22271353</v>
      </c>
      <c r="T114" s="24">
        <v>65.181224159999999</v>
      </c>
      <c r="U114" s="24">
        <v>0.13224941500000001</v>
      </c>
      <c r="W114" s="24">
        <v>5.4079662000000001E-2</v>
      </c>
      <c r="X114" s="24">
        <v>0.107884907</v>
      </c>
      <c r="Y114" s="24" t="s">
        <v>67</v>
      </c>
      <c r="Z114" s="24">
        <v>6.4457827830000003</v>
      </c>
      <c r="AA114" s="24">
        <v>4.0295271860000001</v>
      </c>
      <c r="AB114" s="24">
        <v>1.400913809</v>
      </c>
      <c r="AF114" s="24">
        <v>943.13872260000005</v>
      </c>
      <c r="AH114" s="24" t="str">
        <f>IFERROR(INDEX([1]BYUICP!G:G,(MATCH([1]DatabaseSynop!$B:$B,[1]BYUICP!$A:$A,"0"))),"")</f>
        <v/>
      </c>
      <c r="AI114" s="24" t="str">
        <f>IFERROR(INDEX([1]BYUICP!H:H,(MATCH([1]DatabaseSynop!$B:$B,[1]BYUICP!$A:$A,"0"))),"")</f>
        <v/>
      </c>
      <c r="AJ114" s="24" t="str">
        <f>IFERROR(INDEX([1]BYUICP!I:I,(MATCH([1]DatabaseSynop!$B:$B,[1]BYUICP!$A:$A,"0"))),"")</f>
        <v/>
      </c>
      <c r="AK114" s="24" t="str">
        <f>IFERROR(INDEX([1]BYUICP!J:J,(MATCH([1]DatabaseSynop!$B:$B,[1]BYUICP!$A:$A,"0"))),"")</f>
        <v/>
      </c>
      <c r="AM114" s="24" t="str">
        <f>IFERROR(INDEX([1]BYUICP!K:K,(MATCH([1]DatabaseSynop!$B:$B,[1]BYUICP!$A:$A,"0"))),"")</f>
        <v/>
      </c>
      <c r="AN114" s="24" t="e">
        <f t="shared" si="18"/>
        <v>#VALUE!</v>
      </c>
      <c r="AO114" s="24" t="e">
        <f t="shared" si="21"/>
        <v>#VALUE!</v>
      </c>
      <c r="AP114" s="24" t="str">
        <f>IFERROR(INDEX([1]BYUICP!L:L,(MATCH([1]DatabaseSynop!$B:$B,[1]BYUICP!$A:$A,"0"))),"")</f>
        <v/>
      </c>
      <c r="AQ114" s="24">
        <v>3.8307475320000002</v>
      </c>
      <c r="AR114" s="24" t="str">
        <f>IFERROR(INDEX([1]BYUICP!M:M,(MATCH([1]DatabaseSynop!$B:$B,[1]BYUICP!$A:$A,"0"))),"")</f>
        <v/>
      </c>
      <c r="AS114" s="24" t="str">
        <f>IFERROR(INDEX([1]BYUICP!N:N,(MATCH([1]DatabaseSynop!$B:$B,[1]BYUICP!$A:$A,"0"))),"")</f>
        <v/>
      </c>
      <c r="AT114" s="24" t="str">
        <f>IFERROR(INDEX([1]BYUICP!O:O,(MATCH([1]DatabaseSynop!$B:$B,[1]BYUICP!$A:$A,"0"))),"")</f>
        <v/>
      </c>
      <c r="AV114" s="24" t="str">
        <f>IFERROR(INDEX([1]BYUICP!P:P,(MATCH([1]DatabaseSynop!$B:$B,[1]BYUICP!$A:$A,"0"))),"")</f>
        <v/>
      </c>
      <c r="AW114" s="24" t="str">
        <f>IFERROR(INDEX([1]BYUICP!Q:Q,(MATCH([1]DatabaseSynop!$B:$B,[1]BYUICP!$A:$A,"0"))),"")</f>
        <v/>
      </c>
      <c r="AX114" s="24" t="str">
        <f>IFERROR(INDEX([1]BYUICP!R:R,(MATCH([1]DatabaseSynop!$B:$B,[1]BYUICP!$A:$A,"0"))),"")</f>
        <v/>
      </c>
      <c r="AY114" s="24" t="str">
        <f>IFERROR(INDEX([1]BYUICP!S:S,(MATCH([1]DatabaseSynop!$B:$B,[1]BYUICP!$A:$A,"0"))),"")</f>
        <v/>
      </c>
      <c r="AZ114" s="24" t="str">
        <f>IFERROR(INDEX([1]BYUICP!T:T,(MATCH([1]DatabaseSynop!$B:$B,[1]BYUICP!$A:$A,"0"))),"")</f>
        <v/>
      </c>
      <c r="BA114" s="24" t="str">
        <f>IFERROR(INDEX([1]BYUICP!U:U,(MATCH([1]DatabaseSynop!$B:$B,[1]BYUICP!$A:$A,"0"))),"")</f>
        <v/>
      </c>
      <c r="BB114" s="24" t="str">
        <f>IFERROR(INDEX([1]BYUICP!V:V,(MATCH([1]DatabaseSynop!$B:$B,[1]BYUICP!$A:$A,"0"))),"")</f>
        <v/>
      </c>
      <c r="BD114" s="24" t="str">
        <f>IFERROR(INDEX([1]BYUICP!W:W,(MATCH([1]DatabaseSynop!$B:$B,[1]BYUICP!$A:$A,"0"))),"")</f>
        <v/>
      </c>
      <c r="BE114" s="24" t="str">
        <f>IFERROR(INDEX([1]BYUICP!X:X,(MATCH([1]DatabaseSynop!$B:$B,[1]BYUICP!$A:$A,"0"))),"")</f>
        <v/>
      </c>
      <c r="BF114" s="24" t="str">
        <f>IFERROR(INDEX([1]BYUICP!Y:Y,(MATCH([1]DatabaseSynop!$B:$B,[1]BYUICP!$A:$A,"0"))),"")</f>
        <v/>
      </c>
      <c r="BG114" s="24" t="str">
        <f>IFERROR(INDEX([1]BYUICP!Z:Z,(MATCH([1]DatabaseSynop!$B:$B,[1]BYUICP!$A:$A,"0"))),"")</f>
        <v/>
      </c>
      <c r="BH114" s="24" t="str">
        <f>IFERROR(INDEX([1]BYUICP!AA:AA,(MATCH([1]DatabaseSynop!$B:$B,[1]BYUICP!$A:$A,"0"))),"")</f>
        <v/>
      </c>
      <c r="BI114" s="24" t="str">
        <f>IFERROR(INDEX([1]BYUICP!AB:AB,(MATCH([1]DatabaseSynop!$B:$B,[1]BYUICP!$A:$A,"0"))),"")</f>
        <v/>
      </c>
      <c r="BJ114" s="24" t="str">
        <f>IFERROR(INDEX([1]BYUICP!AC:AC,(MATCH([1]DatabaseSynop!$B:$B,[1]BYUICP!$A:$A,"0"))),"")</f>
        <v/>
      </c>
      <c r="BK114" s="24" t="str">
        <f>IFERROR(INDEX([1]BYUICP!AD:AD,(MATCH([1]DatabaseSynop!$B:$B,[1]BYUICP!$A:$A,"0"))),"")</f>
        <v/>
      </c>
      <c r="BL114" s="24" t="str">
        <f>IFERROR(INDEX([1]BYUICP!AE:AE,(MATCH([1]DatabaseSynop!$B:$B,[1]BYUICP!$A:$A,"0"))),"")</f>
        <v/>
      </c>
    </row>
    <row r="115" spans="1:64" ht="15.75" customHeight="1" x14ac:dyDescent="0.2">
      <c r="A115" s="24" t="s">
        <v>109</v>
      </c>
      <c r="B115" s="24" t="s">
        <v>653</v>
      </c>
      <c r="C115" s="24" t="s">
        <v>153</v>
      </c>
      <c r="D115" s="24">
        <v>10.1</v>
      </c>
      <c r="E115" s="12" t="str">
        <f t="shared" si="0"/>
        <v>TC10.1</v>
      </c>
      <c r="F115" s="25">
        <v>42604</v>
      </c>
      <c r="G115" s="29">
        <v>0.52013888900000005</v>
      </c>
      <c r="H115" s="24">
        <v>2016</v>
      </c>
      <c r="I115" s="12" t="str">
        <f t="shared" si="1"/>
        <v>Late2016</v>
      </c>
      <c r="J115" s="24">
        <v>68.29419</v>
      </c>
      <c r="K115" s="24">
        <v>-149.27126999999999</v>
      </c>
      <c r="L115" s="24">
        <v>3.8742000000000001</v>
      </c>
      <c r="M115" s="24">
        <v>4.4000000000000004</v>
      </c>
      <c r="N115" s="24">
        <v>294.89999999999998</v>
      </c>
      <c r="O115" s="24">
        <v>7.74</v>
      </c>
      <c r="P115" s="24">
        <v>0</v>
      </c>
      <c r="R115" s="24">
        <v>17.483396290000002</v>
      </c>
      <c r="S115" s="24">
        <v>30.29805047</v>
      </c>
      <c r="T115" s="24">
        <v>34.744181660000002</v>
      </c>
      <c r="U115" s="24">
        <v>0.14066852299999999</v>
      </c>
      <c r="W115" s="24">
        <v>6.5159303000000002E-2</v>
      </c>
      <c r="X115" s="24">
        <v>0.951021907</v>
      </c>
      <c r="Y115" s="24">
        <v>5.4266033999999998E-2</v>
      </c>
      <c r="Z115" s="24">
        <v>3.998976281</v>
      </c>
      <c r="AA115" s="24">
        <v>0.223823774</v>
      </c>
      <c r="AB115" s="24">
        <v>0.839736343</v>
      </c>
      <c r="AF115" s="24">
        <v>554.1198852</v>
      </c>
      <c r="AH115" s="24" t="str">
        <f>IFERROR(INDEX([1]BYUICP!G:G,(MATCH([1]DatabaseSynop!$B:$B,[1]BYUICP!$A:$A,"0"))),"")</f>
        <v/>
      </c>
      <c r="AI115" s="24" t="str">
        <f>IFERROR(INDEX([1]BYUICP!H:H,(MATCH([1]DatabaseSynop!$B:$B,[1]BYUICP!$A:$A,"0"))),"")</f>
        <v/>
      </c>
      <c r="AJ115" s="24" t="str">
        <f>IFERROR(INDEX([1]BYUICP!I:I,(MATCH([1]DatabaseSynop!$B:$B,[1]BYUICP!$A:$A,"0"))),"")</f>
        <v/>
      </c>
      <c r="AK115" s="24" t="str">
        <f>IFERROR(INDEX([1]BYUICP!J:J,(MATCH([1]DatabaseSynop!$B:$B,[1]BYUICP!$A:$A,"0"))),"")</f>
        <v/>
      </c>
      <c r="AM115" s="24" t="str">
        <f>IFERROR(INDEX([1]BYUICP!K:K,(MATCH([1]DatabaseSynop!$B:$B,[1]BYUICP!$A:$A,"0"))),"")</f>
        <v/>
      </c>
      <c r="AN115" s="24" t="e">
        <f t="shared" si="18"/>
        <v>#VALUE!</v>
      </c>
      <c r="AO115" s="24" t="e">
        <f t="shared" si="21"/>
        <v>#VALUE!</v>
      </c>
      <c r="AP115" s="24" t="str">
        <f>IFERROR(INDEX([1]BYUICP!L:L,(MATCH([1]DatabaseSynop!$B:$B,[1]BYUICP!$A:$A,"0"))),"")</f>
        <v/>
      </c>
      <c r="AQ115" s="24">
        <v>2.1410437240000002</v>
      </c>
      <c r="AR115" s="24" t="str">
        <f>IFERROR(INDEX([1]BYUICP!M:M,(MATCH([1]DatabaseSynop!$B:$B,[1]BYUICP!$A:$A,"0"))),"")</f>
        <v/>
      </c>
      <c r="AS115" s="24" t="str">
        <f>IFERROR(INDEX([1]BYUICP!N:N,(MATCH([1]DatabaseSynop!$B:$B,[1]BYUICP!$A:$A,"0"))),"")</f>
        <v/>
      </c>
      <c r="AT115" s="24" t="str">
        <f>IFERROR(INDEX([1]BYUICP!O:O,(MATCH([1]DatabaseSynop!$B:$B,[1]BYUICP!$A:$A,"0"))),"")</f>
        <v/>
      </c>
      <c r="AV115" s="24" t="str">
        <f>IFERROR(INDEX([1]BYUICP!P:P,(MATCH([1]DatabaseSynop!$B:$B,[1]BYUICP!$A:$A,"0"))),"")</f>
        <v/>
      </c>
      <c r="AW115" s="24" t="str">
        <f>IFERROR(INDEX([1]BYUICP!Q:Q,(MATCH([1]DatabaseSynop!$B:$B,[1]BYUICP!$A:$A,"0"))),"")</f>
        <v/>
      </c>
      <c r="AX115" s="24" t="str">
        <f>IFERROR(INDEX([1]BYUICP!R:R,(MATCH([1]DatabaseSynop!$B:$B,[1]BYUICP!$A:$A,"0"))),"")</f>
        <v/>
      </c>
      <c r="AY115" s="24" t="str">
        <f>IFERROR(INDEX([1]BYUICP!S:S,(MATCH([1]DatabaseSynop!$B:$B,[1]BYUICP!$A:$A,"0"))),"")</f>
        <v/>
      </c>
      <c r="AZ115" s="24" t="str">
        <f>IFERROR(INDEX([1]BYUICP!T:T,(MATCH([1]DatabaseSynop!$B:$B,[1]BYUICP!$A:$A,"0"))),"")</f>
        <v/>
      </c>
      <c r="BA115" s="24" t="str">
        <f>IFERROR(INDEX([1]BYUICP!U:U,(MATCH([1]DatabaseSynop!$B:$B,[1]BYUICP!$A:$A,"0"))),"")</f>
        <v/>
      </c>
      <c r="BB115" s="24" t="str">
        <f>IFERROR(INDEX([1]BYUICP!V:V,(MATCH([1]DatabaseSynop!$B:$B,[1]BYUICP!$A:$A,"0"))),"")</f>
        <v/>
      </c>
      <c r="BD115" s="24" t="str">
        <f>IFERROR(INDEX([1]BYUICP!W:W,(MATCH([1]DatabaseSynop!$B:$B,[1]BYUICP!$A:$A,"0"))),"")</f>
        <v/>
      </c>
      <c r="BE115" s="24" t="str">
        <f>IFERROR(INDEX([1]BYUICP!X:X,(MATCH([1]DatabaseSynop!$B:$B,[1]BYUICP!$A:$A,"0"))),"")</f>
        <v/>
      </c>
      <c r="BF115" s="24" t="str">
        <f>IFERROR(INDEX([1]BYUICP!Y:Y,(MATCH([1]DatabaseSynop!$B:$B,[1]BYUICP!$A:$A,"0"))),"")</f>
        <v/>
      </c>
      <c r="BG115" s="24" t="str">
        <f>IFERROR(INDEX([1]BYUICP!Z:Z,(MATCH([1]DatabaseSynop!$B:$B,[1]BYUICP!$A:$A,"0"))),"")</f>
        <v/>
      </c>
      <c r="BH115" s="24" t="str">
        <f>IFERROR(INDEX([1]BYUICP!AA:AA,(MATCH([1]DatabaseSynop!$B:$B,[1]BYUICP!$A:$A,"0"))),"")</f>
        <v/>
      </c>
      <c r="BI115" s="24" t="str">
        <f>IFERROR(INDEX([1]BYUICP!AB:AB,(MATCH([1]DatabaseSynop!$B:$B,[1]BYUICP!$A:$A,"0"))),"")</f>
        <v/>
      </c>
      <c r="BJ115" s="24" t="str">
        <f>IFERROR(INDEX([1]BYUICP!AC:AC,(MATCH([1]DatabaseSynop!$B:$B,[1]BYUICP!$A:$A,"0"))),"")</f>
        <v/>
      </c>
      <c r="BK115" s="24" t="str">
        <f>IFERROR(INDEX([1]BYUICP!AD:AD,(MATCH([1]DatabaseSynop!$B:$B,[1]BYUICP!$A:$A,"0"))),"")</f>
        <v/>
      </c>
      <c r="BL115" s="24" t="str">
        <f>IFERROR(INDEX([1]BYUICP!AE:AE,(MATCH([1]DatabaseSynop!$B:$B,[1]BYUICP!$A:$A,"0"))),"")</f>
        <v/>
      </c>
    </row>
    <row r="116" spans="1:64" ht="15.75" customHeight="1" x14ac:dyDescent="0.2">
      <c r="A116" s="24" t="s">
        <v>109</v>
      </c>
      <c r="B116" s="24" t="s">
        <v>654</v>
      </c>
      <c r="C116" s="24" t="s">
        <v>153</v>
      </c>
      <c r="D116" s="24">
        <v>10.199999999999999</v>
      </c>
      <c r="E116" s="12" t="str">
        <f t="shared" si="0"/>
        <v>TC10.2</v>
      </c>
      <c r="F116" s="25">
        <v>42604</v>
      </c>
      <c r="G116" s="29">
        <v>0.53055555600000004</v>
      </c>
      <c r="H116" s="24">
        <v>2016</v>
      </c>
      <c r="I116" s="12" t="str">
        <f t="shared" si="1"/>
        <v>Late2016</v>
      </c>
      <c r="J116" s="24">
        <v>68.295689999999993</v>
      </c>
      <c r="K116" s="24">
        <v>-149.26759000000001</v>
      </c>
      <c r="L116" s="24">
        <v>4.8750000000000002E-2</v>
      </c>
      <c r="M116" s="24">
        <v>4.3</v>
      </c>
      <c r="N116" s="24">
        <v>287.7</v>
      </c>
      <c r="O116" s="24">
        <v>7.65</v>
      </c>
      <c r="P116" s="24">
        <v>0</v>
      </c>
      <c r="R116" s="24">
        <v>16.36179542</v>
      </c>
      <c r="S116" s="24">
        <v>28.747415419999999</v>
      </c>
      <c r="T116" s="24">
        <v>33.729201699999997</v>
      </c>
      <c r="U116" s="24">
        <v>0.34354186199999998</v>
      </c>
      <c r="W116" s="24">
        <v>0.10475842</v>
      </c>
      <c r="X116" s="24">
        <v>0.153447578</v>
      </c>
      <c r="Y116" s="24">
        <v>4.4180692000000001E-2</v>
      </c>
      <c r="Z116" s="24">
        <v>10.087172320000001</v>
      </c>
      <c r="AA116" s="24">
        <v>1.008963547</v>
      </c>
      <c r="AB116" s="24">
        <v>1.9822969720000001</v>
      </c>
      <c r="AF116" s="24">
        <v>536.52070860000003</v>
      </c>
      <c r="AH116" s="24" t="str">
        <f>IFERROR(INDEX([1]BYUICP!G:G,(MATCH([1]DatabaseSynop!$B:$B,[1]BYUICP!$A:$A,"0"))),"")</f>
        <v/>
      </c>
      <c r="AI116" s="24" t="str">
        <f>IFERROR(INDEX([1]BYUICP!H:H,(MATCH([1]DatabaseSynop!$B:$B,[1]BYUICP!$A:$A,"0"))),"")</f>
        <v/>
      </c>
      <c r="AJ116" s="24" t="s">
        <v>67</v>
      </c>
      <c r="AK116" s="24" t="str">
        <f>IFERROR(INDEX([1]BYUICP!J:J,(MATCH([1]DatabaseSynop!$B:$B,[1]BYUICP!$A:$A,"0"))),"")</f>
        <v/>
      </c>
      <c r="AM116" s="24" t="str">
        <f>IFERROR(INDEX([1]BYUICP!K:K,(MATCH([1]DatabaseSynop!$B:$B,[1]BYUICP!$A:$A,"0"))),"")</f>
        <v/>
      </c>
      <c r="AN116" s="24" t="e">
        <f t="shared" si="18"/>
        <v>#VALUE!</v>
      </c>
      <c r="AO116" s="24" t="e">
        <f t="shared" si="21"/>
        <v>#VALUE!</v>
      </c>
      <c r="AP116" s="24" t="str">
        <f>IFERROR(INDEX([1]BYUICP!L:L,(MATCH([1]DatabaseSynop!$B:$B,[1]BYUICP!$A:$A,"0"))),"")</f>
        <v/>
      </c>
      <c r="AQ116" s="24">
        <v>3.3935119889999998</v>
      </c>
      <c r="AR116" s="24" t="str">
        <f>IFERROR(INDEX([1]BYUICP!M:M,(MATCH([1]DatabaseSynop!$B:$B,[1]BYUICP!$A:$A,"0"))),"")</f>
        <v/>
      </c>
      <c r="AS116" s="24" t="str">
        <f>IFERROR(INDEX([1]BYUICP!N:N,(MATCH([1]DatabaseSynop!$B:$B,[1]BYUICP!$A:$A,"0"))),"")</f>
        <v/>
      </c>
      <c r="AT116" s="24" t="str">
        <f>IFERROR(INDEX([1]BYUICP!O:O,(MATCH([1]DatabaseSynop!$B:$B,[1]BYUICP!$A:$A,"0"))),"")</f>
        <v/>
      </c>
      <c r="AV116" s="24" t="str">
        <f>IFERROR(INDEX([1]BYUICP!P:P,(MATCH([1]DatabaseSynop!$B:$B,[1]BYUICP!$A:$A,"0"))),"")</f>
        <v/>
      </c>
      <c r="AW116" s="24" t="str">
        <f>IFERROR(INDEX([1]BYUICP!Q:Q,(MATCH([1]DatabaseSynop!$B:$B,[1]BYUICP!$A:$A,"0"))),"")</f>
        <v/>
      </c>
      <c r="AX116" s="24" t="str">
        <f>IFERROR(INDEX([1]BYUICP!R:R,(MATCH([1]DatabaseSynop!$B:$B,[1]BYUICP!$A:$A,"0"))),"")</f>
        <v/>
      </c>
      <c r="AY116" s="24" t="str">
        <f>IFERROR(INDEX([1]BYUICP!S:S,(MATCH([1]DatabaseSynop!$B:$B,[1]BYUICP!$A:$A,"0"))),"")</f>
        <v/>
      </c>
      <c r="AZ116" s="24" t="str">
        <f>IFERROR(INDEX([1]BYUICP!T:T,(MATCH([1]DatabaseSynop!$B:$B,[1]BYUICP!$A:$A,"0"))),"")</f>
        <v/>
      </c>
      <c r="BA116" s="24" t="str">
        <f>IFERROR(INDEX([1]BYUICP!U:U,(MATCH([1]DatabaseSynop!$B:$B,[1]BYUICP!$A:$A,"0"))),"")</f>
        <v/>
      </c>
      <c r="BB116" s="24" t="str">
        <f>IFERROR(INDEX([1]BYUICP!V:V,(MATCH([1]DatabaseSynop!$B:$B,[1]BYUICP!$A:$A,"0"))),"")</f>
        <v/>
      </c>
      <c r="BD116" s="24" t="str">
        <f>IFERROR(INDEX([1]BYUICP!W:W,(MATCH([1]DatabaseSynop!$B:$B,[1]BYUICP!$A:$A,"0"))),"")</f>
        <v/>
      </c>
      <c r="BE116" s="24" t="str">
        <f>IFERROR(INDEX([1]BYUICP!X:X,(MATCH([1]DatabaseSynop!$B:$B,[1]BYUICP!$A:$A,"0"))),"")</f>
        <v/>
      </c>
      <c r="BF116" s="24" t="str">
        <f>IFERROR(INDEX([1]BYUICP!Y:Y,(MATCH([1]DatabaseSynop!$B:$B,[1]BYUICP!$A:$A,"0"))),"")</f>
        <v/>
      </c>
      <c r="BG116" s="24" t="str">
        <f>IFERROR(INDEX([1]BYUICP!Z:Z,(MATCH([1]DatabaseSynop!$B:$B,[1]BYUICP!$A:$A,"0"))),"")</f>
        <v/>
      </c>
      <c r="BH116" s="24" t="str">
        <f>IFERROR(INDEX([1]BYUICP!AA:AA,(MATCH([1]DatabaseSynop!$B:$B,[1]BYUICP!$A:$A,"0"))),"")</f>
        <v/>
      </c>
      <c r="BI116" s="24" t="str">
        <f>IFERROR(INDEX([1]BYUICP!AB:AB,(MATCH([1]DatabaseSynop!$B:$B,[1]BYUICP!$A:$A,"0"))),"")</f>
        <v/>
      </c>
      <c r="BJ116" s="24" t="str">
        <f>IFERROR(INDEX([1]BYUICP!AC:AC,(MATCH([1]DatabaseSynop!$B:$B,[1]BYUICP!$A:$A,"0"))),"")</f>
        <v/>
      </c>
      <c r="BK116" s="24" t="str">
        <f>IFERROR(INDEX([1]BYUICP!AD:AD,(MATCH([1]DatabaseSynop!$B:$B,[1]BYUICP!$A:$A,"0"))),"")</f>
        <v/>
      </c>
      <c r="BL116" s="24" t="str">
        <f>IFERROR(INDEX([1]BYUICP!AE:AE,(MATCH([1]DatabaseSynop!$B:$B,[1]BYUICP!$A:$A,"0"))),"")</f>
        <v/>
      </c>
    </row>
    <row r="117" spans="1:64" ht="15.75" customHeight="1" x14ac:dyDescent="0.2">
      <c r="A117" s="24" t="s">
        <v>109</v>
      </c>
      <c r="B117" s="24" t="s">
        <v>655</v>
      </c>
      <c r="C117" s="24" t="s">
        <v>153</v>
      </c>
      <c r="D117" s="24">
        <v>10.3</v>
      </c>
      <c r="E117" s="12" t="str">
        <f t="shared" si="0"/>
        <v>TC10.3</v>
      </c>
      <c r="F117" s="25">
        <v>42604</v>
      </c>
      <c r="G117" s="29">
        <v>0.52708333299999999</v>
      </c>
      <c r="H117" s="24">
        <v>2016</v>
      </c>
      <c r="I117" s="12" t="str">
        <f t="shared" si="1"/>
        <v>Late2016</v>
      </c>
      <c r="J117" s="24">
        <v>68.294690000000003</v>
      </c>
      <c r="K117" s="24">
        <v>-149.26558</v>
      </c>
      <c r="L117" s="24">
        <v>38.082700000000003</v>
      </c>
      <c r="M117" s="24">
        <v>3.5</v>
      </c>
      <c r="N117" s="24">
        <v>200.6</v>
      </c>
      <c r="O117" s="24">
        <v>7.6</v>
      </c>
      <c r="P117" s="24">
        <v>0</v>
      </c>
      <c r="R117" s="24">
        <v>24.12527854</v>
      </c>
      <c r="S117" s="24">
        <v>26.55872003</v>
      </c>
      <c r="T117" s="24">
        <v>30.861083610000001</v>
      </c>
      <c r="U117" s="24">
        <v>0.17882609199999999</v>
      </c>
      <c r="W117" s="24">
        <v>6.2928626000000001E-2</v>
      </c>
      <c r="X117" s="24">
        <v>6.7132119000000004E-2</v>
      </c>
      <c r="Y117" s="24">
        <v>5.5531434999999997E-2</v>
      </c>
      <c r="Z117" s="24">
        <v>7.81693514</v>
      </c>
      <c r="AA117" s="24">
        <v>0.95551917600000003</v>
      </c>
      <c r="AB117" s="24">
        <v>2.2650467179999998</v>
      </c>
      <c r="AF117" s="24">
        <v>356.62425150000001</v>
      </c>
      <c r="AH117" s="24" t="str">
        <f>IFERROR(INDEX([1]BYUICP!G:G,(MATCH([1]DatabaseSynop!$B:$B,[1]BYUICP!$A:$A,"0"))),"")</f>
        <v/>
      </c>
      <c r="AI117" s="24" t="str">
        <f>IFERROR(INDEX([1]BYUICP!H:H,(MATCH([1]DatabaseSynop!$B:$B,[1]BYUICP!$A:$A,"0"))),"")</f>
        <v/>
      </c>
      <c r="AJ117" s="24" t="str">
        <f>IFERROR(INDEX([1]BYUICP!I:I,(MATCH([1]DatabaseSynop!$B:$B,[1]BYUICP!$A:$A,"0"))),"")</f>
        <v/>
      </c>
      <c r="AK117" s="24" t="str">
        <f>IFERROR(INDEX([1]BYUICP!J:J,(MATCH([1]DatabaseSynop!$B:$B,[1]BYUICP!$A:$A,"0"))),"")</f>
        <v/>
      </c>
      <c r="AM117" s="24" t="str">
        <f>IFERROR(INDEX([1]BYUICP!K:K,(MATCH([1]DatabaseSynop!$B:$B,[1]BYUICP!$A:$A,"0"))),"")</f>
        <v/>
      </c>
      <c r="AN117" s="24" t="e">
        <f t="shared" si="18"/>
        <v>#VALUE!</v>
      </c>
      <c r="AO117" s="24" t="e">
        <f t="shared" si="21"/>
        <v>#VALUE!</v>
      </c>
      <c r="AP117" s="24" t="str">
        <f>IFERROR(INDEX([1]BYUICP!L:L,(MATCH([1]DatabaseSynop!$B:$B,[1]BYUICP!$A:$A,"0"))),"")</f>
        <v/>
      </c>
      <c r="AQ117" s="24">
        <v>2.1128349790000001</v>
      </c>
      <c r="AR117" s="24" t="str">
        <f>IFERROR(INDEX([1]BYUICP!M:M,(MATCH([1]DatabaseSynop!$B:$B,[1]BYUICP!$A:$A,"0"))),"")</f>
        <v/>
      </c>
      <c r="AS117" s="24" t="str">
        <f>IFERROR(INDEX([1]BYUICP!N:N,(MATCH([1]DatabaseSynop!$B:$B,[1]BYUICP!$A:$A,"0"))),"")</f>
        <v/>
      </c>
      <c r="AT117" s="24" t="str">
        <f>IFERROR(INDEX([1]BYUICP!O:O,(MATCH([1]DatabaseSynop!$B:$B,[1]BYUICP!$A:$A,"0"))),"")</f>
        <v/>
      </c>
      <c r="AV117" s="24" t="str">
        <f>IFERROR(INDEX([1]BYUICP!P:P,(MATCH([1]DatabaseSynop!$B:$B,[1]BYUICP!$A:$A,"0"))),"")</f>
        <v/>
      </c>
      <c r="AW117" s="24" t="str">
        <f>IFERROR(INDEX([1]BYUICP!Q:Q,(MATCH([1]DatabaseSynop!$B:$B,[1]BYUICP!$A:$A,"0"))),"")</f>
        <v/>
      </c>
      <c r="AX117" s="24" t="str">
        <f>IFERROR(INDEX([1]BYUICP!R:R,(MATCH([1]DatabaseSynop!$B:$B,[1]BYUICP!$A:$A,"0"))),"")</f>
        <v/>
      </c>
      <c r="AY117" s="24" t="str">
        <f>IFERROR(INDEX([1]BYUICP!S:S,(MATCH([1]DatabaseSynop!$B:$B,[1]BYUICP!$A:$A,"0"))),"")</f>
        <v/>
      </c>
      <c r="AZ117" s="24" t="str">
        <f>IFERROR(INDEX([1]BYUICP!T:T,(MATCH([1]DatabaseSynop!$B:$B,[1]BYUICP!$A:$A,"0"))),"")</f>
        <v/>
      </c>
      <c r="BA117" s="24" t="str">
        <f>IFERROR(INDEX([1]BYUICP!U:U,(MATCH([1]DatabaseSynop!$B:$B,[1]BYUICP!$A:$A,"0"))),"")</f>
        <v/>
      </c>
      <c r="BB117" s="24" t="str">
        <f>IFERROR(INDEX([1]BYUICP!V:V,(MATCH([1]DatabaseSynop!$B:$B,[1]BYUICP!$A:$A,"0"))),"")</f>
        <v/>
      </c>
      <c r="BD117" s="24" t="str">
        <f>IFERROR(INDEX([1]BYUICP!W:W,(MATCH([1]DatabaseSynop!$B:$B,[1]BYUICP!$A:$A,"0"))),"")</f>
        <v/>
      </c>
      <c r="BE117" s="24" t="str">
        <f>IFERROR(INDEX([1]BYUICP!X:X,(MATCH([1]DatabaseSynop!$B:$B,[1]BYUICP!$A:$A,"0"))),"")</f>
        <v/>
      </c>
      <c r="BF117" s="24" t="str">
        <f>IFERROR(INDEX([1]BYUICP!Y:Y,(MATCH([1]DatabaseSynop!$B:$B,[1]BYUICP!$A:$A,"0"))),"")</f>
        <v/>
      </c>
      <c r="BG117" s="24" t="str">
        <f>IFERROR(INDEX([1]BYUICP!Z:Z,(MATCH([1]DatabaseSynop!$B:$B,[1]BYUICP!$A:$A,"0"))),"")</f>
        <v/>
      </c>
      <c r="BH117" s="24" t="str">
        <f>IFERROR(INDEX([1]BYUICP!AA:AA,(MATCH([1]DatabaseSynop!$B:$B,[1]BYUICP!$A:$A,"0"))),"")</f>
        <v/>
      </c>
      <c r="BI117" s="24" t="str">
        <f>IFERROR(INDEX([1]BYUICP!AB:AB,(MATCH([1]DatabaseSynop!$B:$B,[1]BYUICP!$A:$A,"0"))),"")</f>
        <v/>
      </c>
      <c r="BJ117" s="24" t="str">
        <f>IFERROR(INDEX([1]BYUICP!AC:AC,(MATCH([1]DatabaseSynop!$B:$B,[1]BYUICP!$A:$A,"0"))),"")</f>
        <v/>
      </c>
      <c r="BK117" s="24" t="str">
        <f>IFERROR(INDEX([1]BYUICP!AD:AD,(MATCH([1]DatabaseSynop!$B:$B,[1]BYUICP!$A:$A,"0"))),"")</f>
        <v/>
      </c>
      <c r="BL117" s="24" t="str">
        <f>IFERROR(INDEX([1]BYUICP!AE:AE,(MATCH([1]DatabaseSynop!$B:$B,[1]BYUICP!$A:$A,"0"))),"")</f>
        <v/>
      </c>
    </row>
    <row r="118" spans="1:64" ht="15.75" customHeight="1" x14ac:dyDescent="0.2">
      <c r="A118" s="24" t="s">
        <v>109</v>
      </c>
      <c r="C118" s="24" t="s">
        <v>153</v>
      </c>
      <c r="D118" s="24">
        <v>10.4</v>
      </c>
      <c r="E118" s="12" t="str">
        <f t="shared" si="0"/>
        <v>TC10.4</v>
      </c>
      <c r="F118" s="25">
        <v>42604</v>
      </c>
      <c r="G118" s="29">
        <v>0.52430555599999995</v>
      </c>
      <c r="H118" s="24">
        <v>2016</v>
      </c>
      <c r="I118" s="12" t="str">
        <f t="shared" si="1"/>
        <v>Late2016</v>
      </c>
      <c r="J118" s="24">
        <v>68.294420000000002</v>
      </c>
      <c r="K118" s="24">
        <v>-149.26704000000001</v>
      </c>
      <c r="L118" s="24">
        <v>21.518425000000001</v>
      </c>
      <c r="M118" s="24">
        <v>2.5</v>
      </c>
      <c r="N118" s="24">
        <v>230.4</v>
      </c>
      <c r="O118" s="24">
        <v>7.66</v>
      </c>
      <c r="P118" s="24">
        <v>0</v>
      </c>
      <c r="AH118" s="24" t="str">
        <f>IFERROR(INDEX([1]BYUICP!G:G,(MATCH([1]DatabaseSynop!$B:$B,[1]BYUICP!$A:$A,"0"))),"")</f>
        <v/>
      </c>
      <c r="AI118" s="24" t="str">
        <f>IFERROR(INDEX([1]BYUICP!H:H,(MATCH([1]DatabaseSynop!$B:$B,[1]BYUICP!$A:$A,"0"))),"")</f>
        <v/>
      </c>
      <c r="AJ118" s="24" t="s">
        <v>67</v>
      </c>
      <c r="AK118" s="24" t="str">
        <f>IFERROR(INDEX([1]BYUICP!J:J,(MATCH([1]DatabaseSynop!$B:$B,[1]BYUICP!$A:$A,"0"))),"")</f>
        <v/>
      </c>
      <c r="AM118" s="24" t="str">
        <f>IFERROR(INDEX([1]BYUICP!K:K,(MATCH([1]DatabaseSynop!$B:$B,[1]BYUICP!$A:$A,"0"))),"")</f>
        <v/>
      </c>
      <c r="AN118" s="24" t="e">
        <f t="shared" si="18"/>
        <v>#VALUE!</v>
      </c>
      <c r="AO118" s="24" t="e">
        <f t="shared" si="21"/>
        <v>#VALUE!</v>
      </c>
      <c r="AP118" s="24" t="str">
        <f>IFERROR(INDEX([1]BYUICP!L:L,(MATCH([1]DatabaseSynop!$B:$B,[1]BYUICP!$A:$A,"0"))),"")</f>
        <v/>
      </c>
      <c r="AR118" s="24" t="str">
        <f>IFERROR(INDEX([1]BYUICP!M:M,(MATCH([1]DatabaseSynop!$B:$B,[1]BYUICP!$A:$A,"0"))),"")</f>
        <v/>
      </c>
      <c r="AS118" s="24" t="str">
        <f>IFERROR(INDEX([1]BYUICP!N:N,(MATCH([1]DatabaseSynop!$B:$B,[1]BYUICP!$A:$A,"0"))),"")</f>
        <v/>
      </c>
      <c r="AT118" s="24" t="str">
        <f>IFERROR(INDEX([1]BYUICP!O:O,(MATCH([1]DatabaseSynop!$B:$B,[1]BYUICP!$A:$A,"0"))),"")</f>
        <v/>
      </c>
      <c r="AV118" s="24" t="str">
        <f>IFERROR(INDEX([1]BYUICP!P:P,(MATCH([1]DatabaseSynop!$B:$B,[1]BYUICP!$A:$A,"0"))),"")</f>
        <v/>
      </c>
      <c r="AW118" s="24" t="str">
        <f>IFERROR(INDEX([1]BYUICP!Q:Q,(MATCH([1]DatabaseSynop!$B:$B,[1]BYUICP!$A:$A,"0"))),"")</f>
        <v/>
      </c>
      <c r="AX118" s="24" t="str">
        <f>IFERROR(INDEX([1]BYUICP!R:R,(MATCH([1]DatabaseSynop!$B:$B,[1]BYUICP!$A:$A,"0"))),"")</f>
        <v/>
      </c>
      <c r="AY118" s="24" t="str">
        <f>IFERROR(INDEX([1]BYUICP!S:S,(MATCH([1]DatabaseSynop!$B:$B,[1]BYUICP!$A:$A,"0"))),"")</f>
        <v/>
      </c>
      <c r="AZ118" s="24" t="str">
        <f>IFERROR(INDEX([1]BYUICP!T:T,(MATCH([1]DatabaseSynop!$B:$B,[1]BYUICP!$A:$A,"0"))),"")</f>
        <v/>
      </c>
      <c r="BA118" s="24" t="str">
        <f>IFERROR(INDEX([1]BYUICP!U:U,(MATCH([1]DatabaseSynop!$B:$B,[1]BYUICP!$A:$A,"0"))),"")</f>
        <v/>
      </c>
      <c r="BB118" s="24" t="str">
        <f>IFERROR(INDEX([1]BYUICP!V:V,(MATCH([1]DatabaseSynop!$B:$B,[1]BYUICP!$A:$A,"0"))),"")</f>
        <v/>
      </c>
      <c r="BD118" s="24" t="str">
        <f>IFERROR(INDEX([1]BYUICP!W:W,(MATCH([1]DatabaseSynop!$B:$B,[1]BYUICP!$A:$A,"0"))),"")</f>
        <v/>
      </c>
      <c r="BE118" s="24" t="str">
        <f>IFERROR(INDEX([1]BYUICP!X:X,(MATCH([1]DatabaseSynop!$B:$B,[1]BYUICP!$A:$A,"0"))),"")</f>
        <v/>
      </c>
      <c r="BF118" s="24" t="str">
        <f>IFERROR(INDEX([1]BYUICP!Y:Y,(MATCH([1]DatabaseSynop!$B:$B,[1]BYUICP!$A:$A,"0"))),"")</f>
        <v/>
      </c>
      <c r="BG118" s="24" t="str">
        <f>IFERROR(INDEX([1]BYUICP!Z:Z,(MATCH([1]DatabaseSynop!$B:$B,[1]BYUICP!$A:$A,"0"))),"")</f>
        <v/>
      </c>
      <c r="BH118" s="24" t="str">
        <f>IFERROR(INDEX([1]BYUICP!AA:AA,(MATCH([1]DatabaseSynop!$B:$B,[1]BYUICP!$A:$A,"0"))),"")</f>
        <v/>
      </c>
      <c r="BI118" s="24" t="str">
        <f>IFERROR(INDEX([1]BYUICP!AB:AB,(MATCH([1]DatabaseSynop!$B:$B,[1]BYUICP!$A:$A,"0"))),"")</f>
        <v/>
      </c>
      <c r="BJ118" s="24" t="str">
        <f>IFERROR(INDEX([1]BYUICP!AC:AC,(MATCH([1]DatabaseSynop!$B:$B,[1]BYUICP!$A:$A,"0"))),"")</f>
        <v/>
      </c>
      <c r="BK118" s="24" t="str">
        <f>IFERROR(INDEX([1]BYUICP!AD:AD,(MATCH([1]DatabaseSynop!$B:$B,[1]BYUICP!$A:$A,"0"))),"")</f>
        <v/>
      </c>
      <c r="BL118" s="24" t="str">
        <f>IFERROR(INDEX([1]BYUICP!AE:AE,(MATCH([1]DatabaseSynop!$B:$B,[1]BYUICP!$A:$A,"0"))),"")</f>
        <v/>
      </c>
    </row>
    <row r="119" spans="1:64" ht="15.75" customHeight="1" x14ac:dyDescent="0.2">
      <c r="A119" s="24" t="s">
        <v>109</v>
      </c>
      <c r="B119" s="24" t="s">
        <v>656</v>
      </c>
      <c r="C119" s="24" t="s">
        <v>153</v>
      </c>
      <c r="D119" s="24">
        <v>11.1</v>
      </c>
      <c r="E119" s="12" t="str">
        <f t="shared" si="0"/>
        <v>TC11.1</v>
      </c>
      <c r="F119" s="25">
        <v>42604</v>
      </c>
      <c r="G119" s="29">
        <v>0.56527777800000001</v>
      </c>
      <c r="H119" s="24">
        <v>2016</v>
      </c>
      <c r="I119" s="12" t="str">
        <f t="shared" si="1"/>
        <v>Late2016</v>
      </c>
      <c r="J119" s="24">
        <v>68.283230000000003</v>
      </c>
      <c r="K119" s="24">
        <v>-149.31877</v>
      </c>
      <c r="L119" s="24">
        <v>15.511225</v>
      </c>
      <c r="M119" s="24">
        <v>5.3</v>
      </c>
      <c r="N119" s="24">
        <v>415.9</v>
      </c>
      <c r="O119" s="24">
        <v>7.92</v>
      </c>
      <c r="P119" s="24">
        <v>0</v>
      </c>
      <c r="R119" s="24">
        <v>27.274951000000001</v>
      </c>
      <c r="S119" s="24">
        <v>28.6064486</v>
      </c>
      <c r="T119" s="24">
        <v>33.552624739999999</v>
      </c>
      <c r="U119" s="24">
        <v>0.211687771</v>
      </c>
      <c r="W119" s="24">
        <v>6.1767200000000001E-2</v>
      </c>
      <c r="X119" s="24">
        <v>8.2803020000000005E-2</v>
      </c>
      <c r="Y119" s="24">
        <v>5.2090710999999998E-2</v>
      </c>
      <c r="Z119" s="24">
        <v>2.8724601540000001</v>
      </c>
      <c r="AA119" s="24">
        <v>0.66297482600000002</v>
      </c>
      <c r="AB119" s="24">
        <v>0.94099282399999995</v>
      </c>
      <c r="AF119" s="24">
        <v>975.07485029999998</v>
      </c>
      <c r="AH119" s="24" t="str">
        <f>IFERROR(INDEX([1]BYUICP!G:G,(MATCH([1]DatabaseSynop!$B:$B,[1]BYUICP!$A:$A,"0"))),"")</f>
        <v/>
      </c>
      <c r="AI119" s="24" t="str">
        <f>IFERROR(INDEX([1]BYUICP!H:H,(MATCH([1]DatabaseSynop!$B:$B,[1]BYUICP!$A:$A,"0"))),"")</f>
        <v/>
      </c>
      <c r="AJ119" s="24" t="s">
        <v>67</v>
      </c>
      <c r="AK119" s="24" t="str">
        <f>IFERROR(INDEX([1]BYUICP!J:J,(MATCH([1]DatabaseSynop!$B:$B,[1]BYUICP!$A:$A,"0"))),"")</f>
        <v/>
      </c>
      <c r="AM119" s="24" t="str">
        <f>IFERROR(INDEX([1]BYUICP!K:K,(MATCH([1]DatabaseSynop!$B:$B,[1]BYUICP!$A:$A,"0"))),"")</f>
        <v/>
      </c>
      <c r="AN119" s="24" t="e">
        <f t="shared" si="18"/>
        <v>#VALUE!</v>
      </c>
      <c r="AO119" s="24" t="e">
        <f t="shared" si="21"/>
        <v>#VALUE!</v>
      </c>
      <c r="AP119" s="24" t="str">
        <f>IFERROR(INDEX([1]BYUICP!L:L,(MATCH([1]DatabaseSynop!$B:$B,[1]BYUICP!$A:$A,"0"))),"")</f>
        <v/>
      </c>
      <c r="AQ119" s="24">
        <v>2.787023977</v>
      </c>
      <c r="AR119" s="24" t="str">
        <f>IFERROR(INDEX([1]BYUICP!M:M,(MATCH([1]DatabaseSynop!$B:$B,[1]BYUICP!$A:$A,"0"))),"")</f>
        <v/>
      </c>
      <c r="AS119" s="24" t="str">
        <f>IFERROR(INDEX([1]BYUICP!N:N,(MATCH([1]DatabaseSynop!$B:$B,[1]BYUICP!$A:$A,"0"))),"")</f>
        <v/>
      </c>
      <c r="AT119" s="24" t="str">
        <f>IFERROR(INDEX([1]BYUICP!O:O,(MATCH([1]DatabaseSynop!$B:$B,[1]BYUICP!$A:$A,"0"))),"")</f>
        <v/>
      </c>
      <c r="AV119" s="24" t="str">
        <f>IFERROR(INDEX([1]BYUICP!P:P,(MATCH([1]DatabaseSynop!$B:$B,[1]BYUICP!$A:$A,"0"))),"")</f>
        <v/>
      </c>
      <c r="AW119" s="24" t="str">
        <f>IFERROR(INDEX([1]BYUICP!Q:Q,(MATCH([1]DatabaseSynop!$B:$B,[1]BYUICP!$A:$A,"0"))),"")</f>
        <v/>
      </c>
      <c r="AX119" s="24" t="str">
        <f>IFERROR(INDEX([1]BYUICP!R:R,(MATCH([1]DatabaseSynop!$B:$B,[1]BYUICP!$A:$A,"0"))),"")</f>
        <v/>
      </c>
      <c r="AY119" s="24" t="str">
        <f>IFERROR(INDEX([1]BYUICP!S:S,(MATCH([1]DatabaseSynop!$B:$B,[1]BYUICP!$A:$A,"0"))),"")</f>
        <v/>
      </c>
      <c r="AZ119" s="24" t="str">
        <f>IFERROR(INDEX([1]BYUICP!T:T,(MATCH([1]DatabaseSynop!$B:$B,[1]BYUICP!$A:$A,"0"))),"")</f>
        <v/>
      </c>
      <c r="BA119" s="24" t="str">
        <f>IFERROR(INDEX([1]BYUICP!U:U,(MATCH([1]DatabaseSynop!$B:$B,[1]BYUICP!$A:$A,"0"))),"")</f>
        <v/>
      </c>
      <c r="BB119" s="24" t="str">
        <f>IFERROR(INDEX([1]BYUICP!V:V,(MATCH([1]DatabaseSynop!$B:$B,[1]BYUICP!$A:$A,"0"))),"")</f>
        <v/>
      </c>
      <c r="BD119" s="24" t="str">
        <f>IFERROR(INDEX([1]BYUICP!W:W,(MATCH([1]DatabaseSynop!$B:$B,[1]BYUICP!$A:$A,"0"))),"")</f>
        <v/>
      </c>
      <c r="BE119" s="24" t="str">
        <f>IFERROR(INDEX([1]BYUICP!X:X,(MATCH([1]DatabaseSynop!$B:$B,[1]BYUICP!$A:$A,"0"))),"")</f>
        <v/>
      </c>
      <c r="BF119" s="24" t="str">
        <f>IFERROR(INDEX([1]BYUICP!Y:Y,(MATCH([1]DatabaseSynop!$B:$B,[1]BYUICP!$A:$A,"0"))),"")</f>
        <v/>
      </c>
      <c r="BG119" s="24" t="str">
        <f>IFERROR(INDEX([1]BYUICP!Z:Z,(MATCH([1]DatabaseSynop!$B:$B,[1]BYUICP!$A:$A,"0"))),"")</f>
        <v/>
      </c>
      <c r="BH119" s="24" t="str">
        <f>IFERROR(INDEX([1]BYUICP!AA:AA,(MATCH([1]DatabaseSynop!$B:$B,[1]BYUICP!$A:$A,"0"))),"")</f>
        <v/>
      </c>
      <c r="BI119" s="24" t="str">
        <f>IFERROR(INDEX([1]BYUICP!AB:AB,(MATCH([1]DatabaseSynop!$B:$B,[1]BYUICP!$A:$A,"0"))),"")</f>
        <v/>
      </c>
      <c r="BJ119" s="24" t="str">
        <f>IFERROR(INDEX([1]BYUICP!AC:AC,(MATCH([1]DatabaseSynop!$B:$B,[1]BYUICP!$A:$A,"0"))),"")</f>
        <v/>
      </c>
      <c r="BK119" s="24" t="str">
        <f>IFERROR(INDEX([1]BYUICP!AD:AD,(MATCH([1]DatabaseSynop!$B:$B,[1]BYUICP!$A:$A,"0"))),"")</f>
        <v/>
      </c>
      <c r="BL119" s="24" t="str">
        <f>IFERROR(INDEX([1]BYUICP!AE:AE,(MATCH([1]DatabaseSynop!$B:$B,[1]BYUICP!$A:$A,"0"))),"")</f>
        <v/>
      </c>
    </row>
    <row r="120" spans="1:64" ht="15.75" customHeight="1" x14ac:dyDescent="0.2">
      <c r="A120" s="24" t="s">
        <v>109</v>
      </c>
      <c r="B120" s="24" t="s">
        <v>657</v>
      </c>
      <c r="C120" s="24" t="s">
        <v>153</v>
      </c>
      <c r="D120" s="24">
        <v>11.2</v>
      </c>
      <c r="E120" s="12" t="str">
        <f t="shared" si="0"/>
        <v>TC11.2</v>
      </c>
      <c r="F120" s="25">
        <v>42604</v>
      </c>
      <c r="G120" s="29">
        <v>0.56597222199999997</v>
      </c>
      <c r="H120" s="24">
        <v>2016</v>
      </c>
      <c r="I120" s="12" t="str">
        <f t="shared" si="1"/>
        <v>Late2016</v>
      </c>
      <c r="J120" s="24">
        <v>68.28219</v>
      </c>
      <c r="K120" s="24">
        <v>-149.31572</v>
      </c>
      <c r="L120" s="24">
        <v>0.48375000000000001</v>
      </c>
      <c r="M120" s="24">
        <v>5.2</v>
      </c>
      <c r="N120" s="24">
        <v>480.9</v>
      </c>
      <c r="O120" s="24">
        <v>8.1300000000000008</v>
      </c>
      <c r="P120" s="24">
        <v>0</v>
      </c>
      <c r="R120" s="24">
        <v>31.019886490000001</v>
      </c>
      <c r="S120" s="24">
        <v>31.499978110000001</v>
      </c>
      <c r="T120" s="24">
        <v>36.50938343</v>
      </c>
      <c r="U120" s="24">
        <v>0.19281267399999999</v>
      </c>
      <c r="W120" s="24">
        <v>5.3674083999999997E-2</v>
      </c>
      <c r="X120" s="24">
        <v>6.9792279999999998E-2</v>
      </c>
      <c r="Y120" s="24">
        <v>8.7775958000000001E-2</v>
      </c>
      <c r="Z120" s="24">
        <v>2.4816204059999998</v>
      </c>
      <c r="AA120" s="24">
        <v>0.63461028799999997</v>
      </c>
      <c r="AB120" s="24">
        <v>0.92457868099999996</v>
      </c>
      <c r="AF120" s="24">
        <v>1246.846931</v>
      </c>
      <c r="AH120" s="24" t="str">
        <f>IFERROR(INDEX([1]BYUICP!G:G,(MATCH([1]DatabaseSynop!$B:$B,[1]BYUICP!$A:$A,"0"))),"")</f>
        <v/>
      </c>
      <c r="AI120" s="24" t="s">
        <v>67</v>
      </c>
      <c r="AJ120" s="24" t="str">
        <f>IFERROR(INDEX([1]BYUICP!I:I,(MATCH([1]DatabaseSynop!$B:$B,[1]BYUICP!$A:$A,"0"))),"")</f>
        <v/>
      </c>
      <c r="AK120" s="24" t="str">
        <f>IFERROR(INDEX([1]BYUICP!J:J,(MATCH([1]DatabaseSynop!$B:$B,[1]BYUICP!$A:$A,"0"))),"")</f>
        <v/>
      </c>
      <c r="AM120" s="24" t="str">
        <f>IFERROR(INDEX([1]BYUICP!K:K,(MATCH([1]DatabaseSynop!$B:$B,[1]BYUICP!$A:$A,"0"))),"")</f>
        <v/>
      </c>
      <c r="AN120" s="24" t="e">
        <f t="shared" si="18"/>
        <v>#VALUE!</v>
      </c>
      <c r="AO120" s="24" t="e">
        <f t="shared" si="21"/>
        <v>#VALUE!</v>
      </c>
      <c r="AP120" s="24" t="str">
        <f>IFERROR(INDEX([1]BYUICP!L:L,(MATCH([1]DatabaseSynop!$B:$B,[1]BYUICP!$A:$A,"0"))),"")</f>
        <v/>
      </c>
      <c r="AQ120" s="24">
        <v>3.1622002820000001</v>
      </c>
      <c r="AR120" s="24" t="str">
        <f>IFERROR(INDEX([1]BYUICP!M:M,(MATCH([1]DatabaseSynop!$B:$B,[1]BYUICP!$A:$A,"0"))),"")</f>
        <v/>
      </c>
      <c r="AS120" s="24" t="str">
        <f>IFERROR(INDEX([1]BYUICP!N:N,(MATCH([1]DatabaseSynop!$B:$B,[1]BYUICP!$A:$A,"0"))),"")</f>
        <v/>
      </c>
      <c r="AT120" s="24" t="str">
        <f>IFERROR(INDEX([1]BYUICP!O:O,(MATCH([1]DatabaseSynop!$B:$B,[1]BYUICP!$A:$A,"0"))),"")</f>
        <v/>
      </c>
      <c r="AV120" s="24" t="str">
        <f>IFERROR(INDEX([1]BYUICP!P:P,(MATCH([1]DatabaseSynop!$B:$B,[1]BYUICP!$A:$A,"0"))),"")</f>
        <v/>
      </c>
      <c r="AW120" s="24" t="str">
        <f>IFERROR(INDEX([1]BYUICP!Q:Q,(MATCH([1]DatabaseSynop!$B:$B,[1]BYUICP!$A:$A,"0"))),"")</f>
        <v/>
      </c>
      <c r="AX120" s="24" t="str">
        <f>IFERROR(INDEX([1]BYUICP!R:R,(MATCH([1]DatabaseSynop!$B:$B,[1]BYUICP!$A:$A,"0"))),"")</f>
        <v/>
      </c>
      <c r="AY120" s="24" t="str">
        <f>IFERROR(INDEX([1]BYUICP!S:S,(MATCH([1]DatabaseSynop!$B:$B,[1]BYUICP!$A:$A,"0"))),"")</f>
        <v/>
      </c>
      <c r="AZ120" s="24" t="str">
        <f>IFERROR(INDEX([1]BYUICP!T:T,(MATCH([1]DatabaseSynop!$B:$B,[1]BYUICP!$A:$A,"0"))),"")</f>
        <v/>
      </c>
      <c r="BA120" s="24" t="str">
        <f>IFERROR(INDEX([1]BYUICP!U:U,(MATCH([1]DatabaseSynop!$B:$B,[1]BYUICP!$A:$A,"0"))),"")</f>
        <v/>
      </c>
      <c r="BB120" s="24" t="str">
        <f>IFERROR(INDEX([1]BYUICP!V:V,(MATCH([1]DatabaseSynop!$B:$B,[1]BYUICP!$A:$A,"0"))),"")</f>
        <v/>
      </c>
      <c r="BD120" s="24" t="str">
        <f>IFERROR(INDEX([1]BYUICP!W:W,(MATCH([1]DatabaseSynop!$B:$B,[1]BYUICP!$A:$A,"0"))),"")</f>
        <v/>
      </c>
      <c r="BE120" s="24" t="str">
        <f>IFERROR(INDEX([1]BYUICP!X:X,(MATCH([1]DatabaseSynop!$B:$B,[1]BYUICP!$A:$A,"0"))),"")</f>
        <v/>
      </c>
      <c r="BF120" s="24" t="str">
        <f>IFERROR(INDEX([1]BYUICP!Y:Y,(MATCH([1]DatabaseSynop!$B:$B,[1]BYUICP!$A:$A,"0"))),"")</f>
        <v/>
      </c>
      <c r="BG120" s="24" t="str">
        <f>IFERROR(INDEX([1]BYUICP!Z:Z,(MATCH([1]DatabaseSynop!$B:$B,[1]BYUICP!$A:$A,"0"))),"")</f>
        <v/>
      </c>
      <c r="BH120" s="24" t="str">
        <f>IFERROR(INDEX([1]BYUICP!AA:AA,(MATCH([1]DatabaseSynop!$B:$B,[1]BYUICP!$A:$A,"0"))),"")</f>
        <v/>
      </c>
      <c r="BI120" s="24" t="str">
        <f>IFERROR(INDEX([1]BYUICP!AB:AB,(MATCH([1]DatabaseSynop!$B:$B,[1]BYUICP!$A:$A,"0"))),"")</f>
        <v/>
      </c>
      <c r="BJ120" s="24" t="str">
        <f>IFERROR(INDEX([1]BYUICP!AC:AC,(MATCH([1]DatabaseSynop!$B:$B,[1]BYUICP!$A:$A,"0"))),"")</f>
        <v/>
      </c>
      <c r="BK120" s="24" t="str">
        <f>IFERROR(INDEX([1]BYUICP!AD:AD,(MATCH([1]DatabaseSynop!$B:$B,[1]BYUICP!$A:$A,"0"))),"")</f>
        <v/>
      </c>
      <c r="BL120" s="24" t="str">
        <f>IFERROR(INDEX([1]BYUICP!AE:AE,(MATCH([1]DatabaseSynop!$B:$B,[1]BYUICP!$A:$A,"0"))),"")</f>
        <v/>
      </c>
    </row>
    <row r="121" spans="1:64" ht="15.75" customHeight="1" x14ac:dyDescent="0.2">
      <c r="A121" s="24" t="s">
        <v>109</v>
      </c>
      <c r="B121" s="24" t="s">
        <v>658</v>
      </c>
      <c r="C121" s="24" t="s">
        <v>153</v>
      </c>
      <c r="D121" s="24">
        <v>11.3</v>
      </c>
      <c r="E121" s="12" t="str">
        <f t="shared" si="0"/>
        <v>TC11.3</v>
      </c>
      <c r="F121" s="25">
        <v>42604</v>
      </c>
      <c r="G121" s="29">
        <v>0.57291666699999999</v>
      </c>
      <c r="H121" s="24">
        <v>2016</v>
      </c>
      <c r="I121" s="12" t="str">
        <f t="shared" si="1"/>
        <v>Late2016</v>
      </c>
      <c r="J121" s="24">
        <v>68.283670000000001</v>
      </c>
      <c r="K121" s="24">
        <v>-149.31172000000001</v>
      </c>
      <c r="L121" s="24">
        <v>42.731549999999999</v>
      </c>
      <c r="M121" s="24">
        <v>5.2</v>
      </c>
      <c r="N121" s="24">
        <v>313.8</v>
      </c>
      <c r="O121" s="24">
        <v>7.75</v>
      </c>
      <c r="P121" s="24">
        <v>0</v>
      </c>
      <c r="R121" s="24">
        <v>23.69710688</v>
      </c>
      <c r="S121" s="24">
        <v>28.895801550000002</v>
      </c>
      <c r="T121" s="24">
        <v>33.602678609999998</v>
      </c>
      <c r="U121" s="24">
        <v>0.17353020199999999</v>
      </c>
      <c r="W121" s="24">
        <v>5.8282920000000002E-2</v>
      </c>
      <c r="X121" s="24">
        <v>7.9269958000000001E-2</v>
      </c>
      <c r="Y121" s="24">
        <v>6.0416652000000001E-2</v>
      </c>
      <c r="Z121" s="24">
        <v>4.3312413840000001</v>
      </c>
      <c r="AA121" s="24">
        <v>1.1152391930000001</v>
      </c>
      <c r="AB121" s="24">
        <v>1.2327529049999999</v>
      </c>
      <c r="AF121" s="24">
        <v>621.40094810000005</v>
      </c>
      <c r="AH121" s="24" t="str">
        <f>IFERROR(INDEX([1]BYUICP!G:G,(MATCH([1]DatabaseSynop!$B:$B,[1]BYUICP!$A:$A,"0"))),"")</f>
        <v/>
      </c>
      <c r="AI121" s="24" t="s">
        <v>67</v>
      </c>
      <c r="AJ121" s="24" t="s">
        <v>67</v>
      </c>
      <c r="AK121" s="24" t="str">
        <f>IFERROR(INDEX([1]BYUICP!J:J,(MATCH([1]DatabaseSynop!$B:$B,[1]BYUICP!$A:$A,"0"))),"")</f>
        <v/>
      </c>
      <c r="AM121" s="24" t="str">
        <f>IFERROR(INDEX([1]BYUICP!K:K,(MATCH([1]DatabaseSynop!$B:$B,[1]BYUICP!$A:$A,"0"))),"")</f>
        <v/>
      </c>
      <c r="AN121" s="24" t="e">
        <f t="shared" si="18"/>
        <v>#VALUE!</v>
      </c>
      <c r="AO121" s="24" t="e">
        <f t="shared" si="21"/>
        <v>#VALUE!</v>
      </c>
      <c r="AP121" s="24" t="str">
        <f>IFERROR(INDEX([1]BYUICP!L:L,(MATCH([1]DatabaseSynop!$B:$B,[1]BYUICP!$A:$A,"0"))),"")</f>
        <v/>
      </c>
      <c r="AQ121" s="24">
        <v>2.7475317349999999</v>
      </c>
      <c r="AR121" s="24" t="str">
        <f>IFERROR(INDEX([1]BYUICP!M:M,(MATCH([1]DatabaseSynop!$B:$B,[1]BYUICP!$A:$A,"0"))),"")</f>
        <v/>
      </c>
      <c r="AS121" s="24" t="str">
        <f>IFERROR(INDEX([1]BYUICP!N:N,(MATCH([1]DatabaseSynop!$B:$B,[1]BYUICP!$A:$A,"0"))),"")</f>
        <v/>
      </c>
      <c r="AT121" s="24" t="str">
        <f>IFERROR(INDEX([1]BYUICP!O:O,(MATCH([1]DatabaseSynop!$B:$B,[1]BYUICP!$A:$A,"0"))),"")</f>
        <v/>
      </c>
      <c r="AV121" s="24" t="str">
        <f>IFERROR(INDEX([1]BYUICP!P:P,(MATCH([1]DatabaseSynop!$B:$B,[1]BYUICP!$A:$A,"0"))),"")</f>
        <v/>
      </c>
      <c r="AW121" s="24" t="str">
        <f>IFERROR(INDEX([1]BYUICP!Q:Q,(MATCH([1]DatabaseSynop!$B:$B,[1]BYUICP!$A:$A,"0"))),"")</f>
        <v/>
      </c>
      <c r="AX121" s="24" t="str">
        <f>IFERROR(INDEX([1]BYUICP!R:R,(MATCH([1]DatabaseSynop!$B:$B,[1]BYUICP!$A:$A,"0"))),"")</f>
        <v/>
      </c>
      <c r="AY121" s="24" t="str">
        <f>IFERROR(INDEX([1]BYUICP!S:S,(MATCH([1]DatabaseSynop!$B:$B,[1]BYUICP!$A:$A,"0"))),"")</f>
        <v/>
      </c>
      <c r="AZ121" s="24" t="str">
        <f>IFERROR(INDEX([1]BYUICP!T:T,(MATCH([1]DatabaseSynop!$B:$B,[1]BYUICP!$A:$A,"0"))),"")</f>
        <v/>
      </c>
      <c r="BA121" s="24" t="str">
        <f>IFERROR(INDEX([1]BYUICP!U:U,(MATCH([1]DatabaseSynop!$B:$B,[1]BYUICP!$A:$A,"0"))),"")</f>
        <v/>
      </c>
      <c r="BB121" s="24" t="str">
        <f>IFERROR(INDEX([1]BYUICP!V:V,(MATCH([1]DatabaseSynop!$B:$B,[1]BYUICP!$A:$A,"0"))),"")</f>
        <v/>
      </c>
      <c r="BD121" s="24" t="str">
        <f>IFERROR(INDEX([1]BYUICP!W:W,(MATCH([1]DatabaseSynop!$B:$B,[1]BYUICP!$A:$A,"0"))),"")</f>
        <v/>
      </c>
      <c r="BE121" s="24" t="str">
        <f>IFERROR(INDEX([1]BYUICP!X:X,(MATCH([1]DatabaseSynop!$B:$B,[1]BYUICP!$A:$A,"0"))),"")</f>
        <v/>
      </c>
      <c r="BF121" s="24" t="str">
        <f>IFERROR(INDEX([1]BYUICP!Y:Y,(MATCH([1]DatabaseSynop!$B:$B,[1]BYUICP!$A:$A,"0"))),"")</f>
        <v/>
      </c>
      <c r="BG121" s="24" t="str">
        <f>IFERROR(INDEX([1]BYUICP!Z:Z,(MATCH([1]DatabaseSynop!$B:$B,[1]BYUICP!$A:$A,"0"))),"")</f>
        <v/>
      </c>
      <c r="BH121" s="24" t="str">
        <f>IFERROR(INDEX([1]BYUICP!AA:AA,(MATCH([1]DatabaseSynop!$B:$B,[1]BYUICP!$A:$A,"0"))),"")</f>
        <v/>
      </c>
      <c r="BI121" s="24" t="str">
        <f>IFERROR(INDEX([1]BYUICP!AB:AB,(MATCH([1]DatabaseSynop!$B:$B,[1]BYUICP!$A:$A,"0"))),"")</f>
        <v/>
      </c>
      <c r="BJ121" s="24" t="str">
        <f>IFERROR(INDEX([1]BYUICP!AC:AC,(MATCH([1]DatabaseSynop!$B:$B,[1]BYUICP!$A:$A,"0"))),"")</f>
        <v/>
      </c>
      <c r="BK121" s="24" t="str">
        <f>IFERROR(INDEX([1]BYUICP!AD:AD,(MATCH([1]DatabaseSynop!$B:$B,[1]BYUICP!$A:$A,"0"))),"")</f>
        <v/>
      </c>
      <c r="BL121" s="24" t="str">
        <f>IFERROR(INDEX([1]BYUICP!AE:AE,(MATCH([1]DatabaseSynop!$B:$B,[1]BYUICP!$A:$A,"0"))),"")</f>
        <v/>
      </c>
    </row>
    <row r="122" spans="1:64" ht="15.75" customHeight="1" x14ac:dyDescent="0.2">
      <c r="A122" s="24" t="s">
        <v>109</v>
      </c>
      <c r="B122" s="24" t="s">
        <v>659</v>
      </c>
      <c r="C122" s="24" t="s">
        <v>153</v>
      </c>
      <c r="D122" s="24">
        <v>11.4</v>
      </c>
      <c r="E122" s="12" t="str">
        <f t="shared" si="0"/>
        <v>TC11.4</v>
      </c>
      <c r="F122" s="25">
        <v>42604</v>
      </c>
      <c r="G122" s="29">
        <v>0.57777777799999996</v>
      </c>
      <c r="H122" s="24">
        <v>2016</v>
      </c>
      <c r="I122" s="12" t="str">
        <f t="shared" si="1"/>
        <v>Late2016</v>
      </c>
      <c r="J122" s="24">
        <v>68.282589999999999</v>
      </c>
      <c r="K122" s="24">
        <v>-149.31336999999999</v>
      </c>
      <c r="L122" s="24">
        <v>41.198399999999999</v>
      </c>
      <c r="M122" s="24">
        <v>2.5</v>
      </c>
      <c r="N122" s="24">
        <v>464.6</v>
      </c>
      <c r="O122" s="24">
        <v>7.56</v>
      </c>
      <c r="P122" s="24">
        <v>0</v>
      </c>
      <c r="R122" s="24">
        <v>61.994450559999997</v>
      </c>
      <c r="S122" s="24">
        <v>2.8740680840000001</v>
      </c>
      <c r="T122" s="24">
        <v>5.9810576920000003</v>
      </c>
      <c r="U122" s="24">
        <v>9.3684470000000006E-2</v>
      </c>
      <c r="W122" s="24">
        <v>3.4593503999999997E-2</v>
      </c>
      <c r="X122" s="24">
        <v>7.2661891000000006E-2</v>
      </c>
      <c r="Y122" s="24">
        <v>2.8957179999999999E-2</v>
      </c>
      <c r="Z122" s="24">
        <v>3.9196047890000001</v>
      </c>
      <c r="AA122" s="24">
        <v>0.95826665899999997</v>
      </c>
      <c r="AB122" s="24">
        <v>2.9185249770000001</v>
      </c>
      <c r="AF122" s="24">
        <v>1207.7594810000001</v>
      </c>
      <c r="AH122" s="24" t="str">
        <f>IFERROR(INDEX([1]BYUICP!G:G,(MATCH([1]DatabaseSynop!$B:$B,[1]BYUICP!$A:$A,"0"))),"")</f>
        <v/>
      </c>
      <c r="AI122" s="24" t="str">
        <f>IFERROR(INDEX([1]BYUICP!H:H,(MATCH([1]DatabaseSynop!$B:$B,[1]BYUICP!$A:$A,"0"))),"")</f>
        <v/>
      </c>
      <c r="AJ122" s="24" t="str">
        <f>IFERROR(INDEX([1]BYUICP!I:I,(MATCH([1]DatabaseSynop!$B:$B,[1]BYUICP!$A:$A,"0"))),"")</f>
        <v/>
      </c>
      <c r="AK122" s="24" t="str">
        <f>IFERROR(INDEX([1]BYUICP!J:J,(MATCH([1]DatabaseSynop!$B:$B,[1]BYUICP!$A:$A,"0"))),"")</f>
        <v/>
      </c>
      <c r="AM122" s="24" t="str">
        <f>IFERROR(INDEX([1]BYUICP!K:K,(MATCH([1]DatabaseSynop!$B:$B,[1]BYUICP!$A:$A,"0"))),"")</f>
        <v/>
      </c>
      <c r="AN122" s="24" t="e">
        <f t="shared" si="18"/>
        <v>#VALUE!</v>
      </c>
      <c r="AO122" s="24" t="e">
        <f t="shared" si="21"/>
        <v>#VALUE!</v>
      </c>
      <c r="AP122" s="24" t="str">
        <f>IFERROR(INDEX([1]BYUICP!L:L,(MATCH([1]DatabaseSynop!$B:$B,[1]BYUICP!$A:$A,"0"))),"")</f>
        <v/>
      </c>
      <c r="AQ122" s="24">
        <v>3.390691114</v>
      </c>
      <c r="AR122" s="24" t="str">
        <f>IFERROR(INDEX([1]BYUICP!M:M,(MATCH([1]DatabaseSynop!$B:$B,[1]BYUICP!$A:$A,"0"))),"")</f>
        <v/>
      </c>
      <c r="AS122" s="24" t="str">
        <f>IFERROR(INDEX([1]BYUICP!N:N,(MATCH([1]DatabaseSynop!$B:$B,[1]BYUICP!$A:$A,"0"))),"")</f>
        <v/>
      </c>
      <c r="AT122" s="24" t="str">
        <f>IFERROR(INDEX([1]BYUICP!O:O,(MATCH([1]DatabaseSynop!$B:$B,[1]BYUICP!$A:$A,"0"))),"")</f>
        <v/>
      </c>
      <c r="AV122" s="24" t="str">
        <f>IFERROR(INDEX([1]BYUICP!P:P,(MATCH([1]DatabaseSynop!$B:$B,[1]BYUICP!$A:$A,"0"))),"")</f>
        <v/>
      </c>
      <c r="AW122" s="24" t="str">
        <f>IFERROR(INDEX([1]BYUICP!Q:Q,(MATCH([1]DatabaseSynop!$B:$B,[1]BYUICP!$A:$A,"0"))),"")</f>
        <v/>
      </c>
      <c r="AX122" s="24" t="str">
        <f>IFERROR(INDEX([1]BYUICP!R:R,(MATCH([1]DatabaseSynop!$B:$B,[1]BYUICP!$A:$A,"0"))),"")</f>
        <v/>
      </c>
      <c r="AY122" s="24" t="str">
        <f>IFERROR(INDEX([1]BYUICP!S:S,(MATCH([1]DatabaseSynop!$B:$B,[1]BYUICP!$A:$A,"0"))),"")</f>
        <v/>
      </c>
      <c r="AZ122" s="24" t="str">
        <f>IFERROR(INDEX([1]BYUICP!T:T,(MATCH([1]DatabaseSynop!$B:$B,[1]BYUICP!$A:$A,"0"))),"")</f>
        <v/>
      </c>
      <c r="BA122" s="24" t="str">
        <f>IFERROR(INDEX([1]BYUICP!U:U,(MATCH([1]DatabaseSynop!$B:$B,[1]BYUICP!$A:$A,"0"))),"")</f>
        <v/>
      </c>
      <c r="BB122" s="24" t="str">
        <f>IFERROR(INDEX([1]BYUICP!V:V,(MATCH([1]DatabaseSynop!$B:$B,[1]BYUICP!$A:$A,"0"))),"")</f>
        <v/>
      </c>
      <c r="BD122" s="24" t="str">
        <f>IFERROR(INDEX([1]BYUICP!W:W,(MATCH([1]DatabaseSynop!$B:$B,[1]BYUICP!$A:$A,"0"))),"")</f>
        <v/>
      </c>
      <c r="BE122" s="24" t="str">
        <f>IFERROR(INDEX([1]BYUICP!X:X,(MATCH([1]DatabaseSynop!$B:$B,[1]BYUICP!$A:$A,"0"))),"")</f>
        <v/>
      </c>
      <c r="BF122" s="24" t="str">
        <f>IFERROR(INDEX([1]BYUICP!Y:Y,(MATCH([1]DatabaseSynop!$B:$B,[1]BYUICP!$A:$A,"0"))),"")</f>
        <v/>
      </c>
      <c r="BG122" s="24" t="str">
        <f>IFERROR(INDEX([1]BYUICP!Z:Z,(MATCH([1]DatabaseSynop!$B:$B,[1]BYUICP!$A:$A,"0"))),"")</f>
        <v/>
      </c>
      <c r="BH122" s="24" t="str">
        <f>IFERROR(INDEX([1]BYUICP!AA:AA,(MATCH([1]DatabaseSynop!$B:$B,[1]BYUICP!$A:$A,"0"))),"")</f>
        <v/>
      </c>
      <c r="BI122" s="24" t="str">
        <f>IFERROR(INDEX([1]BYUICP!AB:AB,(MATCH([1]DatabaseSynop!$B:$B,[1]BYUICP!$A:$A,"0"))),"")</f>
        <v/>
      </c>
      <c r="BJ122" s="24" t="str">
        <f>IFERROR(INDEX([1]BYUICP!AC:AC,(MATCH([1]DatabaseSynop!$B:$B,[1]BYUICP!$A:$A,"0"))),"")</f>
        <v/>
      </c>
      <c r="BK122" s="24" t="str">
        <f>IFERROR(INDEX([1]BYUICP!AD:AD,(MATCH([1]DatabaseSynop!$B:$B,[1]BYUICP!$A:$A,"0"))),"")</f>
        <v/>
      </c>
      <c r="BL122" s="24" t="str">
        <f>IFERROR(INDEX([1]BYUICP!AE:AE,(MATCH([1]DatabaseSynop!$B:$B,[1]BYUICP!$A:$A,"0"))),"")</f>
        <v/>
      </c>
    </row>
    <row r="123" spans="1:64" ht="15.75" customHeight="1" x14ac:dyDescent="0.2">
      <c r="A123" s="24" t="s">
        <v>109</v>
      </c>
      <c r="B123" s="24" t="s">
        <v>660</v>
      </c>
      <c r="C123" s="24" t="s">
        <v>153</v>
      </c>
      <c r="D123" s="24">
        <v>12.1</v>
      </c>
      <c r="E123" s="12" t="str">
        <f t="shared" si="0"/>
        <v>TC12.1</v>
      </c>
      <c r="F123" s="25">
        <v>42604</v>
      </c>
      <c r="G123" s="29">
        <v>0.58750000000000002</v>
      </c>
      <c r="H123" s="24">
        <v>2016</v>
      </c>
      <c r="I123" s="12" t="str">
        <f t="shared" si="1"/>
        <v>Late2016</v>
      </c>
      <c r="J123" s="24">
        <v>68.283439999999999</v>
      </c>
      <c r="K123" s="24">
        <v>-149.37155000000001</v>
      </c>
      <c r="L123" s="24">
        <v>4.2764499999999996</v>
      </c>
      <c r="M123" s="24">
        <v>6.4</v>
      </c>
      <c r="N123" s="24">
        <v>416.2</v>
      </c>
      <c r="O123" s="24">
        <v>7.73</v>
      </c>
      <c r="P123" s="24">
        <v>0</v>
      </c>
      <c r="R123" s="24">
        <v>34.200888589999998</v>
      </c>
      <c r="S123" s="24">
        <v>27.29323136</v>
      </c>
      <c r="T123" s="24">
        <v>30.88480697</v>
      </c>
      <c r="U123" s="24">
        <v>0.47186535899999998</v>
      </c>
      <c r="W123" s="24">
        <v>3.7358805000000002E-2</v>
      </c>
      <c r="X123" s="24">
        <v>8.4743916000000002E-2</v>
      </c>
      <c r="Y123" s="24">
        <v>2.6273682E-2</v>
      </c>
      <c r="Z123" s="24">
        <v>4.4572693839999999</v>
      </c>
      <c r="AA123" s="24">
        <v>1.0620008000000001</v>
      </c>
      <c r="AB123" s="24">
        <v>1.8309420190000001</v>
      </c>
      <c r="AF123" s="24">
        <v>954.87774449999995</v>
      </c>
      <c r="AH123" s="24" t="str">
        <f>IFERROR(INDEX([1]BYUICP!G:G,(MATCH([1]DatabaseSynop!$B:$B,[1]BYUICP!$A:$A,"0"))),"")</f>
        <v/>
      </c>
      <c r="AI123" s="24" t="str">
        <f>IFERROR(INDEX([1]BYUICP!H:H,(MATCH([1]DatabaseSynop!$B:$B,[1]BYUICP!$A:$A,"0"))),"")</f>
        <v/>
      </c>
      <c r="AJ123" s="24" t="s">
        <v>67</v>
      </c>
      <c r="AK123" s="24" t="str">
        <f>IFERROR(INDEX([1]BYUICP!J:J,(MATCH([1]DatabaseSynop!$B:$B,[1]BYUICP!$A:$A,"0"))),"")</f>
        <v/>
      </c>
      <c r="AM123" s="24" t="str">
        <f>IFERROR(INDEX([1]BYUICP!K:K,(MATCH([1]DatabaseSynop!$B:$B,[1]BYUICP!$A:$A,"0"))),"")</f>
        <v/>
      </c>
      <c r="AN123" s="24" t="e">
        <f t="shared" si="18"/>
        <v>#VALUE!</v>
      </c>
      <c r="AO123" s="24" t="e">
        <f t="shared" si="21"/>
        <v>#VALUE!</v>
      </c>
      <c r="AP123" s="24" t="str">
        <f>IFERROR(INDEX([1]BYUICP!L:L,(MATCH([1]DatabaseSynop!$B:$B,[1]BYUICP!$A:$A,"0"))),"")</f>
        <v/>
      </c>
      <c r="AQ123" s="24">
        <v>3.3286318760000002</v>
      </c>
      <c r="AR123" s="24" t="str">
        <f>IFERROR(INDEX([1]BYUICP!M:M,(MATCH([1]DatabaseSynop!$B:$B,[1]BYUICP!$A:$A,"0"))),"")</f>
        <v/>
      </c>
      <c r="AS123" s="24" t="str">
        <f>IFERROR(INDEX([1]BYUICP!N:N,(MATCH([1]DatabaseSynop!$B:$B,[1]BYUICP!$A:$A,"0"))),"")</f>
        <v/>
      </c>
      <c r="AT123" s="24" t="str">
        <f>IFERROR(INDEX([1]BYUICP!O:O,(MATCH([1]DatabaseSynop!$B:$B,[1]BYUICP!$A:$A,"0"))),"")</f>
        <v/>
      </c>
      <c r="AV123" s="24" t="str">
        <f>IFERROR(INDEX([1]BYUICP!P:P,(MATCH([1]DatabaseSynop!$B:$B,[1]BYUICP!$A:$A,"0"))),"")</f>
        <v/>
      </c>
      <c r="AW123" s="24" t="str">
        <f>IFERROR(INDEX([1]BYUICP!Q:Q,(MATCH([1]DatabaseSynop!$B:$B,[1]BYUICP!$A:$A,"0"))),"")</f>
        <v/>
      </c>
      <c r="AX123" s="24" t="str">
        <f>IFERROR(INDEX([1]BYUICP!R:R,(MATCH([1]DatabaseSynop!$B:$B,[1]BYUICP!$A:$A,"0"))),"")</f>
        <v/>
      </c>
      <c r="AY123" s="24" t="str">
        <f>IFERROR(INDEX([1]BYUICP!S:S,(MATCH([1]DatabaseSynop!$B:$B,[1]BYUICP!$A:$A,"0"))),"")</f>
        <v/>
      </c>
      <c r="AZ123" s="24" t="str">
        <f>IFERROR(INDEX([1]BYUICP!T:T,(MATCH([1]DatabaseSynop!$B:$B,[1]BYUICP!$A:$A,"0"))),"")</f>
        <v/>
      </c>
      <c r="BA123" s="24" t="str">
        <f>IFERROR(INDEX([1]BYUICP!U:U,(MATCH([1]DatabaseSynop!$B:$B,[1]BYUICP!$A:$A,"0"))),"")</f>
        <v/>
      </c>
      <c r="BB123" s="24" t="str">
        <f>IFERROR(INDEX([1]BYUICP!V:V,(MATCH([1]DatabaseSynop!$B:$B,[1]BYUICP!$A:$A,"0"))),"")</f>
        <v/>
      </c>
      <c r="BD123" s="24" t="str">
        <f>IFERROR(INDEX([1]BYUICP!W:W,(MATCH([1]DatabaseSynop!$B:$B,[1]BYUICP!$A:$A,"0"))),"")</f>
        <v/>
      </c>
      <c r="BE123" s="24" t="str">
        <f>IFERROR(INDEX([1]BYUICP!X:X,(MATCH([1]DatabaseSynop!$B:$B,[1]BYUICP!$A:$A,"0"))),"")</f>
        <v/>
      </c>
      <c r="BF123" s="24" t="str">
        <f>IFERROR(INDEX([1]BYUICP!Y:Y,(MATCH([1]DatabaseSynop!$B:$B,[1]BYUICP!$A:$A,"0"))),"")</f>
        <v/>
      </c>
      <c r="BG123" s="24" t="str">
        <f>IFERROR(INDEX([1]BYUICP!Z:Z,(MATCH([1]DatabaseSynop!$B:$B,[1]BYUICP!$A:$A,"0"))),"")</f>
        <v/>
      </c>
      <c r="BH123" s="24" t="str">
        <f>IFERROR(INDEX([1]BYUICP!AA:AA,(MATCH([1]DatabaseSynop!$B:$B,[1]BYUICP!$A:$A,"0"))),"")</f>
        <v/>
      </c>
      <c r="BI123" s="24" t="str">
        <f>IFERROR(INDEX([1]BYUICP!AB:AB,(MATCH([1]DatabaseSynop!$B:$B,[1]BYUICP!$A:$A,"0"))),"")</f>
        <v/>
      </c>
      <c r="BJ123" s="24" t="str">
        <f>IFERROR(INDEX([1]BYUICP!AC:AC,(MATCH([1]DatabaseSynop!$B:$B,[1]BYUICP!$A:$A,"0"))),"")</f>
        <v/>
      </c>
      <c r="BK123" s="24" t="str">
        <f>IFERROR(INDEX([1]BYUICP!AD:AD,(MATCH([1]DatabaseSynop!$B:$B,[1]BYUICP!$A:$A,"0"))),"")</f>
        <v/>
      </c>
      <c r="BL123" s="24" t="str">
        <f>IFERROR(INDEX([1]BYUICP!AE:AE,(MATCH([1]DatabaseSynop!$B:$B,[1]BYUICP!$A:$A,"0"))),"")</f>
        <v/>
      </c>
    </row>
    <row r="124" spans="1:64" ht="15.75" customHeight="1" x14ac:dyDescent="0.2">
      <c r="A124" s="24" t="s">
        <v>109</v>
      </c>
      <c r="B124" s="24" t="s">
        <v>661</v>
      </c>
      <c r="C124" s="24" t="s">
        <v>153</v>
      </c>
      <c r="D124" s="24">
        <v>12.2</v>
      </c>
      <c r="E124" s="12" t="str">
        <f t="shared" si="0"/>
        <v>TC12.2</v>
      </c>
      <c r="F124" s="25">
        <v>42604</v>
      </c>
      <c r="G124" s="29">
        <v>0.59305555600000004</v>
      </c>
      <c r="H124" s="24">
        <v>2016</v>
      </c>
      <c r="I124" s="12" t="str">
        <f t="shared" si="1"/>
        <v>Late2016</v>
      </c>
      <c r="J124" s="24">
        <v>68.283259999999999</v>
      </c>
      <c r="K124" s="24">
        <v>-149.35736</v>
      </c>
      <c r="L124" s="24">
        <v>0.94074999999999998</v>
      </c>
      <c r="M124" s="24">
        <v>6.1</v>
      </c>
      <c r="N124" s="24">
        <v>422.6</v>
      </c>
      <c r="O124" s="24">
        <v>7.79</v>
      </c>
      <c r="P124" s="24">
        <v>0</v>
      </c>
      <c r="R124" s="24">
        <v>48.221943779999997</v>
      </c>
      <c r="S124" s="24">
        <v>27.011297720000002</v>
      </c>
      <c r="T124" s="24">
        <v>31.570117589999999</v>
      </c>
      <c r="U124" s="24">
        <v>0.24577157799999999</v>
      </c>
      <c r="W124" s="24">
        <v>4.7516678999999999E-2</v>
      </c>
      <c r="X124" s="24">
        <v>9.0373349000000006E-2</v>
      </c>
      <c r="Y124" s="24" t="s">
        <v>67</v>
      </c>
      <c r="Z124" s="24">
        <v>2.9057162750000001</v>
      </c>
      <c r="AA124" s="24">
        <v>0.89098617400000002</v>
      </c>
      <c r="AB124" s="24">
        <v>1.682930719</v>
      </c>
      <c r="AF124" s="24">
        <v>985.56948599999998</v>
      </c>
      <c r="AH124" s="24" t="str">
        <f>IFERROR(INDEX([1]BYUICP!G:G,(MATCH([1]DatabaseSynop!$B:$B,[1]BYUICP!$A:$A,"0"))),"")</f>
        <v/>
      </c>
      <c r="AI124" s="24" t="str">
        <f>IFERROR(INDEX([1]BYUICP!H:H,(MATCH([1]DatabaseSynop!$B:$B,[1]BYUICP!$A:$A,"0"))),"")</f>
        <v/>
      </c>
      <c r="AJ124" s="24" t="str">
        <f>IFERROR(INDEX([1]BYUICP!I:I,(MATCH([1]DatabaseSynop!$B:$B,[1]BYUICP!$A:$A,"0"))),"")</f>
        <v/>
      </c>
      <c r="AK124" s="24" t="str">
        <f>IFERROR(INDEX([1]BYUICP!J:J,(MATCH([1]DatabaseSynop!$B:$B,[1]BYUICP!$A:$A,"0"))),"")</f>
        <v/>
      </c>
      <c r="AM124" s="24" t="str">
        <f>IFERROR(INDEX([1]BYUICP!K:K,(MATCH([1]DatabaseSynop!$B:$B,[1]BYUICP!$A:$A,"0"))),"")</f>
        <v/>
      </c>
      <c r="AN124" s="24" t="e">
        <f t="shared" si="18"/>
        <v>#VALUE!</v>
      </c>
      <c r="AO124" s="24" t="e">
        <f t="shared" si="21"/>
        <v>#VALUE!</v>
      </c>
      <c r="AP124" s="24" t="str">
        <f>IFERROR(INDEX([1]BYUICP!L:L,(MATCH([1]DatabaseSynop!$B:$B,[1]BYUICP!$A:$A,"0"))),"")</f>
        <v/>
      </c>
      <c r="AQ124" s="24">
        <v>3.444287729</v>
      </c>
      <c r="AR124" s="24" t="str">
        <f>IFERROR(INDEX([1]BYUICP!M:M,(MATCH([1]DatabaseSynop!$B:$B,[1]BYUICP!$A:$A,"0"))),"")</f>
        <v/>
      </c>
      <c r="AS124" s="24" t="str">
        <f>IFERROR(INDEX([1]BYUICP!N:N,(MATCH([1]DatabaseSynop!$B:$B,[1]BYUICP!$A:$A,"0"))),"")</f>
        <v/>
      </c>
      <c r="AT124" s="24" t="str">
        <f>IFERROR(INDEX([1]BYUICP!O:O,(MATCH([1]DatabaseSynop!$B:$B,[1]BYUICP!$A:$A,"0"))),"")</f>
        <v/>
      </c>
      <c r="AV124" s="24" t="str">
        <f>IFERROR(INDEX([1]BYUICP!P:P,(MATCH([1]DatabaseSynop!$B:$B,[1]BYUICP!$A:$A,"0"))),"")</f>
        <v/>
      </c>
      <c r="AW124" s="24" t="str">
        <f>IFERROR(INDEX([1]BYUICP!Q:Q,(MATCH([1]DatabaseSynop!$B:$B,[1]BYUICP!$A:$A,"0"))),"")</f>
        <v/>
      </c>
      <c r="AX124" s="24" t="str">
        <f>IFERROR(INDEX([1]BYUICP!R:R,(MATCH([1]DatabaseSynop!$B:$B,[1]BYUICP!$A:$A,"0"))),"")</f>
        <v/>
      </c>
      <c r="AY124" s="24" t="str">
        <f>IFERROR(INDEX([1]BYUICP!S:S,(MATCH([1]DatabaseSynop!$B:$B,[1]BYUICP!$A:$A,"0"))),"")</f>
        <v/>
      </c>
      <c r="AZ124" s="24" t="str">
        <f>IFERROR(INDEX([1]BYUICP!T:T,(MATCH([1]DatabaseSynop!$B:$B,[1]BYUICP!$A:$A,"0"))),"")</f>
        <v/>
      </c>
      <c r="BA124" s="24" t="str">
        <f>IFERROR(INDEX([1]BYUICP!U:U,(MATCH([1]DatabaseSynop!$B:$B,[1]BYUICP!$A:$A,"0"))),"")</f>
        <v/>
      </c>
      <c r="BB124" s="24" t="str">
        <f>IFERROR(INDEX([1]BYUICP!V:V,(MATCH([1]DatabaseSynop!$B:$B,[1]BYUICP!$A:$A,"0"))),"")</f>
        <v/>
      </c>
      <c r="BD124" s="24" t="str">
        <f>IFERROR(INDEX([1]BYUICP!W:W,(MATCH([1]DatabaseSynop!$B:$B,[1]BYUICP!$A:$A,"0"))),"")</f>
        <v/>
      </c>
      <c r="BE124" s="24" t="str">
        <f>IFERROR(INDEX([1]BYUICP!X:X,(MATCH([1]DatabaseSynop!$B:$B,[1]BYUICP!$A:$A,"0"))),"")</f>
        <v/>
      </c>
      <c r="BF124" s="24" t="str">
        <f>IFERROR(INDEX([1]BYUICP!Y:Y,(MATCH([1]DatabaseSynop!$B:$B,[1]BYUICP!$A:$A,"0"))),"")</f>
        <v/>
      </c>
      <c r="BG124" s="24" t="str">
        <f>IFERROR(INDEX([1]BYUICP!Z:Z,(MATCH([1]DatabaseSynop!$B:$B,[1]BYUICP!$A:$A,"0"))),"")</f>
        <v/>
      </c>
      <c r="BH124" s="24" t="str">
        <f>IFERROR(INDEX([1]BYUICP!AA:AA,(MATCH([1]DatabaseSynop!$B:$B,[1]BYUICP!$A:$A,"0"))),"")</f>
        <v/>
      </c>
      <c r="BI124" s="24" t="str">
        <f>IFERROR(INDEX([1]BYUICP!AB:AB,(MATCH([1]DatabaseSynop!$B:$B,[1]BYUICP!$A:$A,"0"))),"")</f>
        <v/>
      </c>
      <c r="BJ124" s="24" t="str">
        <f>IFERROR(INDEX([1]BYUICP!AC:AC,(MATCH([1]DatabaseSynop!$B:$B,[1]BYUICP!$A:$A,"0"))),"")</f>
        <v/>
      </c>
      <c r="BK124" s="24" t="str">
        <f>IFERROR(INDEX([1]BYUICP!AD:AD,(MATCH([1]DatabaseSynop!$B:$B,[1]BYUICP!$A:$A,"0"))),"")</f>
        <v/>
      </c>
      <c r="BL124" s="24" t="str">
        <f>IFERROR(INDEX([1]BYUICP!AE:AE,(MATCH([1]DatabaseSynop!$B:$B,[1]BYUICP!$A:$A,"0"))),"")</f>
        <v/>
      </c>
    </row>
    <row r="125" spans="1:64" ht="15.75" customHeight="1" x14ac:dyDescent="0.2">
      <c r="A125" s="24" t="s">
        <v>109</v>
      </c>
      <c r="B125" s="24" t="s">
        <v>662</v>
      </c>
      <c r="C125" s="24" t="s">
        <v>153</v>
      </c>
      <c r="D125" s="24">
        <v>12.3</v>
      </c>
      <c r="E125" s="12" t="str">
        <f t="shared" si="0"/>
        <v>TC12.3</v>
      </c>
      <c r="F125" s="25">
        <v>42604</v>
      </c>
      <c r="G125" s="29">
        <v>0.59097222199999999</v>
      </c>
      <c r="H125" s="24">
        <v>2016</v>
      </c>
      <c r="I125" s="12" t="str">
        <f t="shared" si="1"/>
        <v>Late2016</v>
      </c>
      <c r="J125" s="24">
        <v>68.283100000000005</v>
      </c>
      <c r="K125" s="24">
        <v>-149.35892999999999</v>
      </c>
      <c r="L125" s="24">
        <v>8.2142999999999997</v>
      </c>
      <c r="M125" s="24">
        <v>2.2999999999999998</v>
      </c>
      <c r="N125" s="24">
        <v>207.8</v>
      </c>
      <c r="O125" s="24">
        <v>7.56</v>
      </c>
      <c r="P125" s="24">
        <v>0</v>
      </c>
      <c r="R125" s="24">
        <v>30.079997500000001</v>
      </c>
      <c r="S125" s="24">
        <v>20.763499769999999</v>
      </c>
      <c r="T125" s="24">
        <v>24.83751462</v>
      </c>
      <c r="U125" s="24">
        <v>0.144606493</v>
      </c>
      <c r="W125" s="24">
        <v>9.3900002999999996E-2</v>
      </c>
      <c r="X125" s="24">
        <v>0.114452383</v>
      </c>
      <c r="Y125" s="24">
        <v>6.2555810000000003E-2</v>
      </c>
      <c r="Z125" s="24">
        <v>1.8558660769999999</v>
      </c>
      <c r="AA125" s="24">
        <v>0.36592101700000002</v>
      </c>
      <c r="AB125" s="24">
        <v>0.67049068499999998</v>
      </c>
      <c r="AF125" s="24">
        <v>392.22492510000001</v>
      </c>
      <c r="AH125" s="24" t="str">
        <f>IFERROR(INDEX([1]BYUICP!G:G,(MATCH([1]DatabaseSynop!$B:$B,[1]BYUICP!$A:$A,"0"))),"")</f>
        <v/>
      </c>
      <c r="AI125" s="24" t="str">
        <f>IFERROR(INDEX([1]BYUICP!H:H,(MATCH([1]DatabaseSynop!$B:$B,[1]BYUICP!$A:$A,"0"))),"")</f>
        <v/>
      </c>
      <c r="AJ125" s="24" t="str">
        <f>IFERROR(INDEX([1]BYUICP!I:I,(MATCH([1]DatabaseSynop!$B:$B,[1]BYUICP!$A:$A,"0"))),"")</f>
        <v/>
      </c>
      <c r="AK125" s="24" t="str">
        <f>IFERROR(INDEX([1]BYUICP!J:J,(MATCH([1]DatabaseSynop!$B:$B,[1]BYUICP!$A:$A,"0"))),"")</f>
        <v/>
      </c>
      <c r="AM125" s="24" t="str">
        <f>IFERROR(INDEX([1]BYUICP!K:K,(MATCH([1]DatabaseSynop!$B:$B,[1]BYUICP!$A:$A,"0"))),"")</f>
        <v/>
      </c>
      <c r="AN125" s="24" t="e">
        <f t="shared" si="18"/>
        <v>#VALUE!</v>
      </c>
      <c r="AO125" s="24" t="e">
        <f t="shared" si="21"/>
        <v>#VALUE!</v>
      </c>
      <c r="AP125" s="24" t="str">
        <f>IFERROR(INDEX([1]BYUICP!L:L,(MATCH([1]DatabaseSynop!$B:$B,[1]BYUICP!$A:$A,"0"))),"")</f>
        <v/>
      </c>
      <c r="AQ125" s="24">
        <v>2.4287729200000001</v>
      </c>
      <c r="AR125" s="24" t="str">
        <f>IFERROR(INDEX([1]BYUICP!M:M,(MATCH([1]DatabaseSynop!$B:$B,[1]BYUICP!$A:$A,"0"))),"")</f>
        <v/>
      </c>
      <c r="AS125" s="24" t="str">
        <f>IFERROR(INDEX([1]BYUICP!N:N,(MATCH([1]DatabaseSynop!$B:$B,[1]BYUICP!$A:$A,"0"))),"")</f>
        <v/>
      </c>
      <c r="AT125" s="24" t="str">
        <f>IFERROR(INDEX([1]BYUICP!O:O,(MATCH([1]DatabaseSynop!$B:$B,[1]BYUICP!$A:$A,"0"))),"")</f>
        <v/>
      </c>
      <c r="AV125" s="24" t="str">
        <f>IFERROR(INDEX([1]BYUICP!P:P,(MATCH([1]DatabaseSynop!$B:$B,[1]BYUICP!$A:$A,"0"))),"")</f>
        <v/>
      </c>
      <c r="AW125" s="24" t="str">
        <f>IFERROR(INDEX([1]BYUICP!Q:Q,(MATCH([1]DatabaseSynop!$B:$B,[1]BYUICP!$A:$A,"0"))),"")</f>
        <v/>
      </c>
      <c r="AX125" s="24" t="str">
        <f>IFERROR(INDEX([1]BYUICP!R:R,(MATCH([1]DatabaseSynop!$B:$B,[1]BYUICP!$A:$A,"0"))),"")</f>
        <v/>
      </c>
      <c r="AY125" s="24" t="str">
        <f>IFERROR(INDEX([1]BYUICP!S:S,(MATCH([1]DatabaseSynop!$B:$B,[1]BYUICP!$A:$A,"0"))),"")</f>
        <v/>
      </c>
      <c r="AZ125" s="24" t="str">
        <f>IFERROR(INDEX([1]BYUICP!T:T,(MATCH([1]DatabaseSynop!$B:$B,[1]BYUICP!$A:$A,"0"))),"")</f>
        <v/>
      </c>
      <c r="BA125" s="24" t="str">
        <f>IFERROR(INDEX([1]BYUICP!U:U,(MATCH([1]DatabaseSynop!$B:$B,[1]BYUICP!$A:$A,"0"))),"")</f>
        <v/>
      </c>
      <c r="BB125" s="24" t="str">
        <f>IFERROR(INDEX([1]BYUICP!V:V,(MATCH([1]DatabaseSynop!$B:$B,[1]BYUICP!$A:$A,"0"))),"")</f>
        <v/>
      </c>
      <c r="BD125" s="24" t="str">
        <f>IFERROR(INDEX([1]BYUICP!W:W,(MATCH([1]DatabaseSynop!$B:$B,[1]BYUICP!$A:$A,"0"))),"")</f>
        <v/>
      </c>
      <c r="BE125" s="24" t="str">
        <f>IFERROR(INDEX([1]BYUICP!X:X,(MATCH([1]DatabaseSynop!$B:$B,[1]BYUICP!$A:$A,"0"))),"")</f>
        <v/>
      </c>
      <c r="BF125" s="24" t="str">
        <f>IFERROR(INDEX([1]BYUICP!Y:Y,(MATCH([1]DatabaseSynop!$B:$B,[1]BYUICP!$A:$A,"0"))),"")</f>
        <v/>
      </c>
      <c r="BG125" s="24" t="str">
        <f>IFERROR(INDEX([1]BYUICP!Z:Z,(MATCH([1]DatabaseSynop!$B:$B,[1]BYUICP!$A:$A,"0"))),"")</f>
        <v/>
      </c>
      <c r="BH125" s="24" t="str">
        <f>IFERROR(INDEX([1]BYUICP!AA:AA,(MATCH([1]DatabaseSynop!$B:$B,[1]BYUICP!$A:$A,"0"))),"")</f>
        <v/>
      </c>
      <c r="BI125" s="24" t="str">
        <f>IFERROR(INDEX([1]BYUICP!AB:AB,(MATCH([1]DatabaseSynop!$B:$B,[1]BYUICP!$A:$A,"0"))),"")</f>
        <v/>
      </c>
      <c r="BJ125" s="24" t="str">
        <f>IFERROR(INDEX([1]BYUICP!AC:AC,(MATCH([1]DatabaseSynop!$B:$B,[1]BYUICP!$A:$A,"0"))),"")</f>
        <v/>
      </c>
      <c r="BK125" s="24" t="str">
        <f>IFERROR(INDEX([1]BYUICP!AD:AD,(MATCH([1]DatabaseSynop!$B:$B,[1]BYUICP!$A:$A,"0"))),"")</f>
        <v/>
      </c>
      <c r="BL125" s="24" t="str">
        <f>IFERROR(INDEX([1]BYUICP!AE:AE,(MATCH([1]DatabaseSynop!$B:$B,[1]BYUICP!$A:$A,"0"))),"")</f>
        <v/>
      </c>
    </row>
    <row r="126" spans="1:64" ht="15.75" customHeight="1" x14ac:dyDescent="0.2">
      <c r="E126" s="12" t="str">
        <f t="shared" si="0"/>
        <v/>
      </c>
      <c r="F126" s="25"/>
      <c r="G126" s="29"/>
      <c r="I126" s="12" t="str">
        <f t="shared" si="1"/>
        <v/>
      </c>
    </row>
    <row r="127" spans="1:64" ht="15.75" customHeight="1" x14ac:dyDescent="0.2">
      <c r="E127" s="12" t="str">
        <f t="shared" si="0"/>
        <v/>
      </c>
      <c r="F127" s="25"/>
      <c r="G127" s="29"/>
      <c r="I127" s="12" t="str">
        <f t="shared" si="1"/>
        <v/>
      </c>
    </row>
    <row r="128" spans="1:64" ht="15.75" customHeight="1" x14ac:dyDescent="0.2">
      <c r="E128" s="12" t="str">
        <f t="shared" si="0"/>
        <v/>
      </c>
      <c r="F128" s="25"/>
      <c r="G128" s="29"/>
      <c r="I128" s="12" t="str">
        <f t="shared" si="1"/>
        <v/>
      </c>
    </row>
    <row r="129" spans="5:9" ht="15.75" customHeight="1" x14ac:dyDescent="0.2">
      <c r="E129" s="12" t="str">
        <f t="shared" si="0"/>
        <v/>
      </c>
      <c r="F129" s="25"/>
      <c r="G129" s="29"/>
      <c r="I129" s="12" t="str">
        <f t="shared" si="1"/>
        <v/>
      </c>
    </row>
    <row r="130" spans="5:9" ht="15.75" customHeight="1" x14ac:dyDescent="0.2">
      <c r="E130" s="12" t="str">
        <f t="shared" si="0"/>
        <v/>
      </c>
      <c r="F130" s="25"/>
      <c r="G130" s="29"/>
      <c r="I130" s="12" t="str">
        <f t="shared" si="1"/>
        <v/>
      </c>
    </row>
    <row r="131" spans="5:9" ht="15.75" customHeight="1" x14ac:dyDescent="0.2">
      <c r="E131" s="12" t="str">
        <f t="shared" si="0"/>
        <v/>
      </c>
      <c r="F131" s="25"/>
      <c r="G131" s="29"/>
      <c r="I131" s="12" t="str">
        <f t="shared" si="1"/>
        <v/>
      </c>
    </row>
    <row r="132" spans="5:9" ht="15.75" customHeight="1" x14ac:dyDescent="0.2">
      <c r="E132" s="12" t="str">
        <f t="shared" si="0"/>
        <v/>
      </c>
      <c r="F132" s="25"/>
      <c r="G132" s="29"/>
      <c r="I132" s="12" t="str">
        <f t="shared" si="1"/>
        <v/>
      </c>
    </row>
    <row r="133" spans="5:9" ht="15.75" customHeight="1" x14ac:dyDescent="0.2">
      <c r="E133" s="12" t="str">
        <f t="shared" si="0"/>
        <v/>
      </c>
      <c r="F133" s="25"/>
      <c r="G133" s="29"/>
      <c r="I133" s="12" t="str">
        <f t="shared" si="1"/>
        <v/>
      </c>
    </row>
    <row r="134" spans="5:9" ht="15.75" customHeight="1" x14ac:dyDescent="0.2">
      <c r="E134" s="12" t="str">
        <f t="shared" si="0"/>
        <v/>
      </c>
      <c r="F134" s="25"/>
      <c r="G134" s="29"/>
      <c r="I134" s="12" t="str">
        <f t="shared" si="1"/>
        <v/>
      </c>
    </row>
    <row r="135" spans="5:9" ht="15.75" customHeight="1" x14ac:dyDescent="0.2">
      <c r="E135" s="12" t="str">
        <f t="shared" si="0"/>
        <v/>
      </c>
      <c r="F135" s="25"/>
      <c r="G135" s="29"/>
      <c r="I135" s="12" t="str">
        <f t="shared" si="1"/>
        <v/>
      </c>
    </row>
    <row r="136" spans="5:9" ht="15.75" customHeight="1" x14ac:dyDescent="0.2">
      <c r="E136" s="12" t="str">
        <f t="shared" si="0"/>
        <v/>
      </c>
      <c r="F136" s="25"/>
      <c r="G136" s="29"/>
      <c r="I136" s="12" t="str">
        <f t="shared" si="1"/>
        <v/>
      </c>
    </row>
    <row r="137" spans="5:9" ht="15.75" customHeight="1" x14ac:dyDescent="0.2">
      <c r="E137" s="12" t="str">
        <f t="shared" si="0"/>
        <v/>
      </c>
      <c r="F137" s="25"/>
      <c r="G137" s="29"/>
      <c r="I137" s="12" t="str">
        <f t="shared" si="1"/>
        <v/>
      </c>
    </row>
    <row r="138" spans="5:9" ht="15.75" customHeight="1" x14ac:dyDescent="0.2">
      <c r="E138" s="12" t="str">
        <f t="shared" si="0"/>
        <v/>
      </c>
      <c r="F138" s="25"/>
      <c r="G138" s="29"/>
      <c r="I138" s="12" t="str">
        <f t="shared" si="1"/>
        <v/>
      </c>
    </row>
    <row r="139" spans="5:9" ht="15.75" customHeight="1" x14ac:dyDescent="0.2">
      <c r="E139" s="12" t="str">
        <f t="shared" si="0"/>
        <v/>
      </c>
      <c r="F139" s="25"/>
      <c r="G139" s="29"/>
      <c r="I139" s="12" t="str">
        <f t="shared" si="1"/>
        <v/>
      </c>
    </row>
    <row r="140" spans="5:9" ht="15.75" customHeight="1" x14ac:dyDescent="0.2">
      <c r="E140" s="12" t="str">
        <f t="shared" si="0"/>
        <v/>
      </c>
      <c r="F140" s="25"/>
      <c r="G140" s="29"/>
      <c r="I140" s="12" t="str">
        <f t="shared" si="1"/>
        <v/>
      </c>
    </row>
    <row r="141" spans="5:9" ht="15.75" customHeight="1" x14ac:dyDescent="0.2">
      <c r="E141" s="12" t="str">
        <f t="shared" si="0"/>
        <v/>
      </c>
      <c r="F141" s="25"/>
      <c r="G141" s="29"/>
      <c r="I141" s="12" t="str">
        <f t="shared" si="1"/>
        <v/>
      </c>
    </row>
    <row r="142" spans="5:9" ht="15.75" customHeight="1" x14ac:dyDescent="0.2">
      <c r="E142" s="12" t="str">
        <f t="shared" si="0"/>
        <v/>
      </c>
      <c r="F142" s="25"/>
      <c r="G142" s="29"/>
      <c r="I142" s="12" t="str">
        <f t="shared" si="1"/>
        <v/>
      </c>
    </row>
    <row r="143" spans="5:9" ht="15.75" customHeight="1" x14ac:dyDescent="0.2">
      <c r="E143" s="12" t="str">
        <f t="shared" si="0"/>
        <v/>
      </c>
      <c r="F143" s="25"/>
      <c r="G143" s="29"/>
      <c r="I143" s="12" t="str">
        <f t="shared" si="1"/>
        <v/>
      </c>
    </row>
    <row r="144" spans="5:9" ht="15.75" customHeight="1" x14ac:dyDescent="0.2">
      <c r="E144" s="12" t="str">
        <f t="shared" si="0"/>
        <v/>
      </c>
      <c r="F144" s="25"/>
      <c r="G144" s="29"/>
      <c r="I144" s="12" t="str">
        <f t="shared" si="1"/>
        <v/>
      </c>
    </row>
    <row r="145" spans="5:9" ht="15.75" customHeight="1" x14ac:dyDescent="0.2">
      <c r="E145" s="12" t="str">
        <f t="shared" si="0"/>
        <v/>
      </c>
      <c r="F145" s="25"/>
      <c r="G145" s="29"/>
      <c r="I145" s="12" t="str">
        <f t="shared" si="1"/>
        <v/>
      </c>
    </row>
    <row r="146" spans="5:9" ht="15.75" customHeight="1" x14ac:dyDescent="0.2">
      <c r="E146" s="12" t="str">
        <f t="shared" si="0"/>
        <v/>
      </c>
      <c r="F146" s="25"/>
      <c r="G146" s="29"/>
      <c r="I146" s="12" t="str">
        <f t="shared" si="1"/>
        <v/>
      </c>
    </row>
    <row r="147" spans="5:9" ht="15.75" customHeight="1" x14ac:dyDescent="0.2">
      <c r="E147" s="12" t="str">
        <f t="shared" si="0"/>
        <v/>
      </c>
      <c r="F147" s="25"/>
      <c r="G147" s="29"/>
      <c r="I147" s="12" t="str">
        <f t="shared" si="1"/>
        <v/>
      </c>
    </row>
    <row r="148" spans="5:9" ht="15.75" customHeight="1" x14ac:dyDescent="0.2">
      <c r="E148" s="12" t="str">
        <f t="shared" si="0"/>
        <v/>
      </c>
      <c r="F148" s="25"/>
      <c r="G148" s="29"/>
      <c r="I148" s="12" t="str">
        <f t="shared" si="1"/>
        <v/>
      </c>
    </row>
    <row r="149" spans="5:9" ht="15.75" customHeight="1" x14ac:dyDescent="0.2">
      <c r="E149" s="12" t="str">
        <f t="shared" si="0"/>
        <v/>
      </c>
      <c r="F149" s="25"/>
      <c r="G149" s="29"/>
      <c r="I149" s="12" t="str">
        <f t="shared" si="1"/>
        <v/>
      </c>
    </row>
    <row r="150" spans="5:9" ht="15.75" customHeight="1" x14ac:dyDescent="0.2">
      <c r="E150" s="12" t="str">
        <f t="shared" si="0"/>
        <v/>
      </c>
      <c r="F150" s="25"/>
      <c r="G150" s="29"/>
      <c r="I150" s="12" t="str">
        <f t="shared" si="1"/>
        <v/>
      </c>
    </row>
    <row r="151" spans="5:9" ht="15.75" customHeight="1" x14ac:dyDescent="0.2">
      <c r="E151" s="12" t="str">
        <f t="shared" si="0"/>
        <v/>
      </c>
      <c r="F151" s="25"/>
      <c r="G151" s="29"/>
      <c r="I151" s="12" t="str">
        <f t="shared" si="1"/>
        <v/>
      </c>
    </row>
    <row r="152" spans="5:9" ht="15.75" customHeight="1" x14ac:dyDescent="0.2">
      <c r="E152" s="12" t="str">
        <f t="shared" si="0"/>
        <v/>
      </c>
      <c r="F152" s="25"/>
      <c r="G152" s="29"/>
      <c r="I152" s="12" t="str">
        <f t="shared" si="1"/>
        <v/>
      </c>
    </row>
    <row r="153" spans="5:9" ht="15.75" customHeight="1" x14ac:dyDescent="0.2">
      <c r="E153" s="12" t="str">
        <f t="shared" si="0"/>
        <v/>
      </c>
      <c r="F153" s="25"/>
      <c r="G153" s="29"/>
      <c r="I153" s="12" t="str">
        <f t="shared" si="1"/>
        <v/>
      </c>
    </row>
    <row r="154" spans="5:9" ht="15.75" customHeight="1" x14ac:dyDescent="0.2">
      <c r="E154" s="12" t="str">
        <f t="shared" si="0"/>
        <v/>
      </c>
      <c r="F154" s="25"/>
      <c r="G154" s="29"/>
      <c r="I154" s="12" t="str">
        <f t="shared" si="1"/>
        <v/>
      </c>
    </row>
    <row r="155" spans="5:9" ht="15.75" customHeight="1" x14ac:dyDescent="0.2">
      <c r="E155" s="12" t="str">
        <f t="shared" si="0"/>
        <v/>
      </c>
      <c r="F155" s="25"/>
      <c r="G155" s="29"/>
      <c r="I155" s="12" t="str">
        <f t="shared" si="1"/>
        <v/>
      </c>
    </row>
    <row r="156" spans="5:9" ht="15.75" customHeight="1" x14ac:dyDescent="0.2">
      <c r="E156" s="12" t="str">
        <f t="shared" si="0"/>
        <v/>
      </c>
      <c r="F156" s="25"/>
      <c r="G156" s="29"/>
      <c r="I156" s="12" t="str">
        <f t="shared" si="1"/>
        <v/>
      </c>
    </row>
    <row r="157" spans="5:9" ht="15.75" customHeight="1" x14ac:dyDescent="0.2">
      <c r="E157" s="12" t="str">
        <f t="shared" si="0"/>
        <v/>
      </c>
      <c r="F157" s="25"/>
      <c r="G157" s="29"/>
      <c r="I157" s="12" t="str">
        <f t="shared" si="1"/>
        <v/>
      </c>
    </row>
    <row r="158" spans="5:9" ht="15.75" customHeight="1" x14ac:dyDescent="0.2">
      <c r="E158" s="12" t="str">
        <f t="shared" si="0"/>
        <v/>
      </c>
      <c r="F158" s="25"/>
      <c r="G158" s="29"/>
      <c r="I158" s="12" t="str">
        <f t="shared" si="1"/>
        <v/>
      </c>
    </row>
    <row r="159" spans="5:9" ht="15.75" customHeight="1" x14ac:dyDescent="0.2">
      <c r="E159" s="12" t="str">
        <f t="shared" si="0"/>
        <v/>
      </c>
      <c r="F159" s="25"/>
      <c r="G159" s="29"/>
      <c r="I159" s="12" t="str">
        <f t="shared" si="1"/>
        <v/>
      </c>
    </row>
    <row r="160" spans="5:9" ht="15.75" customHeight="1" x14ac:dyDescent="0.2">
      <c r="E160" s="12" t="str">
        <f t="shared" si="0"/>
        <v/>
      </c>
      <c r="F160" s="25"/>
      <c r="G160" s="29"/>
      <c r="I160" s="12" t="str">
        <f t="shared" si="1"/>
        <v/>
      </c>
    </row>
    <row r="161" spans="5:9" ht="15.75" customHeight="1" x14ac:dyDescent="0.2">
      <c r="E161" s="12" t="str">
        <f t="shared" si="0"/>
        <v/>
      </c>
      <c r="F161" s="25"/>
      <c r="G161" s="29"/>
      <c r="I161" s="12" t="str">
        <f t="shared" si="1"/>
        <v/>
      </c>
    </row>
    <row r="162" spans="5:9" ht="15.75" customHeight="1" x14ac:dyDescent="0.2">
      <c r="E162" s="12" t="str">
        <f t="shared" si="0"/>
        <v/>
      </c>
      <c r="F162" s="25"/>
      <c r="G162" s="29"/>
      <c r="I162" s="12" t="str">
        <f t="shared" si="1"/>
        <v/>
      </c>
    </row>
    <row r="163" spans="5:9" ht="15.75" customHeight="1" x14ac:dyDescent="0.2">
      <c r="E163" s="12" t="str">
        <f t="shared" si="0"/>
        <v/>
      </c>
      <c r="F163" s="25"/>
      <c r="G163" s="29"/>
      <c r="I163" s="12" t="str">
        <f t="shared" si="1"/>
        <v/>
      </c>
    </row>
    <row r="164" spans="5:9" ht="15.75" customHeight="1" x14ac:dyDescent="0.2">
      <c r="E164" s="12" t="str">
        <f t="shared" si="0"/>
        <v/>
      </c>
      <c r="F164" s="25"/>
      <c r="G164" s="29"/>
      <c r="I164" s="12" t="str">
        <f t="shared" si="1"/>
        <v/>
      </c>
    </row>
    <row r="165" spans="5:9" ht="15.75" customHeight="1" x14ac:dyDescent="0.2">
      <c r="E165" s="12" t="str">
        <f t="shared" si="0"/>
        <v/>
      </c>
      <c r="F165" s="25"/>
      <c r="G165" s="29"/>
      <c r="I165" s="12" t="str">
        <f t="shared" si="1"/>
        <v/>
      </c>
    </row>
    <row r="166" spans="5:9" ht="15.75" customHeight="1" x14ac:dyDescent="0.2">
      <c r="E166" s="12" t="str">
        <f t="shared" si="0"/>
        <v/>
      </c>
      <c r="F166" s="25"/>
      <c r="G166" s="29"/>
      <c r="I166" s="12" t="str">
        <f t="shared" si="1"/>
        <v/>
      </c>
    </row>
    <row r="167" spans="5:9" ht="15.75" customHeight="1" x14ac:dyDescent="0.2">
      <c r="E167" s="12" t="str">
        <f t="shared" si="0"/>
        <v/>
      </c>
      <c r="F167" s="25"/>
      <c r="G167" s="29"/>
      <c r="I167" s="12" t="str">
        <f t="shared" si="1"/>
        <v/>
      </c>
    </row>
    <row r="168" spans="5:9" ht="15.75" customHeight="1" x14ac:dyDescent="0.2">
      <c r="E168" s="12" t="str">
        <f t="shared" si="0"/>
        <v/>
      </c>
      <c r="F168" s="25"/>
      <c r="G168" s="29"/>
      <c r="I168" s="12" t="str">
        <f t="shared" si="1"/>
        <v/>
      </c>
    </row>
    <row r="169" spans="5:9" ht="15.75" customHeight="1" x14ac:dyDescent="0.2">
      <c r="E169" s="12" t="str">
        <f t="shared" si="0"/>
        <v/>
      </c>
      <c r="F169" s="25"/>
      <c r="G169" s="29"/>
      <c r="I169" s="12" t="str">
        <f t="shared" si="1"/>
        <v/>
      </c>
    </row>
    <row r="170" spans="5:9" ht="15.75" customHeight="1" x14ac:dyDescent="0.2">
      <c r="E170" s="12" t="str">
        <f t="shared" si="0"/>
        <v/>
      </c>
      <c r="F170" s="25"/>
      <c r="G170" s="29"/>
      <c r="I170" s="12" t="str">
        <f t="shared" si="1"/>
        <v/>
      </c>
    </row>
    <row r="171" spans="5:9" ht="15.75" customHeight="1" x14ac:dyDescent="0.2">
      <c r="E171" s="12" t="str">
        <f t="shared" si="0"/>
        <v/>
      </c>
      <c r="F171" s="25"/>
      <c r="G171" s="29"/>
      <c r="I171" s="12" t="str">
        <f t="shared" si="1"/>
        <v/>
      </c>
    </row>
    <row r="172" spans="5:9" ht="15.75" customHeight="1" x14ac:dyDescent="0.2">
      <c r="E172" s="12" t="str">
        <f t="shared" si="0"/>
        <v/>
      </c>
      <c r="F172" s="25"/>
      <c r="G172" s="29"/>
      <c r="I172" s="12" t="str">
        <f t="shared" si="1"/>
        <v/>
      </c>
    </row>
    <row r="173" spans="5:9" ht="15.75" customHeight="1" x14ac:dyDescent="0.2">
      <c r="E173" s="12" t="str">
        <f t="shared" si="0"/>
        <v/>
      </c>
      <c r="F173" s="25"/>
      <c r="G173" s="29"/>
      <c r="I173" s="12" t="str">
        <f t="shared" si="1"/>
        <v/>
      </c>
    </row>
    <row r="174" spans="5:9" ht="15.75" customHeight="1" x14ac:dyDescent="0.2">
      <c r="E174" s="12" t="str">
        <f t="shared" si="0"/>
        <v/>
      </c>
      <c r="F174" s="25"/>
      <c r="G174" s="29"/>
      <c r="I174" s="12" t="str">
        <f t="shared" si="1"/>
        <v/>
      </c>
    </row>
    <row r="175" spans="5:9" ht="15.75" customHeight="1" x14ac:dyDescent="0.2">
      <c r="E175" s="12" t="str">
        <f t="shared" si="0"/>
        <v/>
      </c>
      <c r="F175" s="25"/>
      <c r="G175" s="29"/>
      <c r="I175" s="12" t="str">
        <f t="shared" si="1"/>
        <v/>
      </c>
    </row>
    <row r="176" spans="5:9" ht="15.75" customHeight="1" x14ac:dyDescent="0.2">
      <c r="E176" s="12" t="str">
        <f t="shared" si="0"/>
        <v/>
      </c>
      <c r="F176" s="25"/>
      <c r="G176" s="29"/>
      <c r="I176" s="12" t="str">
        <f t="shared" si="1"/>
        <v/>
      </c>
    </row>
    <row r="177" spans="5:9" ht="15.75" customHeight="1" x14ac:dyDescent="0.2">
      <c r="E177" s="12" t="str">
        <f t="shared" si="0"/>
        <v/>
      </c>
      <c r="F177" s="25"/>
      <c r="G177" s="29"/>
      <c r="I177" s="12" t="str">
        <f t="shared" si="1"/>
        <v/>
      </c>
    </row>
    <row r="178" spans="5:9" ht="15.75" customHeight="1" x14ac:dyDescent="0.2">
      <c r="E178" s="12" t="str">
        <f t="shared" si="0"/>
        <v/>
      </c>
      <c r="F178" s="25"/>
      <c r="G178" s="29"/>
      <c r="I178" s="12" t="str">
        <f t="shared" si="1"/>
        <v/>
      </c>
    </row>
    <row r="179" spans="5:9" ht="15.75" customHeight="1" x14ac:dyDescent="0.2">
      <c r="E179" s="12" t="str">
        <f t="shared" si="0"/>
        <v/>
      </c>
      <c r="F179" s="25"/>
      <c r="G179" s="29"/>
      <c r="I179" s="12" t="str">
        <f t="shared" si="1"/>
        <v/>
      </c>
    </row>
    <row r="180" spans="5:9" ht="15.75" customHeight="1" x14ac:dyDescent="0.2">
      <c r="E180" s="12" t="str">
        <f t="shared" si="0"/>
        <v/>
      </c>
      <c r="F180" s="25"/>
      <c r="G180" s="29"/>
      <c r="I180" s="12" t="str">
        <f t="shared" si="1"/>
        <v/>
      </c>
    </row>
    <row r="181" spans="5:9" ht="15.75" customHeight="1" x14ac:dyDescent="0.2">
      <c r="E181" s="12" t="str">
        <f t="shared" si="0"/>
        <v/>
      </c>
      <c r="F181" s="25"/>
      <c r="G181" s="29"/>
      <c r="I181" s="12" t="str">
        <f t="shared" si="1"/>
        <v/>
      </c>
    </row>
    <row r="182" spans="5:9" ht="15.75" customHeight="1" x14ac:dyDescent="0.2">
      <c r="E182" s="12" t="str">
        <f t="shared" si="0"/>
        <v/>
      </c>
      <c r="F182" s="25"/>
      <c r="G182" s="29"/>
      <c r="I182" s="12" t="str">
        <f t="shared" si="1"/>
        <v/>
      </c>
    </row>
    <row r="183" spans="5:9" ht="15.75" customHeight="1" x14ac:dyDescent="0.2">
      <c r="E183" s="12" t="str">
        <f t="shared" si="0"/>
        <v/>
      </c>
      <c r="F183" s="25"/>
      <c r="G183" s="29"/>
      <c r="I183" s="12" t="str">
        <f t="shared" si="1"/>
        <v/>
      </c>
    </row>
    <row r="184" spans="5:9" ht="15.75" customHeight="1" x14ac:dyDescent="0.2">
      <c r="E184" s="12" t="str">
        <f t="shared" si="0"/>
        <v/>
      </c>
      <c r="F184" s="25"/>
      <c r="G184" s="29"/>
      <c r="I184" s="12" t="str">
        <f t="shared" si="1"/>
        <v/>
      </c>
    </row>
    <row r="185" spans="5:9" ht="15.75" customHeight="1" x14ac:dyDescent="0.2">
      <c r="E185" s="12" t="str">
        <f t="shared" si="0"/>
        <v/>
      </c>
      <c r="F185" s="25"/>
      <c r="G185" s="29"/>
      <c r="I185" s="12" t="str">
        <f t="shared" si="1"/>
        <v/>
      </c>
    </row>
    <row r="186" spans="5:9" ht="15.75" customHeight="1" x14ac:dyDescent="0.2">
      <c r="E186" s="12" t="str">
        <f t="shared" si="0"/>
        <v/>
      </c>
      <c r="F186" s="25"/>
      <c r="G186" s="29"/>
      <c r="I186" s="12" t="str">
        <f t="shared" si="1"/>
        <v/>
      </c>
    </row>
    <row r="187" spans="5:9" ht="15.75" customHeight="1" x14ac:dyDescent="0.2">
      <c r="E187" s="12" t="str">
        <f t="shared" si="0"/>
        <v/>
      </c>
      <c r="F187" s="25"/>
      <c r="G187" s="29"/>
      <c r="I187" s="12" t="str">
        <f t="shared" si="1"/>
        <v/>
      </c>
    </row>
    <row r="188" spans="5:9" ht="15.75" customHeight="1" x14ac:dyDescent="0.2">
      <c r="E188" s="12" t="str">
        <f t="shared" si="0"/>
        <v/>
      </c>
      <c r="F188" s="25"/>
      <c r="G188" s="29"/>
      <c r="I188" s="12" t="str">
        <f t="shared" si="1"/>
        <v/>
      </c>
    </row>
    <row r="189" spans="5:9" ht="15.75" customHeight="1" x14ac:dyDescent="0.2">
      <c r="E189" s="12" t="str">
        <f t="shared" si="0"/>
        <v/>
      </c>
      <c r="F189" s="25"/>
      <c r="G189" s="29"/>
      <c r="I189" s="12" t="str">
        <f t="shared" si="1"/>
        <v/>
      </c>
    </row>
    <row r="190" spans="5:9" ht="15.75" customHeight="1" x14ac:dyDescent="0.2">
      <c r="E190" s="12" t="str">
        <f t="shared" si="0"/>
        <v/>
      </c>
      <c r="F190" s="25"/>
      <c r="G190" s="29"/>
      <c r="I190" s="12" t="str">
        <f t="shared" si="1"/>
        <v/>
      </c>
    </row>
    <row r="191" spans="5:9" ht="15.75" customHeight="1" x14ac:dyDescent="0.2">
      <c r="E191" s="12" t="str">
        <f t="shared" si="0"/>
        <v/>
      </c>
      <c r="F191" s="25"/>
      <c r="G191" s="29"/>
      <c r="I191" s="12" t="str">
        <f t="shared" si="1"/>
        <v/>
      </c>
    </row>
    <row r="192" spans="5:9" ht="15.75" customHeight="1" x14ac:dyDescent="0.2">
      <c r="E192" s="12" t="str">
        <f t="shared" si="0"/>
        <v/>
      </c>
      <c r="F192" s="25"/>
      <c r="G192" s="29"/>
      <c r="I192" s="12" t="str">
        <f t="shared" si="1"/>
        <v/>
      </c>
    </row>
    <row r="193" spans="5:9" ht="15.75" customHeight="1" x14ac:dyDescent="0.2">
      <c r="E193" s="12" t="str">
        <f t="shared" si="0"/>
        <v/>
      </c>
      <c r="F193" s="25"/>
      <c r="G193" s="29"/>
      <c r="I193" s="12" t="str">
        <f t="shared" si="1"/>
        <v/>
      </c>
    </row>
    <row r="194" spans="5:9" ht="15.75" customHeight="1" x14ac:dyDescent="0.2">
      <c r="E194" s="12" t="str">
        <f t="shared" si="0"/>
        <v/>
      </c>
      <c r="F194" s="25"/>
      <c r="G194" s="29"/>
      <c r="I194" s="12" t="str">
        <f t="shared" si="1"/>
        <v/>
      </c>
    </row>
    <row r="195" spans="5:9" ht="15.75" customHeight="1" x14ac:dyDescent="0.2">
      <c r="E195" s="12" t="str">
        <f t="shared" si="0"/>
        <v/>
      </c>
      <c r="F195" s="25"/>
      <c r="G195" s="29"/>
      <c r="I195" s="12" t="str">
        <f t="shared" si="1"/>
        <v/>
      </c>
    </row>
    <row r="196" spans="5:9" ht="15.75" customHeight="1" x14ac:dyDescent="0.2">
      <c r="E196" s="12" t="str">
        <f t="shared" si="0"/>
        <v/>
      </c>
      <c r="F196" s="25"/>
      <c r="G196" s="29"/>
      <c r="I196" s="12" t="str">
        <f t="shared" si="1"/>
        <v/>
      </c>
    </row>
    <row r="197" spans="5:9" ht="15.75" customHeight="1" x14ac:dyDescent="0.2">
      <c r="E197" s="12" t="str">
        <f t="shared" si="0"/>
        <v/>
      </c>
      <c r="F197" s="25"/>
      <c r="G197" s="29"/>
      <c r="I197" s="12" t="str">
        <f t="shared" si="1"/>
        <v/>
      </c>
    </row>
    <row r="198" spans="5:9" ht="15.75" customHeight="1" x14ac:dyDescent="0.2">
      <c r="E198" s="12" t="str">
        <f t="shared" si="0"/>
        <v/>
      </c>
      <c r="F198" s="25"/>
      <c r="G198" s="29"/>
      <c r="I198" s="12" t="str">
        <f t="shared" si="1"/>
        <v/>
      </c>
    </row>
    <row r="199" spans="5:9" ht="15.75" customHeight="1" x14ac:dyDescent="0.2">
      <c r="E199" s="12" t="str">
        <f t="shared" si="0"/>
        <v/>
      </c>
      <c r="F199" s="25"/>
      <c r="G199" s="29"/>
      <c r="I199" s="12" t="str">
        <f t="shared" si="1"/>
        <v/>
      </c>
    </row>
    <row r="200" spans="5:9" ht="15.75" customHeight="1" x14ac:dyDescent="0.2">
      <c r="E200" s="12" t="str">
        <f t="shared" si="0"/>
        <v/>
      </c>
      <c r="F200" s="25"/>
      <c r="G200" s="29"/>
      <c r="I200" s="12" t="str">
        <f t="shared" si="1"/>
        <v/>
      </c>
    </row>
    <row r="201" spans="5:9" ht="15.75" customHeight="1" x14ac:dyDescent="0.2">
      <c r="E201" s="12" t="str">
        <f t="shared" si="0"/>
        <v/>
      </c>
      <c r="F201" s="25"/>
      <c r="G201" s="29"/>
      <c r="I201" s="12" t="str">
        <f t="shared" si="1"/>
        <v/>
      </c>
    </row>
    <row r="202" spans="5:9" ht="15.75" customHeight="1" x14ac:dyDescent="0.2">
      <c r="E202" s="12" t="str">
        <f t="shared" si="0"/>
        <v/>
      </c>
      <c r="F202" s="25"/>
      <c r="G202" s="29"/>
      <c r="I202" s="12" t="str">
        <f t="shared" si="1"/>
        <v/>
      </c>
    </row>
    <row r="203" spans="5:9" ht="15.75" customHeight="1" x14ac:dyDescent="0.2">
      <c r="E203" s="12" t="str">
        <f t="shared" si="0"/>
        <v/>
      </c>
      <c r="F203" s="25"/>
      <c r="G203" s="29"/>
      <c r="I203" s="12" t="str">
        <f t="shared" si="1"/>
        <v/>
      </c>
    </row>
    <row r="204" spans="5:9" ht="15.75" customHeight="1" x14ac:dyDescent="0.2">
      <c r="E204" s="12" t="str">
        <f t="shared" si="0"/>
        <v/>
      </c>
      <c r="F204" s="25"/>
      <c r="G204" s="29"/>
      <c r="I204" s="12" t="str">
        <f t="shared" si="1"/>
        <v/>
      </c>
    </row>
    <row r="205" spans="5:9" ht="15.75" customHeight="1" x14ac:dyDescent="0.2">
      <c r="E205" s="12" t="str">
        <f t="shared" si="0"/>
        <v/>
      </c>
      <c r="F205" s="25"/>
      <c r="G205" s="29"/>
      <c r="I205" s="12" t="str">
        <f t="shared" si="1"/>
        <v/>
      </c>
    </row>
    <row r="206" spans="5:9" ht="15.75" customHeight="1" x14ac:dyDescent="0.2">
      <c r="E206" s="12" t="str">
        <f t="shared" si="0"/>
        <v/>
      </c>
      <c r="F206" s="25"/>
      <c r="G206" s="29"/>
      <c r="I206" s="12" t="str">
        <f t="shared" si="1"/>
        <v/>
      </c>
    </row>
    <row r="207" spans="5:9" ht="15.75" customHeight="1" x14ac:dyDescent="0.2">
      <c r="E207" s="12" t="str">
        <f t="shared" si="0"/>
        <v/>
      </c>
      <c r="F207" s="25"/>
      <c r="G207" s="29"/>
      <c r="I207" s="12" t="str">
        <f t="shared" si="1"/>
        <v/>
      </c>
    </row>
    <row r="208" spans="5:9" ht="15.75" customHeight="1" x14ac:dyDescent="0.2">
      <c r="E208" s="12" t="str">
        <f t="shared" si="0"/>
        <v/>
      </c>
      <c r="F208" s="25"/>
      <c r="G208" s="29"/>
      <c r="I208" s="12" t="str">
        <f t="shared" si="1"/>
        <v/>
      </c>
    </row>
    <row r="209" spans="5:9" ht="15.75" customHeight="1" x14ac:dyDescent="0.2">
      <c r="E209" s="12" t="str">
        <f t="shared" si="0"/>
        <v/>
      </c>
      <c r="F209" s="25"/>
      <c r="G209" s="29"/>
      <c r="I209" s="12" t="str">
        <f t="shared" si="1"/>
        <v/>
      </c>
    </row>
    <row r="210" spans="5:9" ht="15.75" customHeight="1" x14ac:dyDescent="0.2">
      <c r="E210" s="12" t="str">
        <f t="shared" si="0"/>
        <v/>
      </c>
      <c r="F210" s="25"/>
      <c r="G210" s="29"/>
      <c r="I210" s="12" t="str">
        <f t="shared" si="1"/>
        <v/>
      </c>
    </row>
    <row r="211" spans="5:9" ht="15.75" customHeight="1" x14ac:dyDescent="0.2">
      <c r="E211" s="12" t="str">
        <f t="shared" si="0"/>
        <v/>
      </c>
      <c r="F211" s="25"/>
      <c r="G211" s="29"/>
      <c r="I211" s="12" t="str">
        <f t="shared" si="1"/>
        <v/>
      </c>
    </row>
    <row r="212" spans="5:9" ht="15.75" customHeight="1" x14ac:dyDescent="0.2">
      <c r="E212" s="12" t="str">
        <f t="shared" si="0"/>
        <v/>
      </c>
      <c r="F212" s="25"/>
      <c r="G212" s="29"/>
      <c r="I212" s="12" t="str">
        <f t="shared" si="1"/>
        <v/>
      </c>
    </row>
    <row r="213" spans="5:9" ht="15.75" customHeight="1" x14ac:dyDescent="0.2">
      <c r="E213" s="12" t="str">
        <f t="shared" si="0"/>
        <v/>
      </c>
      <c r="F213" s="25"/>
      <c r="G213" s="29"/>
      <c r="I213" s="12" t="str">
        <f t="shared" si="1"/>
        <v/>
      </c>
    </row>
    <row r="214" spans="5:9" ht="15.75" customHeight="1" x14ac:dyDescent="0.2">
      <c r="E214" s="12" t="str">
        <f t="shared" si="0"/>
        <v/>
      </c>
      <c r="F214" s="25"/>
      <c r="G214" s="29"/>
      <c r="I214" s="12" t="str">
        <f t="shared" si="1"/>
        <v/>
      </c>
    </row>
    <row r="215" spans="5:9" ht="15.75" customHeight="1" x14ac:dyDescent="0.2">
      <c r="E215" s="12" t="str">
        <f t="shared" si="0"/>
        <v/>
      </c>
      <c r="F215" s="25"/>
      <c r="G215" s="29"/>
      <c r="I215" s="12" t="str">
        <f t="shared" si="1"/>
        <v/>
      </c>
    </row>
    <row r="216" spans="5:9" ht="15.75" customHeight="1" x14ac:dyDescent="0.2">
      <c r="E216" s="12" t="str">
        <f t="shared" si="0"/>
        <v/>
      </c>
      <c r="F216" s="25"/>
      <c r="G216" s="29"/>
      <c r="I216" s="12" t="str">
        <f t="shared" si="1"/>
        <v/>
      </c>
    </row>
    <row r="217" spans="5:9" ht="15.75" customHeight="1" x14ac:dyDescent="0.2">
      <c r="E217" s="12" t="str">
        <f t="shared" si="0"/>
        <v/>
      </c>
      <c r="F217" s="25"/>
      <c r="G217" s="29"/>
      <c r="I217" s="12" t="str">
        <f t="shared" si="1"/>
        <v/>
      </c>
    </row>
    <row r="218" spans="5:9" ht="15.75" customHeight="1" x14ac:dyDescent="0.2">
      <c r="E218" s="12" t="str">
        <f t="shared" si="0"/>
        <v/>
      </c>
      <c r="F218" s="25"/>
      <c r="G218" s="29"/>
      <c r="I218" s="12" t="str">
        <f t="shared" si="1"/>
        <v/>
      </c>
    </row>
    <row r="219" spans="5:9" ht="15.75" customHeight="1" x14ac:dyDescent="0.2">
      <c r="E219" s="12" t="str">
        <f t="shared" si="0"/>
        <v/>
      </c>
      <c r="F219" s="25"/>
      <c r="G219" s="29"/>
      <c r="I219" s="12" t="str">
        <f t="shared" si="1"/>
        <v/>
      </c>
    </row>
    <row r="220" spans="5:9" ht="15.75" customHeight="1" x14ac:dyDescent="0.2">
      <c r="E220" s="12" t="str">
        <f t="shared" si="0"/>
        <v/>
      </c>
      <c r="F220" s="25"/>
      <c r="G220" s="29"/>
      <c r="I220" s="12" t="str">
        <f t="shared" si="1"/>
        <v/>
      </c>
    </row>
    <row r="221" spans="5:9" ht="15.75" customHeight="1" x14ac:dyDescent="0.2">
      <c r="E221" s="12" t="str">
        <f t="shared" si="0"/>
        <v/>
      </c>
      <c r="F221" s="25"/>
      <c r="G221" s="29"/>
      <c r="I221" s="12" t="str">
        <f t="shared" si="1"/>
        <v/>
      </c>
    </row>
    <row r="222" spans="5:9" ht="15.75" customHeight="1" x14ac:dyDescent="0.2">
      <c r="E222" s="12" t="str">
        <f t="shared" si="0"/>
        <v/>
      </c>
      <c r="F222" s="25"/>
      <c r="G222" s="29"/>
      <c r="I222" s="12" t="str">
        <f t="shared" si="1"/>
        <v/>
      </c>
    </row>
    <row r="223" spans="5:9" ht="15.75" customHeight="1" x14ac:dyDescent="0.2">
      <c r="E223" s="12" t="str">
        <f t="shared" si="0"/>
        <v/>
      </c>
      <c r="F223" s="25"/>
      <c r="G223" s="29"/>
      <c r="I223" s="12" t="str">
        <f t="shared" si="1"/>
        <v/>
      </c>
    </row>
    <row r="224" spans="5:9" ht="15.75" customHeight="1" x14ac:dyDescent="0.2">
      <c r="E224" s="12" t="str">
        <f t="shared" si="0"/>
        <v/>
      </c>
      <c r="F224" s="25"/>
      <c r="G224" s="29"/>
      <c r="I224" s="12" t="str">
        <f t="shared" si="1"/>
        <v/>
      </c>
    </row>
    <row r="225" spans="5:9" ht="15.75" customHeight="1" x14ac:dyDescent="0.2">
      <c r="E225" s="12" t="str">
        <f t="shared" si="0"/>
        <v/>
      </c>
      <c r="F225" s="25"/>
      <c r="G225" s="29"/>
      <c r="I225" s="12" t="str">
        <f t="shared" si="1"/>
        <v/>
      </c>
    </row>
    <row r="226" spans="5:9" ht="15.75" customHeight="1" x14ac:dyDescent="0.2">
      <c r="E226" s="12" t="str">
        <f t="shared" si="0"/>
        <v/>
      </c>
      <c r="F226" s="25"/>
      <c r="G226" s="29"/>
      <c r="I226" s="12" t="str">
        <f t="shared" si="1"/>
        <v/>
      </c>
    </row>
    <row r="227" spans="5:9" ht="15.75" customHeight="1" x14ac:dyDescent="0.2">
      <c r="E227" s="12" t="str">
        <f t="shared" si="0"/>
        <v/>
      </c>
      <c r="F227" s="25"/>
      <c r="G227" s="29"/>
      <c r="I227" s="12" t="str">
        <f t="shared" si="1"/>
        <v/>
      </c>
    </row>
    <row r="228" spans="5:9" ht="15.75" customHeight="1" x14ac:dyDescent="0.2">
      <c r="E228" s="12" t="str">
        <f t="shared" si="0"/>
        <v/>
      </c>
      <c r="F228" s="25"/>
      <c r="G228" s="29"/>
      <c r="I228" s="12" t="str">
        <f t="shared" si="1"/>
        <v/>
      </c>
    </row>
    <row r="229" spans="5:9" ht="15.75" customHeight="1" x14ac:dyDescent="0.2">
      <c r="E229" s="12" t="str">
        <f t="shared" si="0"/>
        <v/>
      </c>
      <c r="F229" s="25"/>
      <c r="G229" s="29"/>
      <c r="I229" s="12" t="str">
        <f t="shared" si="1"/>
        <v/>
      </c>
    </row>
    <row r="230" spans="5:9" ht="15.75" customHeight="1" x14ac:dyDescent="0.2">
      <c r="E230" s="12" t="str">
        <f t="shared" si="0"/>
        <v/>
      </c>
      <c r="F230" s="25"/>
      <c r="G230" s="29"/>
      <c r="I230" s="12" t="str">
        <f t="shared" si="1"/>
        <v/>
      </c>
    </row>
    <row r="231" spans="5:9" ht="15.75" customHeight="1" x14ac:dyDescent="0.2">
      <c r="E231" s="12" t="str">
        <f t="shared" si="0"/>
        <v/>
      </c>
      <c r="F231" s="25"/>
      <c r="G231" s="29"/>
      <c r="I231" s="12" t="str">
        <f t="shared" si="1"/>
        <v/>
      </c>
    </row>
    <row r="232" spans="5:9" ht="15.75" customHeight="1" x14ac:dyDescent="0.2">
      <c r="E232" s="12" t="str">
        <f t="shared" si="0"/>
        <v/>
      </c>
      <c r="F232" s="25"/>
      <c r="G232" s="29"/>
      <c r="I232" s="12" t="str">
        <f t="shared" si="1"/>
        <v/>
      </c>
    </row>
    <row r="233" spans="5:9" ht="15.75" customHeight="1" x14ac:dyDescent="0.2">
      <c r="E233" s="12" t="str">
        <f t="shared" si="0"/>
        <v/>
      </c>
      <c r="F233" s="25"/>
      <c r="G233" s="29"/>
      <c r="I233" s="12" t="str">
        <f t="shared" si="1"/>
        <v/>
      </c>
    </row>
    <row r="234" spans="5:9" ht="15.75" customHeight="1" x14ac:dyDescent="0.2">
      <c r="E234" s="12" t="str">
        <f t="shared" si="0"/>
        <v/>
      </c>
      <c r="F234" s="25"/>
      <c r="G234" s="29"/>
      <c r="I234" s="12" t="str">
        <f t="shared" si="1"/>
        <v/>
      </c>
    </row>
    <row r="235" spans="5:9" ht="15.75" customHeight="1" x14ac:dyDescent="0.2">
      <c r="E235" s="12" t="str">
        <f t="shared" si="0"/>
        <v/>
      </c>
      <c r="F235" s="25"/>
      <c r="G235" s="29"/>
      <c r="I235" s="12" t="str">
        <f t="shared" si="1"/>
        <v/>
      </c>
    </row>
    <row r="236" spans="5:9" ht="15.75" customHeight="1" x14ac:dyDescent="0.2">
      <c r="E236" s="12" t="str">
        <f t="shared" si="0"/>
        <v/>
      </c>
      <c r="F236" s="25"/>
      <c r="G236" s="29"/>
      <c r="I236" s="12" t="str">
        <f t="shared" si="1"/>
        <v/>
      </c>
    </row>
    <row r="237" spans="5:9" ht="15.75" customHeight="1" x14ac:dyDescent="0.2">
      <c r="E237" s="12" t="str">
        <f t="shared" si="0"/>
        <v/>
      </c>
      <c r="F237" s="25"/>
      <c r="G237" s="29"/>
      <c r="I237" s="12" t="str">
        <f t="shared" si="1"/>
        <v/>
      </c>
    </row>
    <row r="238" spans="5:9" ht="15.75" customHeight="1" x14ac:dyDescent="0.2">
      <c r="E238" s="12" t="str">
        <f t="shared" si="0"/>
        <v/>
      </c>
      <c r="F238" s="25"/>
      <c r="G238" s="29"/>
      <c r="I238" s="12" t="str">
        <f t="shared" si="1"/>
        <v/>
      </c>
    </row>
    <row r="239" spans="5:9" ht="15.75" customHeight="1" x14ac:dyDescent="0.2">
      <c r="E239" s="12" t="str">
        <f t="shared" si="0"/>
        <v/>
      </c>
      <c r="F239" s="25"/>
      <c r="G239" s="29"/>
      <c r="I239" s="12" t="str">
        <f t="shared" si="1"/>
        <v/>
      </c>
    </row>
    <row r="240" spans="5:9" ht="15.75" customHeight="1" x14ac:dyDescent="0.2">
      <c r="E240" s="12" t="str">
        <f t="shared" si="0"/>
        <v/>
      </c>
      <c r="F240" s="25"/>
      <c r="G240" s="29"/>
      <c r="I240" s="12" t="str">
        <f t="shared" si="1"/>
        <v/>
      </c>
    </row>
    <row r="241" spans="5:9" ht="15.75" customHeight="1" x14ac:dyDescent="0.2">
      <c r="E241" s="12" t="str">
        <f t="shared" si="0"/>
        <v/>
      </c>
      <c r="F241" s="25"/>
      <c r="G241" s="29"/>
      <c r="I241" s="12" t="str">
        <f t="shared" si="1"/>
        <v/>
      </c>
    </row>
    <row r="242" spans="5:9" ht="15.75" customHeight="1" x14ac:dyDescent="0.2">
      <c r="E242" s="12" t="str">
        <f t="shared" si="0"/>
        <v/>
      </c>
      <c r="F242" s="25"/>
      <c r="G242" s="29"/>
      <c r="I242" s="12" t="str">
        <f t="shared" si="1"/>
        <v/>
      </c>
    </row>
    <row r="243" spans="5:9" ht="15.75" customHeight="1" x14ac:dyDescent="0.2">
      <c r="E243" s="12" t="str">
        <f t="shared" si="0"/>
        <v/>
      </c>
      <c r="F243" s="25"/>
      <c r="G243" s="29"/>
      <c r="I243" s="12" t="str">
        <f t="shared" si="1"/>
        <v/>
      </c>
    </row>
    <row r="244" spans="5:9" ht="15.75" customHeight="1" x14ac:dyDescent="0.2">
      <c r="E244" s="12" t="str">
        <f t="shared" si="0"/>
        <v/>
      </c>
      <c r="F244" s="25"/>
      <c r="G244" s="29"/>
      <c r="I244" s="12" t="str">
        <f t="shared" si="1"/>
        <v/>
      </c>
    </row>
    <row r="245" spans="5:9" ht="15.75" customHeight="1" x14ac:dyDescent="0.2">
      <c r="E245" s="12" t="str">
        <f t="shared" si="0"/>
        <v/>
      </c>
      <c r="F245" s="25"/>
      <c r="G245" s="29"/>
      <c r="I245" s="12" t="str">
        <f t="shared" si="1"/>
        <v/>
      </c>
    </row>
    <row r="246" spans="5:9" ht="15.75" customHeight="1" x14ac:dyDescent="0.2">
      <c r="E246" s="14"/>
      <c r="F246" s="25"/>
      <c r="G246" s="29"/>
      <c r="I246" s="11"/>
    </row>
    <row r="247" spans="5:9" ht="15.75" customHeight="1" x14ac:dyDescent="0.2">
      <c r="E247" s="14"/>
      <c r="F247" s="25"/>
      <c r="G247" s="29"/>
      <c r="I247" s="11"/>
    </row>
    <row r="248" spans="5:9" ht="15.75" customHeight="1" x14ac:dyDescent="0.2">
      <c r="E248" s="14"/>
      <c r="F248" s="25"/>
      <c r="G248" s="29"/>
      <c r="I248" s="11"/>
    </row>
    <row r="249" spans="5:9" ht="15.75" customHeight="1" x14ac:dyDescent="0.2">
      <c r="E249" s="14"/>
      <c r="F249" s="25"/>
      <c r="G249" s="29"/>
      <c r="I249" s="11"/>
    </row>
    <row r="250" spans="5:9" ht="15.75" customHeight="1" x14ac:dyDescent="0.2">
      <c r="E250" s="14"/>
      <c r="F250" s="25"/>
      <c r="G250" s="29"/>
      <c r="I250" s="11"/>
    </row>
    <row r="251" spans="5:9" ht="15.75" customHeight="1" x14ac:dyDescent="0.2">
      <c r="E251" s="14"/>
      <c r="F251" s="25"/>
      <c r="G251" s="29"/>
      <c r="I251" s="11"/>
    </row>
    <row r="252" spans="5:9" ht="15.75" customHeight="1" x14ac:dyDescent="0.2">
      <c r="E252" s="14"/>
      <c r="F252" s="25"/>
      <c r="G252" s="29"/>
      <c r="I252" s="11"/>
    </row>
    <row r="253" spans="5:9" ht="15.75" customHeight="1" x14ac:dyDescent="0.2">
      <c r="E253" s="14"/>
      <c r="F253" s="25"/>
      <c r="G253" s="29"/>
      <c r="I253" s="11"/>
    </row>
    <row r="254" spans="5:9" ht="15.75" customHeight="1" x14ac:dyDescent="0.2">
      <c r="E254" s="14"/>
      <c r="F254" s="25"/>
      <c r="G254" s="29"/>
      <c r="I254" s="11"/>
    </row>
    <row r="255" spans="5:9" ht="15.75" customHeight="1" x14ac:dyDescent="0.2">
      <c r="E255" s="14"/>
      <c r="F255" s="25"/>
      <c r="G255" s="29"/>
      <c r="I255" s="11"/>
    </row>
    <row r="256" spans="5:9" ht="15.75" customHeight="1" x14ac:dyDescent="0.2">
      <c r="E256" s="14"/>
      <c r="F256" s="25"/>
      <c r="G256" s="29"/>
      <c r="I256" s="11"/>
    </row>
    <row r="257" spans="5:9" ht="15.75" customHeight="1" x14ac:dyDescent="0.2">
      <c r="E257" s="14"/>
      <c r="F257" s="25"/>
      <c r="G257" s="29"/>
      <c r="I257" s="11"/>
    </row>
    <row r="258" spans="5:9" ht="15.75" customHeight="1" x14ac:dyDescent="0.2">
      <c r="E258" s="14"/>
      <c r="F258" s="25"/>
      <c r="G258" s="29"/>
      <c r="I258" s="11"/>
    </row>
    <row r="259" spans="5:9" ht="15.75" customHeight="1" x14ac:dyDescent="0.2">
      <c r="E259" s="14"/>
      <c r="F259" s="25"/>
      <c r="G259" s="29"/>
      <c r="I259" s="11"/>
    </row>
    <row r="260" spans="5:9" ht="15.75" customHeight="1" x14ac:dyDescent="0.2">
      <c r="E260" s="14"/>
      <c r="F260" s="25"/>
      <c r="G260" s="29"/>
      <c r="I260" s="11"/>
    </row>
    <row r="261" spans="5:9" ht="15.75" customHeight="1" x14ac:dyDescent="0.2">
      <c r="E261" s="14"/>
      <c r="F261" s="25"/>
      <c r="G261" s="29"/>
      <c r="I261" s="11"/>
    </row>
    <row r="262" spans="5:9" ht="15.75" customHeight="1" x14ac:dyDescent="0.2">
      <c r="E262" s="14"/>
      <c r="F262" s="25"/>
      <c r="G262" s="29"/>
      <c r="I262" s="11"/>
    </row>
    <row r="263" spans="5:9" ht="15.75" customHeight="1" x14ac:dyDescent="0.2">
      <c r="E263" s="14"/>
      <c r="F263" s="25"/>
      <c r="G263" s="29"/>
      <c r="I263" s="11"/>
    </row>
    <row r="264" spans="5:9" ht="15.75" customHeight="1" x14ac:dyDescent="0.2">
      <c r="E264" s="14"/>
      <c r="F264" s="25"/>
      <c r="G264" s="29"/>
      <c r="I264" s="11"/>
    </row>
    <row r="265" spans="5:9" ht="15.75" customHeight="1" x14ac:dyDescent="0.2">
      <c r="E265" s="14"/>
      <c r="F265" s="25"/>
      <c r="G265" s="29"/>
      <c r="I265" s="11"/>
    </row>
    <row r="266" spans="5:9" ht="15.75" customHeight="1" x14ac:dyDescent="0.2">
      <c r="E266" s="14"/>
      <c r="F266" s="25"/>
      <c r="G266" s="29"/>
      <c r="I266" s="11"/>
    </row>
    <row r="267" spans="5:9" ht="15.75" customHeight="1" x14ac:dyDescent="0.2">
      <c r="E267" s="14"/>
      <c r="F267" s="25"/>
      <c r="G267" s="29"/>
      <c r="I267" s="11"/>
    </row>
    <row r="268" spans="5:9" ht="15.75" customHeight="1" x14ac:dyDescent="0.2">
      <c r="E268" s="14"/>
      <c r="F268" s="25"/>
      <c r="G268" s="29"/>
      <c r="I268" s="11"/>
    </row>
    <row r="269" spans="5:9" ht="15.75" customHeight="1" x14ac:dyDescent="0.2">
      <c r="E269" s="14"/>
      <c r="F269" s="25"/>
      <c r="G269" s="29"/>
      <c r="I269" s="11"/>
    </row>
    <row r="270" spans="5:9" ht="15.75" customHeight="1" x14ac:dyDescent="0.2">
      <c r="E270" s="14"/>
      <c r="F270" s="25"/>
      <c r="G270" s="29"/>
      <c r="I270" s="11"/>
    </row>
    <row r="271" spans="5:9" ht="15.75" customHeight="1" x14ac:dyDescent="0.2">
      <c r="E271" s="14"/>
      <c r="F271" s="25"/>
      <c r="G271" s="29"/>
      <c r="I271" s="11"/>
    </row>
    <row r="272" spans="5:9" ht="15.75" customHeight="1" x14ac:dyDescent="0.2">
      <c r="E272" s="14"/>
      <c r="F272" s="25"/>
      <c r="G272" s="29"/>
      <c r="I272" s="11"/>
    </row>
    <row r="273" spans="5:9" ht="15.75" customHeight="1" x14ac:dyDescent="0.2">
      <c r="E273" s="14"/>
      <c r="F273" s="25"/>
      <c r="G273" s="29"/>
      <c r="I273" s="11"/>
    </row>
    <row r="274" spans="5:9" ht="15.75" customHeight="1" x14ac:dyDescent="0.2">
      <c r="E274" s="14"/>
      <c r="F274" s="25"/>
      <c r="G274" s="29"/>
      <c r="I274" s="11"/>
    </row>
    <row r="275" spans="5:9" ht="15.75" customHeight="1" x14ac:dyDescent="0.2">
      <c r="E275" s="14"/>
      <c r="F275" s="25"/>
      <c r="G275" s="29"/>
      <c r="I275" s="11"/>
    </row>
    <row r="276" spans="5:9" ht="15.75" customHeight="1" x14ac:dyDescent="0.2">
      <c r="E276" s="14"/>
      <c r="F276" s="25"/>
      <c r="G276" s="29"/>
      <c r="I276" s="11"/>
    </row>
    <row r="277" spans="5:9" ht="15.75" customHeight="1" x14ac:dyDescent="0.2">
      <c r="E277" s="14"/>
      <c r="F277" s="25"/>
      <c r="G277" s="29"/>
      <c r="I277" s="11"/>
    </row>
    <row r="278" spans="5:9" ht="15.75" customHeight="1" x14ac:dyDescent="0.2">
      <c r="E278" s="14"/>
      <c r="F278" s="25"/>
      <c r="G278" s="29"/>
      <c r="I278" s="11"/>
    </row>
    <row r="279" spans="5:9" ht="15.75" customHeight="1" x14ac:dyDescent="0.2">
      <c r="E279" s="14"/>
      <c r="F279" s="25"/>
      <c r="G279" s="29"/>
      <c r="I279" s="11"/>
    </row>
    <row r="280" spans="5:9" ht="15.75" customHeight="1" x14ac:dyDescent="0.2">
      <c r="E280" s="14"/>
      <c r="F280" s="25"/>
      <c r="G280" s="29"/>
      <c r="I280" s="11"/>
    </row>
    <row r="281" spans="5:9" ht="15.75" customHeight="1" x14ac:dyDescent="0.2">
      <c r="E281" s="14"/>
      <c r="F281" s="25"/>
      <c r="G281" s="29"/>
      <c r="I281" s="11"/>
    </row>
    <row r="282" spans="5:9" ht="15.75" customHeight="1" x14ac:dyDescent="0.2">
      <c r="E282" s="14"/>
      <c r="F282" s="25"/>
      <c r="G282" s="29"/>
      <c r="I282" s="11"/>
    </row>
    <row r="283" spans="5:9" ht="15.75" customHeight="1" x14ac:dyDescent="0.2">
      <c r="E283" s="14"/>
      <c r="F283" s="25"/>
      <c r="G283" s="29"/>
      <c r="I283" s="11"/>
    </row>
    <row r="284" spans="5:9" ht="15.75" customHeight="1" x14ac:dyDescent="0.2">
      <c r="E284" s="14"/>
      <c r="F284" s="25"/>
      <c r="G284" s="29"/>
      <c r="I284" s="11"/>
    </row>
    <row r="285" spans="5:9" ht="15.75" customHeight="1" x14ac:dyDescent="0.2">
      <c r="E285" s="14"/>
      <c r="F285" s="25"/>
      <c r="G285" s="29"/>
      <c r="I285" s="11"/>
    </row>
    <row r="286" spans="5:9" ht="15.75" customHeight="1" x14ac:dyDescent="0.2">
      <c r="E286" s="14"/>
      <c r="F286" s="25"/>
      <c r="G286" s="29"/>
      <c r="I286" s="11"/>
    </row>
    <row r="287" spans="5:9" ht="15.75" customHeight="1" x14ac:dyDescent="0.2">
      <c r="E287" s="14"/>
      <c r="F287" s="25"/>
      <c r="G287" s="29"/>
      <c r="I287" s="11"/>
    </row>
    <row r="288" spans="5:9" ht="15.75" customHeight="1" x14ac:dyDescent="0.2">
      <c r="E288" s="14"/>
      <c r="F288" s="25"/>
      <c r="G288" s="29"/>
      <c r="I288" s="11"/>
    </row>
    <row r="289" spans="5:9" ht="15.75" customHeight="1" x14ac:dyDescent="0.2">
      <c r="E289" s="14"/>
      <c r="F289" s="25"/>
      <c r="G289" s="29"/>
      <c r="I289" s="11"/>
    </row>
    <row r="290" spans="5:9" ht="15.75" customHeight="1" x14ac:dyDescent="0.2">
      <c r="E290" s="14"/>
      <c r="F290" s="25"/>
      <c r="G290" s="29"/>
      <c r="I290" s="11"/>
    </row>
    <row r="291" spans="5:9" ht="15.75" customHeight="1" x14ac:dyDescent="0.2">
      <c r="E291" s="14"/>
      <c r="F291" s="25"/>
      <c r="G291" s="29"/>
      <c r="I291" s="11"/>
    </row>
    <row r="292" spans="5:9" ht="15.75" customHeight="1" x14ac:dyDescent="0.2">
      <c r="E292" s="14"/>
      <c r="F292" s="25"/>
      <c r="G292" s="29"/>
      <c r="I292" s="11"/>
    </row>
    <row r="293" spans="5:9" ht="15.75" customHeight="1" x14ac:dyDescent="0.2">
      <c r="E293" s="14"/>
      <c r="F293" s="25"/>
      <c r="G293" s="29"/>
      <c r="I293" s="11"/>
    </row>
    <row r="294" spans="5:9" ht="15.75" customHeight="1" x14ac:dyDescent="0.2">
      <c r="E294" s="14"/>
      <c r="F294" s="25"/>
      <c r="G294" s="29"/>
      <c r="I294" s="11"/>
    </row>
    <row r="295" spans="5:9" ht="15.75" customHeight="1" x14ac:dyDescent="0.2">
      <c r="E295" s="14"/>
      <c r="F295" s="25"/>
      <c r="G295" s="29"/>
      <c r="I295" s="11"/>
    </row>
    <row r="296" spans="5:9" ht="15.75" customHeight="1" x14ac:dyDescent="0.2">
      <c r="E296" s="14"/>
      <c r="F296" s="25"/>
      <c r="G296" s="29"/>
      <c r="I296" s="11"/>
    </row>
    <row r="297" spans="5:9" ht="15.75" customHeight="1" x14ac:dyDescent="0.2">
      <c r="E297" s="14"/>
      <c r="F297" s="25"/>
      <c r="G297" s="29"/>
      <c r="I297" s="11"/>
    </row>
    <row r="298" spans="5:9" ht="15.75" customHeight="1" x14ac:dyDescent="0.2">
      <c r="E298" s="14"/>
      <c r="F298" s="25"/>
      <c r="G298" s="29"/>
      <c r="I298" s="11"/>
    </row>
    <row r="299" spans="5:9" ht="15.75" customHeight="1" x14ac:dyDescent="0.2">
      <c r="E299" s="14"/>
      <c r="F299" s="25"/>
      <c r="G299" s="29"/>
      <c r="I299" s="11"/>
    </row>
    <row r="300" spans="5:9" ht="15.75" customHeight="1" x14ac:dyDescent="0.2">
      <c r="E300" s="14"/>
      <c r="F300" s="25"/>
      <c r="G300" s="29"/>
      <c r="I300" s="11"/>
    </row>
    <row r="301" spans="5:9" ht="15.75" customHeight="1" x14ac:dyDescent="0.2">
      <c r="E301" s="14"/>
      <c r="F301" s="25"/>
      <c r="G301" s="29"/>
      <c r="I301" s="11"/>
    </row>
    <row r="302" spans="5:9" ht="15.75" customHeight="1" x14ac:dyDescent="0.2">
      <c r="E302" s="14"/>
      <c r="F302" s="25"/>
      <c r="G302" s="29"/>
      <c r="I302" s="11"/>
    </row>
    <row r="303" spans="5:9" ht="15.75" customHeight="1" x14ac:dyDescent="0.2">
      <c r="E303" s="14"/>
      <c r="F303" s="25"/>
      <c r="G303" s="29"/>
      <c r="I303" s="11"/>
    </row>
    <row r="304" spans="5:9" ht="15.75" customHeight="1" x14ac:dyDescent="0.2">
      <c r="E304" s="14"/>
      <c r="F304" s="25"/>
      <c r="G304" s="29"/>
      <c r="I304" s="11"/>
    </row>
    <row r="305" spans="5:9" ht="15.75" customHeight="1" x14ac:dyDescent="0.2">
      <c r="E305" s="14"/>
      <c r="F305" s="25"/>
      <c r="G305" s="29"/>
      <c r="I305" s="11"/>
    </row>
    <row r="306" spans="5:9" ht="15.75" customHeight="1" x14ac:dyDescent="0.2">
      <c r="E306" s="14"/>
      <c r="F306" s="25"/>
      <c r="G306" s="29"/>
      <c r="I306" s="11"/>
    </row>
    <row r="307" spans="5:9" ht="15.75" customHeight="1" x14ac:dyDescent="0.2">
      <c r="E307" s="14"/>
      <c r="F307" s="25"/>
      <c r="G307" s="29"/>
      <c r="I307" s="11"/>
    </row>
    <row r="308" spans="5:9" ht="15.75" customHeight="1" x14ac:dyDescent="0.2">
      <c r="E308" s="14"/>
      <c r="F308" s="25"/>
      <c r="G308" s="29"/>
      <c r="I308" s="11"/>
    </row>
    <row r="309" spans="5:9" ht="15.75" customHeight="1" x14ac:dyDescent="0.2">
      <c r="E309" s="14"/>
      <c r="F309" s="25"/>
      <c r="G309" s="29"/>
      <c r="I309" s="11"/>
    </row>
    <row r="310" spans="5:9" ht="15.75" customHeight="1" x14ac:dyDescent="0.2">
      <c r="E310" s="14"/>
      <c r="F310" s="25"/>
      <c r="G310" s="29"/>
      <c r="I310" s="11"/>
    </row>
    <row r="311" spans="5:9" ht="15.75" customHeight="1" x14ac:dyDescent="0.2">
      <c r="E311" s="14"/>
      <c r="F311" s="25"/>
      <c r="G311" s="29"/>
      <c r="I311" s="11"/>
    </row>
    <row r="312" spans="5:9" ht="15.75" customHeight="1" x14ac:dyDescent="0.2">
      <c r="E312" s="14"/>
      <c r="F312" s="25"/>
      <c r="G312" s="29"/>
      <c r="I312" s="11"/>
    </row>
    <row r="313" spans="5:9" ht="15.75" customHeight="1" x14ac:dyDescent="0.2">
      <c r="E313" s="14"/>
      <c r="F313" s="25"/>
      <c r="G313" s="29"/>
      <c r="I313" s="11"/>
    </row>
    <row r="314" spans="5:9" ht="15.75" customHeight="1" x14ac:dyDescent="0.2">
      <c r="E314" s="14"/>
      <c r="F314" s="25"/>
      <c r="G314" s="29"/>
      <c r="I314" s="11"/>
    </row>
    <row r="315" spans="5:9" ht="15.75" customHeight="1" x14ac:dyDescent="0.2">
      <c r="E315" s="14"/>
      <c r="F315" s="25"/>
      <c r="G315" s="29"/>
      <c r="I315" s="11"/>
    </row>
    <row r="316" spans="5:9" ht="15.75" customHeight="1" x14ac:dyDescent="0.2">
      <c r="E316" s="14"/>
      <c r="F316" s="25"/>
      <c r="G316" s="29"/>
      <c r="I316" s="11"/>
    </row>
    <row r="317" spans="5:9" ht="15.75" customHeight="1" x14ac:dyDescent="0.2">
      <c r="E317" s="14"/>
      <c r="F317" s="25"/>
      <c r="G317" s="29"/>
      <c r="I317" s="11"/>
    </row>
    <row r="318" spans="5:9" ht="15.75" customHeight="1" x14ac:dyDescent="0.2">
      <c r="E318" s="14"/>
      <c r="F318" s="25"/>
      <c r="G318" s="29"/>
      <c r="I318" s="11"/>
    </row>
    <row r="319" spans="5:9" ht="15.75" customHeight="1" x14ac:dyDescent="0.2">
      <c r="E319" s="14"/>
      <c r="F319" s="25"/>
      <c r="G319" s="29"/>
      <c r="I319" s="11"/>
    </row>
    <row r="320" spans="5:9" ht="15.75" customHeight="1" x14ac:dyDescent="0.2">
      <c r="E320" s="14"/>
      <c r="F320" s="25"/>
      <c r="G320" s="29"/>
      <c r="I320" s="11"/>
    </row>
    <row r="321" spans="5:9" ht="15.75" customHeight="1" x14ac:dyDescent="0.2">
      <c r="E321" s="14"/>
      <c r="F321" s="25"/>
      <c r="G321" s="29"/>
      <c r="I321" s="11"/>
    </row>
    <row r="322" spans="5:9" ht="15.75" customHeight="1" x14ac:dyDescent="0.2">
      <c r="E322" s="14"/>
      <c r="F322" s="25"/>
      <c r="G322" s="29"/>
      <c r="I322" s="11"/>
    </row>
    <row r="323" spans="5:9" ht="15.75" customHeight="1" x14ac:dyDescent="0.2">
      <c r="E323" s="14"/>
      <c r="F323" s="25"/>
      <c r="G323" s="29"/>
      <c r="I323" s="11"/>
    </row>
    <row r="324" spans="5:9" ht="15.75" customHeight="1" x14ac:dyDescent="0.2">
      <c r="E324" s="14"/>
      <c r="F324" s="25"/>
      <c r="G324" s="29"/>
      <c r="I324" s="11"/>
    </row>
    <row r="325" spans="5:9" ht="15.75" customHeight="1" x14ac:dyDescent="0.2">
      <c r="E325" s="14"/>
      <c r="F325" s="25"/>
      <c r="G325" s="29"/>
      <c r="I325" s="11"/>
    </row>
    <row r="326" spans="5:9" ht="15.75" customHeight="1" x14ac:dyDescent="0.2">
      <c r="E326" s="14"/>
      <c r="F326" s="25"/>
      <c r="G326" s="29"/>
      <c r="I326" s="11"/>
    </row>
    <row r="327" spans="5:9" ht="15.75" customHeight="1" x14ac:dyDescent="0.2">
      <c r="E327" s="14"/>
      <c r="F327" s="25"/>
      <c r="G327" s="29"/>
      <c r="I327" s="11"/>
    </row>
    <row r="328" spans="5:9" ht="15.75" customHeight="1" x14ac:dyDescent="0.2">
      <c r="E328" s="14"/>
      <c r="F328" s="25"/>
      <c r="G328" s="29"/>
      <c r="I328" s="11"/>
    </row>
    <row r="329" spans="5:9" ht="15.75" customHeight="1" x14ac:dyDescent="0.2">
      <c r="E329" s="14"/>
      <c r="F329" s="25"/>
      <c r="G329" s="29"/>
      <c r="I329" s="11"/>
    </row>
    <row r="330" spans="5:9" ht="15.75" customHeight="1" x14ac:dyDescent="0.2">
      <c r="E330" s="14"/>
      <c r="F330" s="25"/>
      <c r="G330" s="29"/>
      <c r="I330" s="11"/>
    </row>
    <row r="331" spans="5:9" ht="15.75" customHeight="1" x14ac:dyDescent="0.2">
      <c r="E331" s="14"/>
      <c r="F331" s="25"/>
      <c r="G331" s="29"/>
      <c r="I331" s="11"/>
    </row>
    <row r="332" spans="5:9" ht="15.75" customHeight="1" x14ac:dyDescent="0.2">
      <c r="E332" s="14"/>
      <c r="F332" s="25"/>
      <c r="G332" s="29"/>
      <c r="I332" s="11"/>
    </row>
    <row r="333" spans="5:9" ht="15.75" customHeight="1" x14ac:dyDescent="0.2">
      <c r="E333" s="14"/>
      <c r="F333" s="25"/>
      <c r="G333" s="29"/>
      <c r="I333" s="11"/>
    </row>
    <row r="334" spans="5:9" ht="15.75" customHeight="1" x14ac:dyDescent="0.2">
      <c r="E334" s="14"/>
      <c r="F334" s="25"/>
      <c r="G334" s="29"/>
      <c r="I334" s="11"/>
    </row>
    <row r="335" spans="5:9" ht="15.75" customHeight="1" x14ac:dyDescent="0.2">
      <c r="E335" s="14"/>
      <c r="F335" s="25"/>
      <c r="G335" s="29"/>
      <c r="I335" s="11"/>
    </row>
    <row r="336" spans="5:9" ht="15.75" customHeight="1" x14ac:dyDescent="0.2">
      <c r="E336" s="14"/>
      <c r="F336" s="25"/>
      <c r="G336" s="29"/>
      <c r="I336" s="11"/>
    </row>
    <row r="337" spans="5:9" ht="15.75" customHeight="1" x14ac:dyDescent="0.2">
      <c r="E337" s="14"/>
      <c r="F337" s="25"/>
      <c r="G337" s="29"/>
      <c r="I337" s="11"/>
    </row>
    <row r="338" spans="5:9" ht="15.75" customHeight="1" x14ac:dyDescent="0.2">
      <c r="E338" s="14"/>
      <c r="F338" s="25"/>
      <c r="G338" s="29"/>
      <c r="I338" s="11"/>
    </row>
    <row r="339" spans="5:9" ht="15.75" customHeight="1" x14ac:dyDescent="0.2">
      <c r="E339" s="14"/>
      <c r="F339" s="25"/>
      <c r="G339" s="29"/>
      <c r="I339" s="11"/>
    </row>
    <row r="340" spans="5:9" ht="15.75" customHeight="1" x14ac:dyDescent="0.2">
      <c r="E340" s="14"/>
      <c r="F340" s="25"/>
      <c r="G340" s="29"/>
      <c r="I340" s="11"/>
    </row>
    <row r="341" spans="5:9" ht="15.75" customHeight="1" x14ac:dyDescent="0.2">
      <c r="E341" s="14"/>
      <c r="F341" s="25"/>
      <c r="G341" s="29"/>
      <c r="I341" s="11"/>
    </row>
    <row r="342" spans="5:9" ht="15.75" customHeight="1" x14ac:dyDescent="0.2">
      <c r="E342" s="14"/>
      <c r="F342" s="25"/>
      <c r="G342" s="29"/>
      <c r="I342" s="11"/>
    </row>
    <row r="343" spans="5:9" ht="15.75" customHeight="1" x14ac:dyDescent="0.2">
      <c r="E343" s="14"/>
      <c r="F343" s="25"/>
      <c r="G343" s="29"/>
      <c r="I343" s="11"/>
    </row>
    <row r="344" spans="5:9" ht="15.75" customHeight="1" x14ac:dyDescent="0.2">
      <c r="E344" s="14"/>
      <c r="F344" s="25"/>
      <c r="G344" s="29"/>
      <c r="I344" s="11"/>
    </row>
    <row r="345" spans="5:9" ht="15.75" customHeight="1" x14ac:dyDescent="0.2">
      <c r="E345" s="14"/>
      <c r="F345" s="25"/>
      <c r="G345" s="29"/>
      <c r="I345" s="11"/>
    </row>
    <row r="346" spans="5:9" ht="15.75" customHeight="1" x14ac:dyDescent="0.2">
      <c r="E346" s="14"/>
      <c r="F346" s="25"/>
      <c r="G346" s="29"/>
      <c r="I346" s="11"/>
    </row>
    <row r="347" spans="5:9" ht="15.75" customHeight="1" x14ac:dyDescent="0.2">
      <c r="E347" s="14"/>
      <c r="F347" s="25"/>
      <c r="G347" s="29"/>
      <c r="I347" s="11"/>
    </row>
    <row r="348" spans="5:9" ht="15.75" customHeight="1" x14ac:dyDescent="0.2">
      <c r="E348" s="14"/>
      <c r="F348" s="25"/>
      <c r="G348" s="29"/>
      <c r="I348" s="11"/>
    </row>
    <row r="349" spans="5:9" ht="15.75" customHeight="1" x14ac:dyDescent="0.2">
      <c r="E349" s="14"/>
      <c r="F349" s="25"/>
      <c r="G349" s="29"/>
      <c r="I349" s="11"/>
    </row>
    <row r="350" spans="5:9" ht="15.75" customHeight="1" x14ac:dyDescent="0.2">
      <c r="E350" s="14"/>
      <c r="F350" s="25"/>
      <c r="G350" s="29"/>
      <c r="I350" s="11"/>
    </row>
    <row r="351" spans="5:9" ht="15.75" customHeight="1" x14ac:dyDescent="0.2">
      <c r="E351" s="14"/>
      <c r="F351" s="25"/>
      <c r="G351" s="29"/>
      <c r="I351" s="11"/>
    </row>
    <row r="352" spans="5:9" ht="15.75" customHeight="1" x14ac:dyDescent="0.2">
      <c r="E352" s="14"/>
      <c r="F352" s="25"/>
      <c r="G352" s="29"/>
      <c r="I352" s="11"/>
    </row>
    <row r="353" spans="5:9" ht="15.75" customHeight="1" x14ac:dyDescent="0.2">
      <c r="E353" s="14"/>
      <c r="F353" s="25"/>
      <c r="G353" s="29"/>
      <c r="I353" s="11"/>
    </row>
    <row r="354" spans="5:9" ht="15.75" customHeight="1" x14ac:dyDescent="0.2">
      <c r="E354" s="14"/>
      <c r="F354" s="25"/>
      <c r="G354" s="29"/>
      <c r="I354" s="11"/>
    </row>
    <row r="355" spans="5:9" ht="15.75" customHeight="1" x14ac:dyDescent="0.2">
      <c r="E355" s="14"/>
      <c r="F355" s="25"/>
      <c r="G355" s="29"/>
      <c r="I355" s="11"/>
    </row>
    <row r="356" spans="5:9" ht="15.75" customHeight="1" x14ac:dyDescent="0.2">
      <c r="E356" s="14"/>
      <c r="F356" s="25"/>
      <c r="G356" s="29"/>
      <c r="I356" s="11"/>
    </row>
    <row r="357" spans="5:9" ht="15.75" customHeight="1" x14ac:dyDescent="0.2">
      <c r="E357" s="14"/>
      <c r="F357" s="25"/>
      <c r="G357" s="29"/>
      <c r="I357" s="11"/>
    </row>
    <row r="358" spans="5:9" ht="15.75" customHeight="1" x14ac:dyDescent="0.2">
      <c r="E358" s="14"/>
      <c r="F358" s="25"/>
      <c r="G358" s="29"/>
      <c r="I358" s="11"/>
    </row>
    <row r="359" spans="5:9" ht="15.75" customHeight="1" x14ac:dyDescent="0.2">
      <c r="E359" s="14"/>
      <c r="F359" s="25"/>
      <c r="G359" s="29"/>
      <c r="I359" s="11"/>
    </row>
    <row r="360" spans="5:9" ht="15.75" customHeight="1" x14ac:dyDescent="0.2">
      <c r="E360" s="14"/>
      <c r="F360" s="25"/>
      <c r="G360" s="29"/>
      <c r="I360" s="11"/>
    </row>
    <row r="361" spans="5:9" ht="15.75" customHeight="1" x14ac:dyDescent="0.2">
      <c r="E361" s="14"/>
      <c r="F361" s="25"/>
      <c r="G361" s="29"/>
      <c r="I361" s="11"/>
    </row>
    <row r="362" spans="5:9" ht="15.75" customHeight="1" x14ac:dyDescent="0.2">
      <c r="E362" s="14"/>
      <c r="F362" s="25"/>
      <c r="G362" s="29"/>
      <c r="I362" s="11"/>
    </row>
    <row r="363" spans="5:9" ht="15.75" customHeight="1" x14ac:dyDescent="0.2">
      <c r="E363" s="14"/>
      <c r="F363" s="25"/>
      <c r="G363" s="29"/>
      <c r="I363" s="11"/>
    </row>
    <row r="364" spans="5:9" ht="15.75" customHeight="1" x14ac:dyDescent="0.2">
      <c r="E364" s="14"/>
      <c r="F364" s="25"/>
      <c r="G364" s="29"/>
      <c r="I364" s="11"/>
    </row>
    <row r="365" spans="5:9" ht="15.75" customHeight="1" x14ac:dyDescent="0.2">
      <c r="E365" s="14"/>
      <c r="F365" s="25"/>
      <c r="G365" s="29"/>
      <c r="I365" s="11"/>
    </row>
    <row r="366" spans="5:9" ht="15.75" customHeight="1" x14ac:dyDescent="0.2">
      <c r="E366" s="14"/>
      <c r="F366" s="25"/>
      <c r="G366" s="29"/>
      <c r="I366" s="11"/>
    </row>
    <row r="367" spans="5:9" ht="15.75" customHeight="1" x14ac:dyDescent="0.2">
      <c r="E367" s="14"/>
      <c r="F367" s="25"/>
      <c r="G367" s="29"/>
      <c r="I367" s="11"/>
    </row>
    <row r="368" spans="5:9" ht="15.75" customHeight="1" x14ac:dyDescent="0.2">
      <c r="E368" s="14"/>
      <c r="F368" s="25"/>
      <c r="G368" s="29"/>
      <c r="I368" s="11"/>
    </row>
    <row r="369" spans="5:9" ht="15.75" customHeight="1" x14ac:dyDescent="0.2">
      <c r="E369" s="14"/>
      <c r="F369" s="25"/>
      <c r="G369" s="29"/>
      <c r="I369" s="11"/>
    </row>
    <row r="370" spans="5:9" ht="15.75" customHeight="1" x14ac:dyDescent="0.2">
      <c r="E370" s="14"/>
      <c r="F370" s="25"/>
      <c r="G370" s="29"/>
      <c r="I370" s="11"/>
    </row>
    <row r="371" spans="5:9" ht="15.75" customHeight="1" x14ac:dyDescent="0.2">
      <c r="E371" s="14"/>
      <c r="F371" s="25"/>
      <c r="G371" s="29"/>
      <c r="I371" s="11"/>
    </row>
    <row r="372" spans="5:9" ht="15.75" customHeight="1" x14ac:dyDescent="0.2">
      <c r="E372" s="14"/>
      <c r="F372" s="25"/>
      <c r="G372" s="29"/>
      <c r="I372" s="11"/>
    </row>
    <row r="373" spans="5:9" ht="15.75" customHeight="1" x14ac:dyDescent="0.2">
      <c r="E373" s="14"/>
      <c r="F373" s="25"/>
      <c r="G373" s="29"/>
      <c r="I373" s="11"/>
    </row>
    <row r="374" spans="5:9" ht="15.75" customHeight="1" x14ac:dyDescent="0.2">
      <c r="E374" s="14"/>
      <c r="F374" s="25"/>
      <c r="G374" s="29"/>
      <c r="I374" s="11"/>
    </row>
    <row r="375" spans="5:9" ht="15.75" customHeight="1" x14ac:dyDescent="0.2">
      <c r="E375" s="14"/>
      <c r="F375" s="25"/>
      <c r="G375" s="29"/>
      <c r="I375" s="11"/>
    </row>
    <row r="376" spans="5:9" ht="15.75" customHeight="1" x14ac:dyDescent="0.2">
      <c r="E376" s="14"/>
      <c r="F376" s="25"/>
      <c r="G376" s="29"/>
      <c r="I376" s="11"/>
    </row>
    <row r="377" spans="5:9" ht="15.75" customHeight="1" x14ac:dyDescent="0.2">
      <c r="E377" s="14"/>
      <c r="F377" s="25"/>
      <c r="G377" s="29"/>
      <c r="I377" s="11"/>
    </row>
    <row r="378" spans="5:9" ht="15.75" customHeight="1" x14ac:dyDescent="0.2">
      <c r="E378" s="14"/>
      <c r="F378" s="25"/>
      <c r="G378" s="29"/>
      <c r="I378" s="11"/>
    </row>
    <row r="379" spans="5:9" ht="15.75" customHeight="1" x14ac:dyDescent="0.2">
      <c r="E379" s="14"/>
      <c r="F379" s="25"/>
      <c r="G379" s="29"/>
      <c r="I379" s="11"/>
    </row>
    <row r="380" spans="5:9" ht="15.75" customHeight="1" x14ac:dyDescent="0.2">
      <c r="E380" s="14"/>
      <c r="F380" s="25"/>
      <c r="G380" s="29"/>
      <c r="I380" s="11"/>
    </row>
    <row r="381" spans="5:9" ht="15.75" customHeight="1" x14ac:dyDescent="0.2">
      <c r="E381" s="14"/>
      <c r="F381" s="25"/>
      <c r="G381" s="29"/>
      <c r="I381" s="11"/>
    </row>
    <row r="382" spans="5:9" ht="15.75" customHeight="1" x14ac:dyDescent="0.2">
      <c r="E382" s="14"/>
      <c r="F382" s="25"/>
      <c r="G382" s="29"/>
      <c r="I382" s="11"/>
    </row>
    <row r="383" spans="5:9" ht="15.75" customHeight="1" x14ac:dyDescent="0.2">
      <c r="E383" s="14"/>
      <c r="F383" s="25"/>
      <c r="G383" s="29"/>
      <c r="I383" s="11"/>
    </row>
    <row r="384" spans="5:9" ht="15.75" customHeight="1" x14ac:dyDescent="0.2">
      <c r="E384" s="14"/>
      <c r="F384" s="25"/>
      <c r="G384" s="29"/>
      <c r="I384" s="11"/>
    </row>
    <row r="385" spans="5:9" ht="15.75" customHeight="1" x14ac:dyDescent="0.2">
      <c r="E385" s="14"/>
      <c r="F385" s="25"/>
      <c r="G385" s="29"/>
      <c r="I385" s="11"/>
    </row>
    <row r="386" spans="5:9" ht="15.75" customHeight="1" x14ac:dyDescent="0.2">
      <c r="E386" s="14"/>
      <c r="F386" s="25"/>
      <c r="G386" s="29"/>
      <c r="I386" s="11"/>
    </row>
    <row r="387" spans="5:9" ht="15.75" customHeight="1" x14ac:dyDescent="0.2">
      <c r="E387" s="14"/>
      <c r="F387" s="25"/>
      <c r="G387" s="29"/>
      <c r="I387" s="11"/>
    </row>
    <row r="388" spans="5:9" ht="15.75" customHeight="1" x14ac:dyDescent="0.2">
      <c r="E388" s="14"/>
      <c r="F388" s="25"/>
      <c r="G388" s="29"/>
      <c r="I388" s="11"/>
    </row>
    <row r="389" spans="5:9" ht="15.75" customHeight="1" x14ac:dyDescent="0.2">
      <c r="E389" s="14"/>
      <c r="F389" s="25"/>
      <c r="G389" s="29"/>
      <c r="I389" s="11"/>
    </row>
    <row r="390" spans="5:9" ht="15.75" customHeight="1" x14ac:dyDescent="0.2">
      <c r="E390" s="14"/>
      <c r="F390" s="25"/>
      <c r="G390" s="29"/>
      <c r="I390" s="11"/>
    </row>
    <row r="391" spans="5:9" ht="15.75" customHeight="1" x14ac:dyDescent="0.2">
      <c r="E391" s="14"/>
      <c r="F391" s="25"/>
      <c r="G391" s="29"/>
      <c r="I391" s="11"/>
    </row>
    <row r="392" spans="5:9" ht="15.75" customHeight="1" x14ac:dyDescent="0.2">
      <c r="E392" s="14"/>
      <c r="F392" s="25"/>
      <c r="G392" s="29"/>
      <c r="I392" s="11"/>
    </row>
    <row r="393" spans="5:9" ht="15.75" customHeight="1" x14ac:dyDescent="0.2">
      <c r="E393" s="14"/>
      <c r="F393" s="25"/>
      <c r="G393" s="29"/>
      <c r="I393" s="11"/>
    </row>
    <row r="394" spans="5:9" ht="15.75" customHeight="1" x14ac:dyDescent="0.2">
      <c r="E394" s="14"/>
      <c r="F394" s="25"/>
      <c r="G394" s="29"/>
      <c r="I394" s="11"/>
    </row>
    <row r="395" spans="5:9" ht="15.75" customHeight="1" x14ac:dyDescent="0.2">
      <c r="E395" s="14"/>
      <c r="F395" s="25"/>
      <c r="G395" s="29"/>
      <c r="I395" s="11"/>
    </row>
    <row r="396" spans="5:9" ht="15.75" customHeight="1" x14ac:dyDescent="0.2">
      <c r="E396" s="14"/>
      <c r="F396" s="25"/>
      <c r="G396" s="29"/>
      <c r="I396" s="11"/>
    </row>
    <row r="397" spans="5:9" ht="15.75" customHeight="1" x14ac:dyDescent="0.2">
      <c r="E397" s="14"/>
      <c r="F397" s="25"/>
      <c r="G397" s="29"/>
      <c r="I397" s="11"/>
    </row>
    <row r="398" spans="5:9" ht="15.75" customHeight="1" x14ac:dyDescent="0.2">
      <c r="E398" s="14"/>
      <c r="F398" s="25"/>
      <c r="G398" s="29"/>
      <c r="I398" s="11"/>
    </row>
    <row r="399" spans="5:9" ht="15.75" customHeight="1" x14ac:dyDescent="0.2">
      <c r="E399" s="14"/>
      <c r="F399" s="25"/>
      <c r="G399" s="29"/>
      <c r="I399" s="11"/>
    </row>
    <row r="400" spans="5:9" ht="15.75" customHeight="1" x14ac:dyDescent="0.2">
      <c r="E400" s="14"/>
      <c r="F400" s="25"/>
      <c r="G400" s="29"/>
      <c r="I400" s="11"/>
    </row>
    <row r="401" spans="5:9" ht="15.75" customHeight="1" x14ac:dyDescent="0.2">
      <c r="E401" s="14"/>
      <c r="F401" s="25"/>
      <c r="G401" s="29"/>
      <c r="I401" s="11"/>
    </row>
    <row r="402" spans="5:9" ht="15.75" customHeight="1" x14ac:dyDescent="0.2">
      <c r="E402" s="14"/>
      <c r="F402" s="25"/>
      <c r="G402" s="29"/>
      <c r="I402" s="11"/>
    </row>
    <row r="403" spans="5:9" ht="15.75" customHeight="1" x14ac:dyDescent="0.2">
      <c r="E403" s="14"/>
      <c r="F403" s="25"/>
      <c r="G403" s="29"/>
      <c r="I403" s="11"/>
    </row>
    <row r="404" spans="5:9" ht="15.75" customHeight="1" x14ac:dyDescent="0.2">
      <c r="E404" s="14"/>
      <c r="F404" s="25"/>
      <c r="G404" s="29"/>
      <c r="I404" s="11"/>
    </row>
    <row r="405" spans="5:9" ht="15.75" customHeight="1" x14ac:dyDescent="0.2">
      <c r="E405" s="14"/>
      <c r="F405" s="25"/>
      <c r="G405" s="29"/>
      <c r="I405" s="11"/>
    </row>
    <row r="406" spans="5:9" ht="15.75" customHeight="1" x14ac:dyDescent="0.2">
      <c r="E406" s="14"/>
      <c r="F406" s="25"/>
      <c r="G406" s="29"/>
      <c r="I406" s="11"/>
    </row>
    <row r="407" spans="5:9" ht="15.75" customHeight="1" x14ac:dyDescent="0.2">
      <c r="E407" s="14"/>
      <c r="F407" s="25"/>
      <c r="G407" s="29"/>
      <c r="I407" s="11"/>
    </row>
    <row r="408" spans="5:9" ht="15.75" customHeight="1" x14ac:dyDescent="0.2">
      <c r="E408" s="14"/>
      <c r="F408" s="25"/>
      <c r="G408" s="29"/>
      <c r="I408" s="11"/>
    </row>
    <row r="409" spans="5:9" ht="15.75" customHeight="1" x14ac:dyDescent="0.2">
      <c r="E409" s="14"/>
      <c r="F409" s="25"/>
      <c r="G409" s="29"/>
      <c r="I409" s="11"/>
    </row>
    <row r="410" spans="5:9" ht="15.75" customHeight="1" x14ac:dyDescent="0.2">
      <c r="E410" s="14"/>
      <c r="F410" s="25"/>
      <c r="G410" s="29"/>
      <c r="I410" s="11"/>
    </row>
    <row r="411" spans="5:9" ht="15.75" customHeight="1" x14ac:dyDescent="0.2">
      <c r="E411" s="14"/>
      <c r="F411" s="25"/>
      <c r="G411" s="29"/>
      <c r="I411" s="11"/>
    </row>
    <row r="412" spans="5:9" ht="15.75" customHeight="1" x14ac:dyDescent="0.2">
      <c r="E412" s="14"/>
      <c r="F412" s="25"/>
      <c r="G412" s="29"/>
      <c r="I412" s="11"/>
    </row>
    <row r="413" spans="5:9" ht="15.75" customHeight="1" x14ac:dyDescent="0.2">
      <c r="E413" s="14"/>
      <c r="F413" s="25"/>
      <c r="G413" s="29"/>
      <c r="I413" s="11"/>
    </row>
    <row r="414" spans="5:9" ht="15.75" customHeight="1" x14ac:dyDescent="0.2">
      <c r="E414" s="14"/>
      <c r="F414" s="25"/>
      <c r="G414" s="29"/>
      <c r="I414" s="11"/>
    </row>
    <row r="415" spans="5:9" ht="15.75" customHeight="1" x14ac:dyDescent="0.2">
      <c r="E415" s="14"/>
      <c r="F415" s="25"/>
      <c r="G415" s="29"/>
      <c r="I415" s="11"/>
    </row>
    <row r="416" spans="5:9" ht="15.75" customHeight="1" x14ac:dyDescent="0.2">
      <c r="E416" s="14"/>
      <c r="F416" s="25"/>
      <c r="G416" s="29"/>
      <c r="I416" s="11"/>
    </row>
    <row r="417" spans="5:9" ht="15.75" customHeight="1" x14ac:dyDescent="0.2">
      <c r="E417" s="14"/>
      <c r="F417" s="25"/>
      <c r="G417" s="29"/>
      <c r="I417" s="11"/>
    </row>
    <row r="418" spans="5:9" ht="15.75" customHeight="1" x14ac:dyDescent="0.2">
      <c r="E418" s="14"/>
      <c r="F418" s="25"/>
      <c r="G418" s="29"/>
      <c r="I418" s="11"/>
    </row>
    <row r="419" spans="5:9" ht="15.75" customHeight="1" x14ac:dyDescent="0.2">
      <c r="E419" s="14"/>
      <c r="F419" s="25"/>
      <c r="G419" s="29"/>
      <c r="I419" s="11"/>
    </row>
    <row r="420" spans="5:9" ht="15.75" customHeight="1" x14ac:dyDescent="0.2">
      <c r="E420" s="14"/>
      <c r="F420" s="25"/>
      <c r="G420" s="29"/>
      <c r="I420" s="11"/>
    </row>
    <row r="421" spans="5:9" ht="15.75" customHeight="1" x14ac:dyDescent="0.2">
      <c r="E421" s="14"/>
      <c r="F421" s="25"/>
      <c r="G421" s="29"/>
      <c r="I421" s="11"/>
    </row>
    <row r="422" spans="5:9" ht="15.75" customHeight="1" x14ac:dyDescent="0.2">
      <c r="E422" s="14"/>
      <c r="F422" s="25"/>
      <c r="G422" s="29"/>
      <c r="I422" s="11"/>
    </row>
    <row r="423" spans="5:9" ht="15.75" customHeight="1" x14ac:dyDescent="0.2">
      <c r="E423" s="14"/>
      <c r="F423" s="25"/>
      <c r="G423" s="29"/>
      <c r="I423" s="11"/>
    </row>
    <row r="424" spans="5:9" ht="15.75" customHeight="1" x14ac:dyDescent="0.2">
      <c r="E424" s="14"/>
      <c r="F424" s="25"/>
      <c r="G424" s="29"/>
      <c r="I424" s="11"/>
    </row>
    <row r="425" spans="5:9" ht="15.75" customHeight="1" x14ac:dyDescent="0.2">
      <c r="E425" s="14"/>
      <c r="F425" s="25"/>
      <c r="G425" s="29"/>
      <c r="I425" s="11"/>
    </row>
    <row r="426" spans="5:9" ht="15.75" customHeight="1" x14ac:dyDescent="0.2">
      <c r="E426" s="14"/>
      <c r="F426" s="25"/>
      <c r="G426" s="29"/>
      <c r="I426" s="11"/>
    </row>
    <row r="427" spans="5:9" ht="15.75" customHeight="1" x14ac:dyDescent="0.2">
      <c r="E427" s="14"/>
      <c r="F427" s="25"/>
      <c r="G427" s="29"/>
      <c r="I427" s="11"/>
    </row>
    <row r="428" spans="5:9" ht="15.75" customHeight="1" x14ac:dyDescent="0.2">
      <c r="E428" s="14"/>
      <c r="F428" s="25"/>
      <c r="G428" s="29"/>
      <c r="I428" s="11"/>
    </row>
    <row r="429" spans="5:9" ht="15.75" customHeight="1" x14ac:dyDescent="0.2">
      <c r="E429" s="14"/>
      <c r="F429" s="25"/>
      <c r="G429" s="29"/>
      <c r="I429" s="11"/>
    </row>
    <row r="430" spans="5:9" ht="15.75" customHeight="1" x14ac:dyDescent="0.2">
      <c r="E430" s="14"/>
      <c r="F430" s="25"/>
      <c r="G430" s="29"/>
      <c r="I430" s="11"/>
    </row>
    <row r="431" spans="5:9" ht="15.75" customHeight="1" x14ac:dyDescent="0.2">
      <c r="E431" s="14"/>
      <c r="F431" s="25"/>
      <c r="G431" s="29"/>
      <c r="I431" s="11"/>
    </row>
    <row r="432" spans="5:9" ht="15.75" customHeight="1" x14ac:dyDescent="0.2">
      <c r="E432" s="14"/>
      <c r="F432" s="25"/>
      <c r="G432" s="29"/>
      <c r="I432" s="11"/>
    </row>
    <row r="433" spans="5:9" ht="15.75" customHeight="1" x14ac:dyDescent="0.2">
      <c r="E433" s="14"/>
      <c r="F433" s="25"/>
      <c r="G433" s="29"/>
      <c r="I433" s="11"/>
    </row>
    <row r="434" spans="5:9" ht="15.75" customHeight="1" x14ac:dyDescent="0.2">
      <c r="E434" s="14"/>
      <c r="F434" s="25"/>
      <c r="G434" s="29"/>
      <c r="I434" s="11"/>
    </row>
    <row r="435" spans="5:9" ht="15.75" customHeight="1" x14ac:dyDescent="0.2">
      <c r="E435" s="14"/>
      <c r="F435" s="25"/>
      <c r="G435" s="29"/>
      <c r="I435" s="11"/>
    </row>
    <row r="436" spans="5:9" ht="15.75" customHeight="1" x14ac:dyDescent="0.2">
      <c r="E436" s="14"/>
      <c r="F436" s="25"/>
      <c r="G436" s="29"/>
      <c r="I436" s="11"/>
    </row>
    <row r="437" spans="5:9" ht="15.75" customHeight="1" x14ac:dyDescent="0.2">
      <c r="E437" s="14"/>
      <c r="F437" s="25"/>
      <c r="G437" s="29"/>
      <c r="I437" s="11"/>
    </row>
    <row r="438" spans="5:9" ht="15.75" customHeight="1" x14ac:dyDescent="0.2">
      <c r="E438" s="14"/>
      <c r="F438" s="25"/>
      <c r="G438" s="29"/>
      <c r="I438" s="11"/>
    </row>
    <row r="439" spans="5:9" ht="15.75" customHeight="1" x14ac:dyDescent="0.2">
      <c r="E439" s="14"/>
      <c r="F439" s="25"/>
      <c r="G439" s="29"/>
      <c r="I439" s="11"/>
    </row>
    <row r="440" spans="5:9" ht="15.75" customHeight="1" x14ac:dyDescent="0.2">
      <c r="E440" s="14"/>
      <c r="F440" s="25"/>
      <c r="G440" s="29"/>
      <c r="I440" s="11"/>
    </row>
    <row r="441" spans="5:9" ht="15.75" customHeight="1" x14ac:dyDescent="0.2">
      <c r="E441" s="14"/>
      <c r="F441" s="25"/>
      <c r="G441" s="29"/>
      <c r="I441" s="11"/>
    </row>
    <row r="442" spans="5:9" ht="15.75" customHeight="1" x14ac:dyDescent="0.2">
      <c r="E442" s="14"/>
      <c r="F442" s="25"/>
      <c r="G442" s="29"/>
      <c r="I442" s="11"/>
    </row>
    <row r="443" spans="5:9" ht="15.75" customHeight="1" x14ac:dyDescent="0.2">
      <c r="E443" s="14"/>
      <c r="F443" s="25"/>
      <c r="G443" s="29"/>
      <c r="I443" s="11"/>
    </row>
    <row r="444" spans="5:9" ht="15.75" customHeight="1" x14ac:dyDescent="0.2">
      <c r="E444" s="14"/>
      <c r="F444" s="25"/>
      <c r="G444" s="29"/>
      <c r="I444" s="11"/>
    </row>
    <row r="445" spans="5:9" ht="15.75" customHeight="1" x14ac:dyDescent="0.2">
      <c r="E445" s="14"/>
      <c r="F445" s="25"/>
      <c r="G445" s="29"/>
      <c r="I445" s="11"/>
    </row>
    <row r="446" spans="5:9" ht="15.75" customHeight="1" x14ac:dyDescent="0.2">
      <c r="E446" s="14"/>
      <c r="F446" s="25"/>
      <c r="G446" s="29"/>
      <c r="I446" s="11"/>
    </row>
    <row r="447" spans="5:9" ht="15.75" customHeight="1" x14ac:dyDescent="0.2">
      <c r="E447" s="14"/>
      <c r="F447" s="25"/>
      <c r="G447" s="29"/>
      <c r="I447" s="11"/>
    </row>
    <row r="448" spans="5:9" ht="15.75" customHeight="1" x14ac:dyDescent="0.2">
      <c r="E448" s="14"/>
      <c r="F448" s="25"/>
      <c r="G448" s="29"/>
      <c r="I448" s="11"/>
    </row>
    <row r="449" spans="5:9" ht="15.75" customHeight="1" x14ac:dyDescent="0.2">
      <c r="E449" s="14"/>
      <c r="F449" s="25"/>
      <c r="G449" s="29"/>
      <c r="I449" s="11"/>
    </row>
    <row r="450" spans="5:9" ht="15.75" customHeight="1" x14ac:dyDescent="0.2">
      <c r="E450" s="14"/>
      <c r="F450" s="25"/>
      <c r="G450" s="29"/>
      <c r="I450" s="11"/>
    </row>
    <row r="451" spans="5:9" ht="15.75" customHeight="1" x14ac:dyDescent="0.2">
      <c r="E451" s="14"/>
      <c r="F451" s="25"/>
      <c r="G451" s="29"/>
      <c r="I451" s="11"/>
    </row>
    <row r="452" spans="5:9" ht="15.75" customHeight="1" x14ac:dyDescent="0.2">
      <c r="E452" s="14"/>
      <c r="F452" s="25"/>
      <c r="G452" s="29"/>
      <c r="I452" s="11"/>
    </row>
    <row r="453" spans="5:9" ht="15.75" customHeight="1" x14ac:dyDescent="0.2">
      <c r="E453" s="14"/>
      <c r="F453" s="25"/>
      <c r="G453" s="29"/>
      <c r="I453" s="11"/>
    </row>
    <row r="454" spans="5:9" ht="15.75" customHeight="1" x14ac:dyDescent="0.2">
      <c r="E454" s="14"/>
      <c r="F454" s="25"/>
      <c r="G454" s="29"/>
      <c r="I454" s="11"/>
    </row>
    <row r="455" spans="5:9" ht="15.75" customHeight="1" x14ac:dyDescent="0.2">
      <c r="E455" s="14"/>
      <c r="F455" s="25"/>
      <c r="G455" s="29"/>
      <c r="I455" s="11"/>
    </row>
    <row r="456" spans="5:9" ht="15.75" customHeight="1" x14ac:dyDescent="0.2">
      <c r="E456" s="14"/>
      <c r="F456" s="25"/>
      <c r="G456" s="29"/>
      <c r="I456" s="11"/>
    </row>
    <row r="457" spans="5:9" ht="15.75" customHeight="1" x14ac:dyDescent="0.2">
      <c r="E457" s="14"/>
      <c r="F457" s="25"/>
      <c r="G457" s="29"/>
      <c r="I457" s="11"/>
    </row>
    <row r="458" spans="5:9" ht="15.75" customHeight="1" x14ac:dyDescent="0.2">
      <c r="E458" s="14"/>
      <c r="F458" s="25"/>
      <c r="G458" s="29"/>
      <c r="I458" s="11"/>
    </row>
    <row r="459" spans="5:9" ht="15.75" customHeight="1" x14ac:dyDescent="0.2">
      <c r="E459" s="14"/>
      <c r="F459" s="25"/>
      <c r="G459" s="29"/>
      <c r="I459" s="11"/>
    </row>
    <row r="460" spans="5:9" ht="15.75" customHeight="1" x14ac:dyDescent="0.2">
      <c r="E460" s="14"/>
      <c r="F460" s="25"/>
      <c r="G460" s="29"/>
      <c r="I460" s="11"/>
    </row>
    <row r="461" spans="5:9" ht="15.75" customHeight="1" x14ac:dyDescent="0.2">
      <c r="E461" s="14"/>
      <c r="F461" s="25"/>
      <c r="G461" s="29"/>
      <c r="I461" s="11"/>
    </row>
    <row r="462" spans="5:9" ht="15.75" customHeight="1" x14ac:dyDescent="0.2">
      <c r="E462" s="14"/>
      <c r="F462" s="25"/>
      <c r="G462" s="29"/>
      <c r="I462" s="11"/>
    </row>
    <row r="463" spans="5:9" ht="15.75" customHeight="1" x14ac:dyDescent="0.2">
      <c r="E463" s="14"/>
      <c r="F463" s="25"/>
      <c r="G463" s="29"/>
      <c r="I463" s="11"/>
    </row>
    <row r="464" spans="5:9" ht="15.75" customHeight="1" x14ac:dyDescent="0.2">
      <c r="E464" s="14"/>
      <c r="F464" s="25"/>
      <c r="G464" s="29"/>
      <c r="I464" s="11"/>
    </row>
    <row r="465" spans="5:9" ht="15.75" customHeight="1" x14ac:dyDescent="0.2">
      <c r="E465" s="14"/>
      <c r="F465" s="25"/>
      <c r="G465" s="29"/>
      <c r="I465" s="11"/>
    </row>
    <row r="466" spans="5:9" ht="15.75" customHeight="1" x14ac:dyDescent="0.2">
      <c r="E466" s="14"/>
      <c r="F466" s="25"/>
      <c r="G466" s="29"/>
      <c r="I466" s="11"/>
    </row>
    <row r="467" spans="5:9" ht="15.75" customHeight="1" x14ac:dyDescent="0.2">
      <c r="E467" s="14"/>
      <c r="F467" s="25"/>
      <c r="G467" s="29"/>
      <c r="I467" s="11"/>
    </row>
    <row r="468" spans="5:9" ht="15.75" customHeight="1" x14ac:dyDescent="0.2">
      <c r="E468" s="14"/>
      <c r="F468" s="25"/>
      <c r="G468" s="29"/>
      <c r="I468" s="11"/>
    </row>
    <row r="469" spans="5:9" ht="15.75" customHeight="1" x14ac:dyDescent="0.2">
      <c r="E469" s="14"/>
      <c r="F469" s="25"/>
      <c r="G469" s="29"/>
      <c r="I469" s="11"/>
    </row>
    <row r="470" spans="5:9" ht="15.75" customHeight="1" x14ac:dyDescent="0.2">
      <c r="E470" s="14"/>
      <c r="F470" s="25"/>
      <c r="G470" s="29"/>
      <c r="I470" s="11"/>
    </row>
    <row r="471" spans="5:9" ht="15.75" customHeight="1" x14ac:dyDescent="0.2">
      <c r="E471" s="14"/>
      <c r="F471" s="25"/>
      <c r="G471" s="29"/>
      <c r="I471" s="11"/>
    </row>
    <row r="472" spans="5:9" ht="15.75" customHeight="1" x14ac:dyDescent="0.2">
      <c r="E472" s="14"/>
      <c r="F472" s="25"/>
      <c r="G472" s="29"/>
      <c r="I472" s="11"/>
    </row>
    <row r="473" spans="5:9" ht="15.75" customHeight="1" x14ac:dyDescent="0.2">
      <c r="E473" s="14"/>
      <c r="F473" s="25"/>
      <c r="G473" s="29"/>
      <c r="I473" s="11"/>
    </row>
    <row r="474" spans="5:9" ht="15.75" customHeight="1" x14ac:dyDescent="0.2">
      <c r="E474" s="14"/>
      <c r="F474" s="25"/>
      <c r="G474" s="29"/>
      <c r="I474" s="11"/>
    </row>
    <row r="475" spans="5:9" ht="15.75" customHeight="1" x14ac:dyDescent="0.2">
      <c r="E475" s="14"/>
      <c r="F475" s="25"/>
      <c r="G475" s="29"/>
      <c r="I475" s="11"/>
    </row>
    <row r="476" spans="5:9" ht="15.75" customHeight="1" x14ac:dyDescent="0.2">
      <c r="E476" s="14"/>
      <c r="F476" s="25"/>
      <c r="G476" s="29"/>
      <c r="I476" s="11"/>
    </row>
    <row r="477" spans="5:9" ht="15.75" customHeight="1" x14ac:dyDescent="0.2">
      <c r="E477" s="14"/>
      <c r="F477" s="25"/>
      <c r="G477" s="29"/>
      <c r="I477" s="11"/>
    </row>
    <row r="478" spans="5:9" ht="15.75" customHeight="1" x14ac:dyDescent="0.2">
      <c r="E478" s="14"/>
      <c r="F478" s="25"/>
      <c r="G478" s="29"/>
      <c r="I478" s="11"/>
    </row>
    <row r="479" spans="5:9" ht="15.75" customHeight="1" x14ac:dyDescent="0.2">
      <c r="E479" s="14"/>
      <c r="F479" s="25"/>
      <c r="G479" s="29"/>
      <c r="I479" s="11"/>
    </row>
    <row r="480" spans="5:9" ht="15.75" customHeight="1" x14ac:dyDescent="0.2">
      <c r="E480" s="14"/>
      <c r="F480" s="25"/>
      <c r="G480" s="29"/>
      <c r="I480" s="11"/>
    </row>
    <row r="481" spans="5:9" ht="15.75" customHeight="1" x14ac:dyDescent="0.2">
      <c r="E481" s="14"/>
      <c r="F481" s="25"/>
      <c r="G481" s="29"/>
      <c r="I481" s="11"/>
    </row>
    <row r="482" spans="5:9" ht="15.75" customHeight="1" x14ac:dyDescent="0.2">
      <c r="E482" s="14"/>
      <c r="F482" s="25"/>
      <c r="G482" s="29"/>
      <c r="I482" s="11"/>
    </row>
    <row r="483" spans="5:9" ht="15.75" customHeight="1" x14ac:dyDescent="0.2">
      <c r="E483" s="14"/>
      <c r="F483" s="25"/>
      <c r="G483" s="29"/>
      <c r="I483" s="11"/>
    </row>
    <row r="484" spans="5:9" ht="15.75" customHeight="1" x14ac:dyDescent="0.2">
      <c r="E484" s="14"/>
      <c r="F484" s="25"/>
      <c r="G484" s="29"/>
      <c r="I484" s="11"/>
    </row>
    <row r="485" spans="5:9" ht="15.75" customHeight="1" x14ac:dyDescent="0.2">
      <c r="E485" s="14"/>
      <c r="F485" s="25"/>
      <c r="G485" s="29"/>
      <c r="I485" s="11"/>
    </row>
    <row r="486" spans="5:9" ht="15.75" customHeight="1" x14ac:dyDescent="0.2">
      <c r="E486" s="14"/>
      <c r="F486" s="25"/>
      <c r="G486" s="29"/>
      <c r="I486" s="11"/>
    </row>
    <row r="487" spans="5:9" ht="15.75" customHeight="1" x14ac:dyDescent="0.2">
      <c r="E487" s="14"/>
      <c r="F487" s="25"/>
      <c r="G487" s="29"/>
      <c r="I487" s="11"/>
    </row>
    <row r="488" spans="5:9" ht="15.75" customHeight="1" x14ac:dyDescent="0.2">
      <c r="E488" s="14"/>
      <c r="F488" s="25"/>
      <c r="G488" s="29"/>
      <c r="I488" s="11"/>
    </row>
    <row r="489" spans="5:9" ht="15.75" customHeight="1" x14ac:dyDescent="0.2">
      <c r="E489" s="14"/>
      <c r="F489" s="25"/>
      <c r="G489" s="29"/>
      <c r="I489" s="11"/>
    </row>
    <row r="490" spans="5:9" ht="15.75" customHeight="1" x14ac:dyDescent="0.2">
      <c r="E490" s="14"/>
      <c r="F490" s="25"/>
      <c r="G490" s="29"/>
      <c r="I490" s="11"/>
    </row>
    <row r="491" spans="5:9" ht="15.75" customHeight="1" x14ac:dyDescent="0.2">
      <c r="E491" s="14"/>
      <c r="F491" s="25"/>
      <c r="G491" s="29"/>
      <c r="I491" s="11"/>
    </row>
    <row r="492" spans="5:9" ht="15.75" customHeight="1" x14ac:dyDescent="0.2">
      <c r="E492" s="14"/>
      <c r="F492" s="25"/>
      <c r="G492" s="29"/>
      <c r="I492" s="11"/>
    </row>
    <row r="493" spans="5:9" ht="15.75" customHeight="1" x14ac:dyDescent="0.2">
      <c r="E493" s="14"/>
      <c r="F493" s="25"/>
      <c r="G493" s="29"/>
      <c r="I493" s="11"/>
    </row>
    <row r="494" spans="5:9" ht="15.75" customHeight="1" x14ac:dyDescent="0.2">
      <c r="E494" s="14"/>
      <c r="F494" s="25"/>
      <c r="G494" s="29"/>
      <c r="I494" s="11"/>
    </row>
    <row r="495" spans="5:9" ht="15.75" customHeight="1" x14ac:dyDescent="0.2">
      <c r="E495" s="14"/>
      <c r="F495" s="25"/>
      <c r="G495" s="29"/>
      <c r="I495" s="11"/>
    </row>
    <row r="496" spans="5:9" ht="15.75" customHeight="1" x14ac:dyDescent="0.2">
      <c r="E496" s="14"/>
      <c r="F496" s="25"/>
      <c r="G496" s="29"/>
      <c r="I496" s="11"/>
    </row>
    <row r="497" spans="5:9" ht="15.75" customHeight="1" x14ac:dyDescent="0.2">
      <c r="E497" s="14"/>
      <c r="F497" s="25"/>
      <c r="G497" s="29"/>
      <c r="I497" s="11"/>
    </row>
    <row r="498" spans="5:9" ht="15.75" customHeight="1" x14ac:dyDescent="0.2">
      <c r="E498" s="14"/>
      <c r="F498" s="25"/>
      <c r="G498" s="29"/>
      <c r="I498" s="11"/>
    </row>
    <row r="499" spans="5:9" ht="15.75" customHeight="1" x14ac:dyDescent="0.2">
      <c r="E499" s="14"/>
      <c r="F499" s="25"/>
      <c r="G499" s="29"/>
      <c r="I499" s="11"/>
    </row>
    <row r="500" spans="5:9" ht="15.75" customHeight="1" x14ac:dyDescent="0.2">
      <c r="E500" s="14"/>
      <c r="F500" s="25"/>
      <c r="G500" s="29"/>
      <c r="I500" s="11"/>
    </row>
    <row r="501" spans="5:9" ht="15.75" customHeight="1" x14ac:dyDescent="0.2">
      <c r="E501" s="14"/>
      <c r="F501" s="25"/>
      <c r="G501" s="29"/>
      <c r="I501" s="11"/>
    </row>
    <row r="502" spans="5:9" ht="15.75" customHeight="1" x14ac:dyDescent="0.2">
      <c r="E502" s="14"/>
      <c r="F502" s="25"/>
      <c r="G502" s="29"/>
      <c r="I502" s="11"/>
    </row>
    <row r="503" spans="5:9" ht="15.75" customHeight="1" x14ac:dyDescent="0.2">
      <c r="E503" s="14"/>
      <c r="F503" s="25"/>
      <c r="G503" s="29"/>
      <c r="I503" s="11"/>
    </row>
    <row r="504" spans="5:9" ht="15.75" customHeight="1" x14ac:dyDescent="0.2">
      <c r="E504" s="14"/>
      <c r="F504" s="25"/>
      <c r="G504" s="29"/>
      <c r="I504" s="11"/>
    </row>
    <row r="505" spans="5:9" ht="15.75" customHeight="1" x14ac:dyDescent="0.2">
      <c r="E505" s="14"/>
      <c r="F505" s="25"/>
      <c r="G505" s="29"/>
      <c r="I505" s="11"/>
    </row>
    <row r="506" spans="5:9" ht="15.75" customHeight="1" x14ac:dyDescent="0.2">
      <c r="E506" s="14"/>
      <c r="F506" s="25"/>
      <c r="G506" s="29"/>
      <c r="I506" s="11"/>
    </row>
    <row r="507" spans="5:9" ht="15.75" customHeight="1" x14ac:dyDescent="0.2">
      <c r="E507" s="14"/>
      <c r="F507" s="25"/>
      <c r="G507" s="29"/>
      <c r="I507" s="11"/>
    </row>
    <row r="508" spans="5:9" ht="15.75" customHeight="1" x14ac:dyDescent="0.2">
      <c r="E508" s="14"/>
      <c r="F508" s="25"/>
      <c r="G508" s="29"/>
      <c r="I508" s="11"/>
    </row>
    <row r="509" spans="5:9" ht="15.75" customHeight="1" x14ac:dyDescent="0.2">
      <c r="E509" s="14"/>
      <c r="F509" s="25"/>
      <c r="G509" s="29"/>
      <c r="I509" s="11"/>
    </row>
    <row r="510" spans="5:9" ht="15.75" customHeight="1" x14ac:dyDescent="0.2">
      <c r="E510" s="14"/>
      <c r="F510" s="25"/>
      <c r="G510" s="29"/>
      <c r="I510" s="11"/>
    </row>
    <row r="511" spans="5:9" ht="15.75" customHeight="1" x14ac:dyDescent="0.2">
      <c r="E511" s="14"/>
      <c r="F511" s="25"/>
      <c r="G511" s="29"/>
      <c r="I511" s="11"/>
    </row>
    <row r="512" spans="5:9" ht="15.75" customHeight="1" x14ac:dyDescent="0.2">
      <c r="E512" s="14"/>
      <c r="F512" s="25"/>
      <c r="G512" s="29"/>
      <c r="I512" s="11"/>
    </row>
    <row r="513" spans="5:9" ht="15.75" customHeight="1" x14ac:dyDescent="0.2">
      <c r="E513" s="14"/>
      <c r="F513" s="25"/>
      <c r="G513" s="29"/>
      <c r="I513" s="11"/>
    </row>
    <row r="514" spans="5:9" ht="15.75" customHeight="1" x14ac:dyDescent="0.2">
      <c r="E514" s="14"/>
      <c r="F514" s="25"/>
      <c r="G514" s="29"/>
      <c r="I514" s="11"/>
    </row>
    <row r="515" spans="5:9" ht="15.75" customHeight="1" x14ac:dyDescent="0.2">
      <c r="E515" s="14"/>
      <c r="F515" s="25"/>
      <c r="G515" s="29"/>
      <c r="I515" s="11"/>
    </row>
    <row r="516" spans="5:9" ht="15.75" customHeight="1" x14ac:dyDescent="0.2">
      <c r="E516" s="14"/>
      <c r="F516" s="25"/>
      <c r="G516" s="29"/>
      <c r="I516" s="11"/>
    </row>
    <row r="517" spans="5:9" ht="15.75" customHeight="1" x14ac:dyDescent="0.2">
      <c r="E517" s="14"/>
      <c r="F517" s="25"/>
      <c r="G517" s="29"/>
      <c r="I517" s="11"/>
    </row>
    <row r="518" spans="5:9" ht="15.75" customHeight="1" x14ac:dyDescent="0.2">
      <c r="E518" s="14"/>
      <c r="F518" s="25"/>
      <c r="G518" s="29"/>
      <c r="I518" s="11"/>
    </row>
    <row r="519" spans="5:9" ht="15.75" customHeight="1" x14ac:dyDescent="0.2">
      <c r="E519" s="14"/>
      <c r="F519" s="25"/>
      <c r="G519" s="29"/>
      <c r="I519" s="11"/>
    </row>
    <row r="520" spans="5:9" ht="15.75" customHeight="1" x14ac:dyDescent="0.2">
      <c r="E520" s="14"/>
      <c r="F520" s="25"/>
      <c r="G520" s="29"/>
      <c r="I520" s="11"/>
    </row>
    <row r="521" spans="5:9" ht="15.75" customHeight="1" x14ac:dyDescent="0.2">
      <c r="E521" s="14"/>
      <c r="F521" s="25"/>
      <c r="G521" s="29"/>
      <c r="I521" s="11"/>
    </row>
    <row r="522" spans="5:9" ht="15.75" customHeight="1" x14ac:dyDescent="0.2">
      <c r="E522" s="14"/>
      <c r="F522" s="25"/>
      <c r="G522" s="29"/>
      <c r="I522" s="11"/>
    </row>
    <row r="523" spans="5:9" ht="15.75" customHeight="1" x14ac:dyDescent="0.2">
      <c r="E523" s="14"/>
      <c r="F523" s="25"/>
      <c r="G523" s="29"/>
      <c r="I523" s="11"/>
    </row>
    <row r="524" spans="5:9" ht="15.75" customHeight="1" x14ac:dyDescent="0.2">
      <c r="E524" s="14"/>
      <c r="F524" s="25"/>
      <c r="G524" s="29"/>
      <c r="I524" s="11"/>
    </row>
    <row r="525" spans="5:9" ht="15.75" customHeight="1" x14ac:dyDescent="0.2">
      <c r="E525" s="14"/>
      <c r="F525" s="25"/>
      <c r="G525" s="29"/>
      <c r="I525" s="11"/>
    </row>
    <row r="526" spans="5:9" ht="15.75" customHeight="1" x14ac:dyDescent="0.2">
      <c r="E526" s="14"/>
      <c r="F526" s="25"/>
      <c r="G526" s="29"/>
      <c r="I526" s="11"/>
    </row>
    <row r="527" spans="5:9" ht="15.75" customHeight="1" x14ac:dyDescent="0.2">
      <c r="E527" s="14"/>
      <c r="F527" s="25"/>
      <c r="G527" s="29"/>
      <c r="I527" s="11"/>
    </row>
    <row r="528" spans="5:9" ht="15.75" customHeight="1" x14ac:dyDescent="0.2">
      <c r="E528" s="14"/>
      <c r="F528" s="25"/>
      <c r="G528" s="29"/>
      <c r="I528" s="11"/>
    </row>
    <row r="529" spans="5:9" ht="15.75" customHeight="1" x14ac:dyDescent="0.2">
      <c r="E529" s="14"/>
      <c r="F529" s="25"/>
      <c r="G529" s="29"/>
      <c r="I529" s="11"/>
    </row>
    <row r="530" spans="5:9" ht="15.75" customHeight="1" x14ac:dyDescent="0.2">
      <c r="E530" s="14"/>
      <c r="F530" s="25"/>
      <c r="G530" s="29"/>
      <c r="I530" s="11"/>
    </row>
    <row r="531" spans="5:9" ht="15.75" customHeight="1" x14ac:dyDescent="0.2">
      <c r="E531" s="14"/>
      <c r="F531" s="25"/>
      <c r="G531" s="29"/>
      <c r="I531" s="11"/>
    </row>
    <row r="532" spans="5:9" ht="15.75" customHeight="1" x14ac:dyDescent="0.2">
      <c r="E532" s="14"/>
      <c r="F532" s="25"/>
      <c r="G532" s="29"/>
      <c r="I532" s="11"/>
    </row>
    <row r="533" spans="5:9" ht="15.75" customHeight="1" x14ac:dyDescent="0.2">
      <c r="E533" s="14"/>
      <c r="F533" s="25"/>
      <c r="G533" s="29"/>
      <c r="I533" s="11"/>
    </row>
    <row r="534" spans="5:9" ht="15.75" customHeight="1" x14ac:dyDescent="0.2">
      <c r="E534" s="14"/>
      <c r="F534" s="25"/>
      <c r="G534" s="29"/>
      <c r="I534" s="11"/>
    </row>
    <row r="535" spans="5:9" ht="15.75" customHeight="1" x14ac:dyDescent="0.2">
      <c r="E535" s="14"/>
      <c r="F535" s="25"/>
      <c r="G535" s="29"/>
      <c r="I535" s="11"/>
    </row>
    <row r="536" spans="5:9" ht="15.75" customHeight="1" x14ac:dyDescent="0.2">
      <c r="E536" s="14"/>
      <c r="F536" s="25"/>
      <c r="G536" s="29"/>
      <c r="I536" s="11"/>
    </row>
    <row r="537" spans="5:9" ht="15.75" customHeight="1" x14ac:dyDescent="0.2">
      <c r="E537" s="14"/>
      <c r="F537" s="25"/>
      <c r="G537" s="29"/>
      <c r="I537" s="11"/>
    </row>
    <row r="538" spans="5:9" ht="15.75" customHeight="1" x14ac:dyDescent="0.2">
      <c r="E538" s="14"/>
      <c r="F538" s="25"/>
      <c r="G538" s="29"/>
      <c r="I538" s="11"/>
    </row>
    <row r="539" spans="5:9" ht="15.75" customHeight="1" x14ac:dyDescent="0.2">
      <c r="E539" s="14"/>
      <c r="F539" s="25"/>
      <c r="G539" s="29"/>
      <c r="I539" s="11"/>
    </row>
    <row r="540" spans="5:9" ht="15.75" customHeight="1" x14ac:dyDescent="0.2">
      <c r="E540" s="14"/>
      <c r="F540" s="25"/>
      <c r="G540" s="29"/>
      <c r="I540" s="11"/>
    </row>
    <row r="541" spans="5:9" ht="15.75" customHeight="1" x14ac:dyDescent="0.2">
      <c r="E541" s="14"/>
      <c r="F541" s="25"/>
      <c r="G541" s="29"/>
      <c r="I541" s="11"/>
    </row>
    <row r="542" spans="5:9" ht="15.75" customHeight="1" x14ac:dyDescent="0.2">
      <c r="E542" s="14"/>
      <c r="F542" s="25"/>
      <c r="G542" s="29"/>
      <c r="I542" s="11"/>
    </row>
    <row r="543" spans="5:9" ht="15.75" customHeight="1" x14ac:dyDescent="0.2">
      <c r="E543" s="14"/>
      <c r="F543" s="25"/>
      <c r="G543" s="29"/>
      <c r="I543" s="11"/>
    </row>
    <row r="544" spans="5:9" ht="15.75" customHeight="1" x14ac:dyDescent="0.2">
      <c r="E544" s="14"/>
      <c r="F544" s="25"/>
      <c r="G544" s="29"/>
      <c r="I544" s="11"/>
    </row>
    <row r="545" spans="5:9" ht="15.75" customHeight="1" x14ac:dyDescent="0.2">
      <c r="E545" s="14"/>
      <c r="F545" s="25"/>
      <c r="G545" s="29"/>
      <c r="I545" s="11"/>
    </row>
    <row r="546" spans="5:9" ht="15.75" customHeight="1" x14ac:dyDescent="0.2">
      <c r="E546" s="14"/>
      <c r="F546" s="25"/>
      <c r="G546" s="29"/>
      <c r="I546" s="11"/>
    </row>
    <row r="547" spans="5:9" ht="15.75" customHeight="1" x14ac:dyDescent="0.2">
      <c r="E547" s="14"/>
      <c r="F547" s="25"/>
      <c r="G547" s="29"/>
      <c r="I547" s="11"/>
    </row>
    <row r="548" spans="5:9" ht="15.75" customHeight="1" x14ac:dyDescent="0.2">
      <c r="E548" s="14"/>
      <c r="F548" s="25"/>
      <c r="G548" s="29"/>
      <c r="I548" s="11"/>
    </row>
    <row r="549" spans="5:9" ht="15.75" customHeight="1" x14ac:dyDescent="0.2">
      <c r="E549" s="14"/>
      <c r="F549" s="25"/>
      <c r="G549" s="29"/>
      <c r="I549" s="11"/>
    </row>
    <row r="550" spans="5:9" ht="15.75" customHeight="1" x14ac:dyDescent="0.2">
      <c r="E550" s="14"/>
      <c r="F550" s="25"/>
      <c r="G550" s="29"/>
      <c r="I550" s="11"/>
    </row>
    <row r="551" spans="5:9" ht="15.75" customHeight="1" x14ac:dyDescent="0.2">
      <c r="E551" s="14"/>
      <c r="F551" s="25"/>
      <c r="G551" s="29"/>
      <c r="I551" s="11"/>
    </row>
    <row r="552" spans="5:9" ht="15.75" customHeight="1" x14ac:dyDescent="0.2">
      <c r="E552" s="14"/>
      <c r="F552" s="25"/>
      <c r="G552" s="29"/>
      <c r="I552" s="11"/>
    </row>
    <row r="553" spans="5:9" ht="15.75" customHeight="1" x14ac:dyDescent="0.2">
      <c r="E553" s="14"/>
      <c r="F553" s="25"/>
      <c r="G553" s="29"/>
      <c r="I553" s="11"/>
    </row>
    <row r="554" spans="5:9" ht="15.75" customHeight="1" x14ac:dyDescent="0.2">
      <c r="E554" s="14"/>
      <c r="F554" s="25"/>
      <c r="G554" s="29"/>
      <c r="I554" s="11"/>
    </row>
    <row r="555" spans="5:9" ht="15.75" customHeight="1" x14ac:dyDescent="0.2">
      <c r="E555" s="14"/>
      <c r="F555" s="25"/>
      <c r="G555" s="29"/>
      <c r="I555" s="11"/>
    </row>
    <row r="556" spans="5:9" ht="15.75" customHeight="1" x14ac:dyDescent="0.2">
      <c r="E556" s="14"/>
      <c r="F556" s="25"/>
      <c r="G556" s="29"/>
      <c r="I556" s="11"/>
    </row>
    <row r="557" spans="5:9" ht="15.75" customHeight="1" x14ac:dyDescent="0.2">
      <c r="E557" s="14"/>
      <c r="F557" s="25"/>
      <c r="G557" s="29"/>
      <c r="I557" s="11"/>
    </row>
    <row r="558" spans="5:9" ht="15.75" customHeight="1" x14ac:dyDescent="0.2">
      <c r="E558" s="14"/>
      <c r="F558" s="25"/>
      <c r="G558" s="29"/>
      <c r="I558" s="11"/>
    </row>
    <row r="559" spans="5:9" ht="15.75" customHeight="1" x14ac:dyDescent="0.2">
      <c r="E559" s="14"/>
      <c r="F559" s="25"/>
      <c r="G559" s="29"/>
      <c r="I559" s="11"/>
    </row>
    <row r="560" spans="5:9" ht="15.75" customHeight="1" x14ac:dyDescent="0.2">
      <c r="E560" s="14"/>
      <c r="F560" s="25"/>
      <c r="G560" s="29"/>
      <c r="I560" s="11"/>
    </row>
    <row r="561" spans="5:9" ht="15.75" customHeight="1" x14ac:dyDescent="0.2">
      <c r="E561" s="14"/>
      <c r="F561" s="25"/>
      <c r="G561" s="29"/>
      <c r="I561" s="11"/>
    </row>
    <row r="562" spans="5:9" ht="15.75" customHeight="1" x14ac:dyDescent="0.2">
      <c r="E562" s="14"/>
      <c r="F562" s="25"/>
      <c r="G562" s="29"/>
      <c r="I562" s="11"/>
    </row>
    <row r="563" spans="5:9" ht="15.75" customHeight="1" x14ac:dyDescent="0.2">
      <c r="E563" s="14"/>
      <c r="F563" s="25"/>
      <c r="G563" s="29"/>
      <c r="I563" s="11"/>
    </row>
    <row r="564" spans="5:9" ht="15.75" customHeight="1" x14ac:dyDescent="0.2">
      <c r="E564" s="14"/>
      <c r="F564" s="25"/>
      <c r="G564" s="29"/>
      <c r="I564" s="11"/>
    </row>
    <row r="565" spans="5:9" ht="15.75" customHeight="1" x14ac:dyDescent="0.2">
      <c r="E565" s="14"/>
      <c r="F565" s="25"/>
      <c r="G565" s="29"/>
      <c r="I565" s="11"/>
    </row>
    <row r="566" spans="5:9" ht="15.75" customHeight="1" x14ac:dyDescent="0.2">
      <c r="E566" s="14"/>
      <c r="F566" s="25"/>
      <c r="G566" s="29"/>
      <c r="I566" s="11"/>
    </row>
    <row r="567" spans="5:9" ht="15.75" customHeight="1" x14ac:dyDescent="0.2">
      <c r="E567" s="14"/>
      <c r="F567" s="25"/>
      <c r="G567" s="29"/>
      <c r="I567" s="11"/>
    </row>
    <row r="568" spans="5:9" ht="15.75" customHeight="1" x14ac:dyDescent="0.2">
      <c r="E568" s="14"/>
      <c r="F568" s="25"/>
      <c r="G568" s="29"/>
      <c r="I568" s="11"/>
    </row>
    <row r="569" spans="5:9" ht="15.75" customHeight="1" x14ac:dyDescent="0.2">
      <c r="E569" s="14"/>
      <c r="F569" s="25"/>
      <c r="G569" s="29"/>
      <c r="I569" s="11"/>
    </row>
    <row r="570" spans="5:9" ht="15.75" customHeight="1" x14ac:dyDescent="0.2">
      <c r="E570" s="14"/>
      <c r="F570" s="25"/>
      <c r="G570" s="29"/>
      <c r="I570" s="11"/>
    </row>
    <row r="571" spans="5:9" ht="15.75" customHeight="1" x14ac:dyDescent="0.2">
      <c r="E571" s="14"/>
      <c r="F571" s="25"/>
      <c r="G571" s="29"/>
      <c r="I571" s="11"/>
    </row>
    <row r="572" spans="5:9" ht="15.75" customHeight="1" x14ac:dyDescent="0.2">
      <c r="E572" s="14"/>
      <c r="F572" s="25"/>
      <c r="G572" s="29"/>
      <c r="I572" s="11"/>
    </row>
    <row r="573" spans="5:9" ht="15.75" customHeight="1" x14ac:dyDescent="0.2">
      <c r="E573" s="14"/>
      <c r="F573" s="25"/>
      <c r="G573" s="29"/>
      <c r="I573" s="11"/>
    </row>
    <row r="574" spans="5:9" ht="15.75" customHeight="1" x14ac:dyDescent="0.2">
      <c r="E574" s="14"/>
      <c r="F574" s="25"/>
      <c r="G574" s="29"/>
      <c r="I574" s="11"/>
    </row>
    <row r="575" spans="5:9" ht="15.75" customHeight="1" x14ac:dyDescent="0.2">
      <c r="E575" s="14"/>
      <c r="F575" s="25"/>
      <c r="G575" s="29"/>
      <c r="I575" s="11"/>
    </row>
    <row r="576" spans="5:9" ht="15.75" customHeight="1" x14ac:dyDescent="0.2">
      <c r="E576" s="14"/>
      <c r="F576" s="25"/>
      <c r="G576" s="29"/>
      <c r="I576" s="11"/>
    </row>
    <row r="577" spans="5:9" ht="15.75" customHeight="1" x14ac:dyDescent="0.2">
      <c r="E577" s="14"/>
      <c r="F577" s="25"/>
      <c r="G577" s="29"/>
      <c r="I577" s="11"/>
    </row>
    <row r="578" spans="5:9" ht="15.75" customHeight="1" x14ac:dyDescent="0.2">
      <c r="E578" s="14"/>
      <c r="F578" s="25"/>
      <c r="G578" s="29"/>
      <c r="I578" s="11"/>
    </row>
    <row r="579" spans="5:9" ht="15.75" customHeight="1" x14ac:dyDescent="0.2">
      <c r="E579" s="14"/>
      <c r="F579" s="25"/>
      <c r="G579" s="29"/>
      <c r="I579" s="11"/>
    </row>
    <row r="580" spans="5:9" ht="15.75" customHeight="1" x14ac:dyDescent="0.2">
      <c r="E580" s="14"/>
      <c r="F580" s="25"/>
      <c r="G580" s="29"/>
      <c r="I580" s="11"/>
    </row>
    <row r="581" spans="5:9" ht="15.75" customHeight="1" x14ac:dyDescent="0.2">
      <c r="E581" s="14"/>
      <c r="F581" s="25"/>
      <c r="G581" s="29"/>
      <c r="I581" s="11"/>
    </row>
    <row r="582" spans="5:9" ht="15.75" customHeight="1" x14ac:dyDescent="0.2">
      <c r="E582" s="14"/>
      <c r="F582" s="25"/>
      <c r="G582" s="29"/>
      <c r="I582" s="11"/>
    </row>
    <row r="583" spans="5:9" ht="15.75" customHeight="1" x14ac:dyDescent="0.2">
      <c r="E583" s="14"/>
      <c r="F583" s="25"/>
      <c r="G583" s="29"/>
      <c r="I583" s="11"/>
    </row>
    <row r="584" spans="5:9" ht="15.75" customHeight="1" x14ac:dyDescent="0.2">
      <c r="E584" s="14"/>
      <c r="F584" s="25"/>
      <c r="G584" s="29"/>
      <c r="I584" s="11"/>
    </row>
    <row r="585" spans="5:9" ht="15.75" customHeight="1" x14ac:dyDescent="0.2">
      <c r="E585" s="14"/>
      <c r="F585" s="25"/>
      <c r="G585" s="29"/>
      <c r="I585" s="11"/>
    </row>
    <row r="586" spans="5:9" ht="15.75" customHeight="1" x14ac:dyDescent="0.2">
      <c r="E586" s="14"/>
      <c r="F586" s="25"/>
      <c r="G586" s="29"/>
      <c r="I586" s="11"/>
    </row>
    <row r="587" spans="5:9" ht="15.75" customHeight="1" x14ac:dyDescent="0.2">
      <c r="E587" s="14"/>
      <c r="F587" s="25"/>
      <c r="G587" s="29"/>
      <c r="I587" s="11"/>
    </row>
    <row r="588" spans="5:9" ht="15.75" customHeight="1" x14ac:dyDescent="0.2">
      <c r="E588" s="14"/>
      <c r="F588" s="25"/>
      <c r="G588" s="29"/>
      <c r="I588" s="11"/>
    </row>
    <row r="589" spans="5:9" ht="15.75" customHeight="1" x14ac:dyDescent="0.2">
      <c r="E589" s="14"/>
      <c r="F589" s="25"/>
      <c r="G589" s="29"/>
      <c r="I589" s="11"/>
    </row>
    <row r="590" spans="5:9" ht="15.75" customHeight="1" x14ac:dyDescent="0.2">
      <c r="E590" s="14"/>
      <c r="F590" s="25"/>
      <c r="G590" s="29"/>
      <c r="I590" s="11"/>
    </row>
    <row r="591" spans="5:9" ht="15.75" customHeight="1" x14ac:dyDescent="0.2">
      <c r="E591" s="14"/>
      <c r="F591" s="25"/>
      <c r="G591" s="29"/>
      <c r="I591" s="11"/>
    </row>
    <row r="592" spans="5:9" ht="15.75" customHeight="1" x14ac:dyDescent="0.2">
      <c r="E592" s="14"/>
      <c r="F592" s="25"/>
      <c r="G592" s="29"/>
      <c r="I592" s="11"/>
    </row>
    <row r="593" spans="5:9" ht="15.75" customHeight="1" x14ac:dyDescent="0.2">
      <c r="E593" s="14"/>
      <c r="F593" s="25"/>
      <c r="G593" s="29"/>
      <c r="I593" s="11"/>
    </row>
    <row r="594" spans="5:9" ht="15.75" customHeight="1" x14ac:dyDescent="0.2">
      <c r="E594" s="14"/>
      <c r="F594" s="25"/>
      <c r="G594" s="29"/>
      <c r="I594" s="11"/>
    </row>
    <row r="595" spans="5:9" ht="15.75" customHeight="1" x14ac:dyDescent="0.2">
      <c r="E595" s="14"/>
      <c r="F595" s="25"/>
      <c r="G595" s="29"/>
      <c r="I595" s="11"/>
    </row>
    <row r="596" spans="5:9" ht="15.75" customHeight="1" x14ac:dyDescent="0.2">
      <c r="E596" s="14"/>
      <c r="F596" s="25"/>
      <c r="G596" s="29"/>
      <c r="I596" s="11"/>
    </row>
    <row r="597" spans="5:9" ht="15.75" customHeight="1" x14ac:dyDescent="0.2">
      <c r="E597" s="14"/>
      <c r="F597" s="25"/>
      <c r="G597" s="29"/>
      <c r="I597" s="11"/>
    </row>
    <row r="598" spans="5:9" ht="15.75" customHeight="1" x14ac:dyDescent="0.2">
      <c r="E598" s="14"/>
      <c r="F598" s="25"/>
      <c r="G598" s="29"/>
      <c r="I598" s="11"/>
    </row>
    <row r="599" spans="5:9" ht="15.75" customHeight="1" x14ac:dyDescent="0.2">
      <c r="E599" s="14"/>
      <c r="F599" s="25"/>
      <c r="G599" s="29"/>
      <c r="I599" s="11"/>
    </row>
    <row r="600" spans="5:9" ht="15.75" customHeight="1" x14ac:dyDescent="0.2">
      <c r="E600" s="14"/>
      <c r="F600" s="25"/>
      <c r="G600" s="29"/>
      <c r="I600" s="11"/>
    </row>
    <row r="601" spans="5:9" ht="15.75" customHeight="1" x14ac:dyDescent="0.2">
      <c r="E601" s="14"/>
      <c r="F601" s="25"/>
      <c r="G601" s="29"/>
      <c r="I601" s="11"/>
    </row>
    <row r="602" spans="5:9" ht="15.75" customHeight="1" x14ac:dyDescent="0.2">
      <c r="E602" s="14"/>
      <c r="F602" s="25"/>
      <c r="G602" s="29"/>
      <c r="I602" s="11"/>
    </row>
    <row r="603" spans="5:9" ht="15.75" customHeight="1" x14ac:dyDescent="0.2">
      <c r="E603" s="14"/>
      <c r="F603" s="25"/>
      <c r="G603" s="29"/>
      <c r="I603" s="11"/>
    </row>
    <row r="604" spans="5:9" ht="15.75" customHeight="1" x14ac:dyDescent="0.2">
      <c r="E604" s="14"/>
      <c r="F604" s="25"/>
      <c r="G604" s="29"/>
      <c r="I604" s="11"/>
    </row>
    <row r="605" spans="5:9" ht="15.75" customHeight="1" x14ac:dyDescent="0.2">
      <c r="E605" s="14"/>
      <c r="F605" s="25"/>
      <c r="G605" s="29"/>
      <c r="I605" s="11"/>
    </row>
    <row r="606" spans="5:9" ht="15.75" customHeight="1" x14ac:dyDescent="0.2">
      <c r="E606" s="14"/>
      <c r="F606" s="25"/>
      <c r="G606" s="29"/>
      <c r="I606" s="11"/>
    </row>
    <row r="607" spans="5:9" ht="15.75" customHeight="1" x14ac:dyDescent="0.2">
      <c r="E607" s="14"/>
      <c r="F607" s="25"/>
      <c r="G607" s="29"/>
      <c r="I607" s="11"/>
    </row>
    <row r="608" spans="5:9" ht="15.75" customHeight="1" x14ac:dyDescent="0.2">
      <c r="E608" s="14"/>
      <c r="F608" s="25"/>
      <c r="G608" s="29"/>
      <c r="I608" s="11"/>
    </row>
    <row r="609" spans="5:9" ht="15.75" customHeight="1" x14ac:dyDescent="0.2">
      <c r="E609" s="14"/>
      <c r="F609" s="25"/>
      <c r="G609" s="29"/>
      <c r="I609" s="11"/>
    </row>
    <row r="610" spans="5:9" ht="15.75" customHeight="1" x14ac:dyDescent="0.2">
      <c r="E610" s="14"/>
      <c r="F610" s="25"/>
      <c r="G610" s="29"/>
      <c r="I610" s="11"/>
    </row>
    <row r="611" spans="5:9" ht="15.75" customHeight="1" x14ac:dyDescent="0.2">
      <c r="E611" s="14"/>
      <c r="F611" s="25"/>
      <c r="G611" s="29"/>
      <c r="I611" s="11"/>
    </row>
    <row r="612" spans="5:9" ht="15.75" customHeight="1" x14ac:dyDescent="0.2">
      <c r="E612" s="14"/>
      <c r="F612" s="25"/>
      <c r="G612" s="29"/>
      <c r="I612" s="11"/>
    </row>
    <row r="613" spans="5:9" ht="15.75" customHeight="1" x14ac:dyDescent="0.2">
      <c r="E613" s="14"/>
      <c r="F613" s="25"/>
      <c r="G613" s="29"/>
      <c r="I613" s="11"/>
    </row>
    <row r="614" spans="5:9" ht="15.75" customHeight="1" x14ac:dyDescent="0.2">
      <c r="E614" s="14"/>
      <c r="F614" s="25"/>
      <c r="G614" s="29"/>
      <c r="I614" s="11"/>
    </row>
    <row r="615" spans="5:9" ht="15.75" customHeight="1" x14ac:dyDescent="0.2">
      <c r="E615" s="14"/>
      <c r="F615" s="25"/>
      <c r="G615" s="29"/>
      <c r="I615" s="11"/>
    </row>
    <row r="616" spans="5:9" ht="15.75" customHeight="1" x14ac:dyDescent="0.2">
      <c r="E616" s="14"/>
      <c r="F616" s="25"/>
      <c r="G616" s="29"/>
      <c r="I616" s="11"/>
    </row>
    <row r="617" spans="5:9" ht="15.75" customHeight="1" x14ac:dyDescent="0.2">
      <c r="E617" s="14"/>
      <c r="F617" s="25"/>
      <c r="G617" s="29"/>
      <c r="I617" s="11"/>
    </row>
    <row r="618" spans="5:9" ht="15.75" customHeight="1" x14ac:dyDescent="0.2">
      <c r="E618" s="14"/>
      <c r="F618" s="25"/>
      <c r="G618" s="29"/>
      <c r="I618" s="11"/>
    </row>
    <row r="619" spans="5:9" ht="15.75" customHeight="1" x14ac:dyDescent="0.2">
      <c r="E619" s="14"/>
      <c r="F619" s="25"/>
      <c r="G619" s="29"/>
      <c r="I619" s="11"/>
    </row>
    <row r="620" spans="5:9" ht="15.75" customHeight="1" x14ac:dyDescent="0.2">
      <c r="E620" s="14"/>
      <c r="F620" s="25"/>
      <c r="G620" s="29"/>
      <c r="I620" s="11"/>
    </row>
    <row r="621" spans="5:9" ht="15.75" customHeight="1" x14ac:dyDescent="0.2">
      <c r="E621" s="14"/>
      <c r="F621" s="25"/>
      <c r="G621" s="29"/>
      <c r="I621" s="11"/>
    </row>
    <row r="622" spans="5:9" ht="15.75" customHeight="1" x14ac:dyDescent="0.2">
      <c r="E622" s="14"/>
      <c r="F622" s="25"/>
      <c r="G622" s="29"/>
      <c r="I622" s="11"/>
    </row>
    <row r="623" spans="5:9" ht="15.75" customHeight="1" x14ac:dyDescent="0.2">
      <c r="E623" s="14"/>
      <c r="F623" s="25"/>
      <c r="G623" s="29"/>
      <c r="I623" s="11"/>
    </row>
    <row r="624" spans="5:9" ht="15.75" customHeight="1" x14ac:dyDescent="0.2">
      <c r="E624" s="14"/>
      <c r="F624" s="25"/>
      <c r="G624" s="29"/>
      <c r="I624" s="11"/>
    </row>
    <row r="625" spans="5:9" ht="15.75" customHeight="1" x14ac:dyDescent="0.2">
      <c r="E625" s="14"/>
      <c r="F625" s="25"/>
      <c r="G625" s="29"/>
      <c r="I625" s="11"/>
    </row>
    <row r="626" spans="5:9" ht="15.75" customHeight="1" x14ac:dyDescent="0.2">
      <c r="E626" s="14"/>
      <c r="F626" s="25"/>
      <c r="G626" s="29"/>
      <c r="I626" s="11"/>
    </row>
    <row r="627" spans="5:9" ht="15.75" customHeight="1" x14ac:dyDescent="0.2">
      <c r="E627" s="14"/>
      <c r="F627" s="25"/>
      <c r="G627" s="29"/>
      <c r="I627" s="11"/>
    </row>
    <row r="628" spans="5:9" ht="15.75" customHeight="1" x14ac:dyDescent="0.2">
      <c r="E628" s="14"/>
      <c r="F628" s="25"/>
      <c r="G628" s="29"/>
      <c r="I628" s="11"/>
    </row>
    <row r="629" spans="5:9" ht="15.75" customHeight="1" x14ac:dyDescent="0.2">
      <c r="E629" s="14"/>
      <c r="F629" s="25"/>
      <c r="G629" s="29"/>
      <c r="I629" s="11"/>
    </row>
    <row r="630" spans="5:9" ht="15.75" customHeight="1" x14ac:dyDescent="0.2">
      <c r="E630" s="14"/>
      <c r="F630" s="25"/>
      <c r="G630" s="29"/>
      <c r="I630" s="11"/>
    </row>
    <row r="631" spans="5:9" ht="15.75" customHeight="1" x14ac:dyDescent="0.2">
      <c r="E631" s="14"/>
      <c r="F631" s="25"/>
      <c r="G631" s="29"/>
      <c r="I631" s="11"/>
    </row>
    <row r="632" spans="5:9" ht="15.75" customHeight="1" x14ac:dyDescent="0.2">
      <c r="E632" s="14"/>
      <c r="F632" s="25"/>
      <c r="G632" s="29"/>
      <c r="I632" s="11"/>
    </row>
    <row r="633" spans="5:9" ht="15.75" customHeight="1" x14ac:dyDescent="0.2">
      <c r="E633" s="14"/>
      <c r="F633" s="25"/>
      <c r="G633" s="29"/>
      <c r="I633" s="11"/>
    </row>
    <row r="634" spans="5:9" ht="15.75" customHeight="1" x14ac:dyDescent="0.2">
      <c r="E634" s="14"/>
      <c r="F634" s="25"/>
      <c r="G634" s="29"/>
      <c r="I634" s="11"/>
    </row>
    <row r="635" spans="5:9" ht="15.75" customHeight="1" x14ac:dyDescent="0.2">
      <c r="E635" s="14"/>
      <c r="F635" s="25"/>
      <c r="G635" s="29"/>
      <c r="I635" s="11"/>
    </row>
    <row r="636" spans="5:9" ht="15.75" customHeight="1" x14ac:dyDescent="0.2">
      <c r="E636" s="14"/>
      <c r="F636" s="25"/>
      <c r="G636" s="29"/>
      <c r="I636" s="11"/>
    </row>
    <row r="637" spans="5:9" ht="15.75" customHeight="1" x14ac:dyDescent="0.2">
      <c r="E637" s="14"/>
      <c r="F637" s="25"/>
      <c r="G637" s="29"/>
      <c r="I637" s="11"/>
    </row>
    <row r="638" spans="5:9" ht="15.75" customHeight="1" x14ac:dyDescent="0.2">
      <c r="E638" s="14"/>
      <c r="F638" s="25"/>
      <c r="G638" s="29"/>
      <c r="I638" s="11"/>
    </row>
    <row r="639" spans="5:9" ht="15.75" customHeight="1" x14ac:dyDescent="0.2">
      <c r="E639" s="14"/>
      <c r="F639" s="25"/>
      <c r="G639" s="29"/>
      <c r="I639" s="11"/>
    </row>
    <row r="640" spans="5:9" ht="15.75" customHeight="1" x14ac:dyDescent="0.2">
      <c r="E640" s="14"/>
      <c r="F640" s="25"/>
      <c r="G640" s="29"/>
      <c r="I640" s="11"/>
    </row>
    <row r="641" spans="5:9" ht="15.75" customHeight="1" x14ac:dyDescent="0.2">
      <c r="E641" s="14"/>
      <c r="F641" s="25"/>
      <c r="G641" s="29"/>
      <c r="I641" s="11"/>
    </row>
    <row r="642" spans="5:9" ht="15.75" customHeight="1" x14ac:dyDescent="0.2">
      <c r="E642" s="14"/>
      <c r="F642" s="25"/>
      <c r="G642" s="29"/>
      <c r="I642" s="11"/>
    </row>
    <row r="643" spans="5:9" ht="15.75" customHeight="1" x14ac:dyDescent="0.2">
      <c r="E643" s="14"/>
      <c r="F643" s="25"/>
      <c r="G643" s="29"/>
      <c r="I643" s="11"/>
    </row>
    <row r="644" spans="5:9" ht="15.75" customHeight="1" x14ac:dyDescent="0.2">
      <c r="E644" s="14"/>
      <c r="F644" s="25"/>
      <c r="G644" s="29"/>
      <c r="I644" s="11"/>
    </row>
    <row r="645" spans="5:9" ht="15.75" customHeight="1" x14ac:dyDescent="0.2">
      <c r="E645" s="14"/>
      <c r="F645" s="25"/>
      <c r="G645" s="29"/>
      <c r="I645" s="11"/>
    </row>
    <row r="646" spans="5:9" ht="15.75" customHeight="1" x14ac:dyDescent="0.2">
      <c r="E646" s="14"/>
      <c r="F646" s="25"/>
      <c r="G646" s="29"/>
      <c r="I646" s="11"/>
    </row>
    <row r="647" spans="5:9" ht="15.75" customHeight="1" x14ac:dyDescent="0.2">
      <c r="E647" s="14"/>
      <c r="F647" s="25"/>
      <c r="G647" s="29"/>
      <c r="I647" s="11"/>
    </row>
    <row r="648" spans="5:9" ht="15.75" customHeight="1" x14ac:dyDescent="0.2">
      <c r="E648" s="14"/>
      <c r="F648" s="25"/>
      <c r="G648" s="29"/>
      <c r="I648" s="11"/>
    </row>
    <row r="649" spans="5:9" ht="15.75" customHeight="1" x14ac:dyDescent="0.2">
      <c r="E649" s="14"/>
      <c r="F649" s="25"/>
      <c r="G649" s="29"/>
      <c r="I649" s="11"/>
    </row>
    <row r="650" spans="5:9" ht="15.75" customHeight="1" x14ac:dyDescent="0.2">
      <c r="E650" s="14"/>
      <c r="F650" s="25"/>
      <c r="G650" s="29"/>
      <c r="I650" s="11"/>
    </row>
    <row r="651" spans="5:9" ht="15.75" customHeight="1" x14ac:dyDescent="0.2">
      <c r="E651" s="14"/>
      <c r="F651" s="25"/>
      <c r="G651" s="29"/>
      <c r="I651" s="11"/>
    </row>
    <row r="652" spans="5:9" ht="15.75" customHeight="1" x14ac:dyDescent="0.2">
      <c r="E652" s="14"/>
      <c r="F652" s="25"/>
      <c r="G652" s="29"/>
      <c r="I652" s="11"/>
    </row>
    <row r="653" spans="5:9" ht="15.75" customHeight="1" x14ac:dyDescent="0.2">
      <c r="E653" s="14"/>
      <c r="F653" s="25"/>
      <c r="G653" s="29"/>
      <c r="I653" s="11"/>
    </row>
    <row r="654" spans="5:9" ht="15.75" customHeight="1" x14ac:dyDescent="0.2">
      <c r="E654" s="14"/>
      <c r="F654" s="25"/>
      <c r="G654" s="29"/>
      <c r="I654" s="11"/>
    </row>
    <row r="655" spans="5:9" ht="15.75" customHeight="1" x14ac:dyDescent="0.2">
      <c r="E655" s="14"/>
      <c r="F655" s="25"/>
      <c r="G655" s="29"/>
      <c r="I655" s="11"/>
    </row>
    <row r="656" spans="5:9" ht="15.75" customHeight="1" x14ac:dyDescent="0.2">
      <c r="E656" s="14"/>
      <c r="F656" s="25"/>
      <c r="G656" s="29"/>
      <c r="I656" s="11"/>
    </row>
    <row r="657" spans="5:9" ht="15.75" customHeight="1" x14ac:dyDescent="0.2">
      <c r="E657" s="14"/>
      <c r="F657" s="25"/>
      <c r="G657" s="29"/>
      <c r="I657" s="11"/>
    </row>
    <row r="658" spans="5:9" ht="15.75" customHeight="1" x14ac:dyDescent="0.2">
      <c r="E658" s="14"/>
      <c r="F658" s="25"/>
      <c r="G658" s="29"/>
      <c r="I658" s="11"/>
    </row>
    <row r="659" spans="5:9" ht="15.75" customHeight="1" x14ac:dyDescent="0.2">
      <c r="E659" s="14"/>
      <c r="F659" s="25"/>
      <c r="G659" s="29"/>
      <c r="I659" s="11"/>
    </row>
    <row r="660" spans="5:9" ht="15.75" customHeight="1" x14ac:dyDescent="0.2">
      <c r="E660" s="14"/>
      <c r="F660" s="25"/>
      <c r="G660" s="29"/>
      <c r="I660" s="11"/>
    </row>
    <row r="661" spans="5:9" ht="15.75" customHeight="1" x14ac:dyDescent="0.2">
      <c r="E661" s="14"/>
      <c r="F661" s="25"/>
      <c r="G661" s="29"/>
      <c r="I661" s="11"/>
    </row>
    <row r="662" spans="5:9" ht="15.75" customHeight="1" x14ac:dyDescent="0.2">
      <c r="E662" s="14"/>
      <c r="F662" s="25"/>
      <c r="G662" s="29"/>
      <c r="I662" s="11"/>
    </row>
    <row r="663" spans="5:9" ht="15.75" customHeight="1" x14ac:dyDescent="0.2">
      <c r="E663" s="14"/>
      <c r="F663" s="25"/>
      <c r="G663" s="29"/>
      <c r="I663" s="11"/>
    </row>
    <row r="664" spans="5:9" ht="15.75" customHeight="1" x14ac:dyDescent="0.2">
      <c r="E664" s="14"/>
      <c r="F664" s="25"/>
      <c r="G664" s="29"/>
      <c r="I664" s="11"/>
    </row>
    <row r="665" spans="5:9" ht="15.75" customHeight="1" x14ac:dyDescent="0.2">
      <c r="E665" s="14"/>
      <c r="F665" s="25"/>
      <c r="G665" s="29"/>
      <c r="I665" s="11"/>
    </row>
    <row r="666" spans="5:9" ht="15.75" customHeight="1" x14ac:dyDescent="0.2">
      <c r="E666" s="14"/>
      <c r="F666" s="25"/>
      <c r="G666" s="29"/>
      <c r="I666" s="11"/>
    </row>
    <row r="667" spans="5:9" ht="15.75" customHeight="1" x14ac:dyDescent="0.2">
      <c r="E667" s="14"/>
      <c r="F667" s="25"/>
      <c r="G667" s="29"/>
      <c r="I667" s="11"/>
    </row>
    <row r="668" spans="5:9" ht="15.75" customHeight="1" x14ac:dyDescent="0.2">
      <c r="E668" s="14"/>
      <c r="F668" s="25"/>
      <c r="G668" s="29"/>
      <c r="I668" s="11"/>
    </row>
    <row r="669" spans="5:9" ht="15.75" customHeight="1" x14ac:dyDescent="0.2">
      <c r="E669" s="14"/>
      <c r="F669" s="25"/>
      <c r="G669" s="29"/>
      <c r="I669" s="11"/>
    </row>
    <row r="670" spans="5:9" ht="15.75" customHeight="1" x14ac:dyDescent="0.2">
      <c r="E670" s="14"/>
      <c r="F670" s="25"/>
      <c r="G670" s="29"/>
      <c r="I670" s="11"/>
    </row>
    <row r="671" spans="5:9" ht="15.75" customHeight="1" x14ac:dyDescent="0.2">
      <c r="E671" s="14"/>
      <c r="F671" s="25"/>
      <c r="G671" s="29"/>
      <c r="I671" s="11"/>
    </row>
    <row r="672" spans="5:9" ht="15.75" customHeight="1" x14ac:dyDescent="0.2">
      <c r="E672" s="14"/>
      <c r="F672" s="25"/>
      <c r="G672" s="29"/>
      <c r="I672" s="11"/>
    </row>
    <row r="673" spans="5:9" ht="15.75" customHeight="1" x14ac:dyDescent="0.2">
      <c r="E673" s="14"/>
      <c r="F673" s="25"/>
      <c r="G673" s="29"/>
      <c r="I673" s="11"/>
    </row>
    <row r="674" spans="5:9" ht="15.75" customHeight="1" x14ac:dyDescent="0.2">
      <c r="E674" s="14"/>
      <c r="F674" s="25"/>
      <c r="G674" s="29"/>
      <c r="I674" s="11"/>
    </row>
    <row r="675" spans="5:9" ht="15.75" customHeight="1" x14ac:dyDescent="0.2">
      <c r="E675" s="14"/>
      <c r="F675" s="25"/>
      <c r="G675" s="29"/>
      <c r="I675" s="11"/>
    </row>
    <row r="676" spans="5:9" ht="15.75" customHeight="1" x14ac:dyDescent="0.2">
      <c r="E676" s="14"/>
      <c r="F676" s="25"/>
      <c r="G676" s="29"/>
      <c r="I676" s="11"/>
    </row>
    <row r="677" spans="5:9" ht="15.75" customHeight="1" x14ac:dyDescent="0.2">
      <c r="E677" s="14"/>
      <c r="F677" s="25"/>
      <c r="G677" s="29"/>
      <c r="I677" s="11"/>
    </row>
    <row r="678" spans="5:9" ht="15.75" customHeight="1" x14ac:dyDescent="0.2">
      <c r="E678" s="14"/>
      <c r="F678" s="25"/>
      <c r="G678" s="29"/>
      <c r="I678" s="11"/>
    </row>
    <row r="679" spans="5:9" ht="15.75" customHeight="1" x14ac:dyDescent="0.2">
      <c r="E679" s="14"/>
      <c r="F679" s="25"/>
      <c r="G679" s="29"/>
      <c r="I679" s="11"/>
    </row>
    <row r="680" spans="5:9" ht="15.75" customHeight="1" x14ac:dyDescent="0.2">
      <c r="E680" s="14"/>
      <c r="F680" s="25"/>
      <c r="G680" s="29"/>
      <c r="I680" s="11"/>
    </row>
    <row r="681" spans="5:9" ht="15.75" customHeight="1" x14ac:dyDescent="0.2">
      <c r="E681" s="14"/>
      <c r="F681" s="25"/>
      <c r="G681" s="29"/>
      <c r="I681" s="11"/>
    </row>
    <row r="682" spans="5:9" ht="15.75" customHeight="1" x14ac:dyDescent="0.2">
      <c r="E682" s="14"/>
      <c r="F682" s="25"/>
      <c r="G682" s="29"/>
      <c r="I682" s="11"/>
    </row>
    <row r="683" spans="5:9" ht="15.75" customHeight="1" x14ac:dyDescent="0.2">
      <c r="E683" s="14"/>
      <c r="F683" s="25"/>
      <c r="G683" s="29"/>
      <c r="I683" s="11"/>
    </row>
    <row r="684" spans="5:9" ht="15.75" customHeight="1" x14ac:dyDescent="0.2">
      <c r="E684" s="14"/>
      <c r="F684" s="25"/>
      <c r="G684" s="29"/>
      <c r="I684" s="11"/>
    </row>
    <row r="685" spans="5:9" ht="15.75" customHeight="1" x14ac:dyDescent="0.2">
      <c r="E685" s="14"/>
      <c r="F685" s="25"/>
      <c r="G685" s="29"/>
      <c r="I685" s="11"/>
    </row>
    <row r="686" spans="5:9" ht="15.75" customHeight="1" x14ac:dyDescent="0.2">
      <c r="E686" s="14"/>
      <c r="F686" s="25"/>
      <c r="G686" s="29"/>
      <c r="I686" s="11"/>
    </row>
    <row r="687" spans="5:9" ht="15.75" customHeight="1" x14ac:dyDescent="0.2">
      <c r="E687" s="14"/>
      <c r="F687" s="25"/>
      <c r="G687" s="29"/>
      <c r="I687" s="11"/>
    </row>
    <row r="688" spans="5:9" ht="15.75" customHeight="1" x14ac:dyDescent="0.2">
      <c r="E688" s="14"/>
      <c r="F688" s="25"/>
      <c r="G688" s="29"/>
      <c r="I688" s="11"/>
    </row>
    <row r="689" spans="5:9" ht="15.75" customHeight="1" x14ac:dyDescent="0.2">
      <c r="E689" s="14"/>
      <c r="F689" s="25"/>
      <c r="G689" s="29"/>
      <c r="I689" s="11"/>
    </row>
    <row r="690" spans="5:9" ht="15.75" customHeight="1" x14ac:dyDescent="0.2">
      <c r="E690" s="14"/>
      <c r="F690" s="25"/>
      <c r="G690" s="29"/>
      <c r="I690" s="11"/>
    </row>
    <row r="691" spans="5:9" ht="15.75" customHeight="1" x14ac:dyDescent="0.2">
      <c r="E691" s="14"/>
      <c r="F691" s="25"/>
      <c r="G691" s="29"/>
      <c r="I691" s="11"/>
    </row>
    <row r="692" spans="5:9" ht="15.75" customHeight="1" x14ac:dyDescent="0.2">
      <c r="E692" s="14"/>
      <c r="F692" s="25"/>
      <c r="G692" s="29"/>
      <c r="I692" s="11"/>
    </row>
    <row r="693" spans="5:9" ht="15.75" customHeight="1" x14ac:dyDescent="0.2">
      <c r="E693" s="14"/>
      <c r="F693" s="25"/>
      <c r="G693" s="29"/>
      <c r="I693" s="11"/>
    </row>
    <row r="694" spans="5:9" ht="15.75" customHeight="1" x14ac:dyDescent="0.2">
      <c r="E694" s="14"/>
      <c r="F694" s="25"/>
      <c r="G694" s="29"/>
      <c r="I694" s="11"/>
    </row>
    <row r="695" spans="5:9" ht="15.75" customHeight="1" x14ac:dyDescent="0.2">
      <c r="E695" s="14"/>
      <c r="F695" s="25"/>
      <c r="G695" s="29"/>
      <c r="I695" s="11"/>
    </row>
    <row r="696" spans="5:9" ht="15.75" customHeight="1" x14ac:dyDescent="0.2">
      <c r="E696" s="14"/>
      <c r="F696" s="25"/>
      <c r="G696" s="29"/>
      <c r="I696" s="11"/>
    </row>
    <row r="697" spans="5:9" ht="15.75" customHeight="1" x14ac:dyDescent="0.2">
      <c r="E697" s="14"/>
      <c r="F697" s="25"/>
      <c r="G697" s="29"/>
      <c r="I697" s="11"/>
    </row>
    <row r="698" spans="5:9" ht="15.75" customHeight="1" x14ac:dyDescent="0.2">
      <c r="E698" s="14"/>
      <c r="F698" s="25"/>
      <c r="G698" s="29"/>
      <c r="I698" s="11"/>
    </row>
    <row r="699" spans="5:9" ht="15.75" customHeight="1" x14ac:dyDescent="0.2">
      <c r="E699" s="14"/>
      <c r="F699" s="25"/>
      <c r="G699" s="29"/>
      <c r="I699" s="11"/>
    </row>
    <row r="700" spans="5:9" ht="15.75" customHeight="1" x14ac:dyDescent="0.2">
      <c r="E700" s="14"/>
      <c r="F700" s="25"/>
      <c r="G700" s="29"/>
      <c r="I700" s="11"/>
    </row>
    <row r="701" spans="5:9" ht="15.75" customHeight="1" x14ac:dyDescent="0.2">
      <c r="E701" s="14"/>
      <c r="F701" s="25"/>
      <c r="G701" s="29"/>
      <c r="I701" s="11"/>
    </row>
    <row r="702" spans="5:9" ht="15.75" customHeight="1" x14ac:dyDescent="0.2">
      <c r="E702" s="14"/>
      <c r="F702" s="25"/>
      <c r="G702" s="29"/>
      <c r="I702" s="11"/>
    </row>
    <row r="703" spans="5:9" ht="15.75" customHeight="1" x14ac:dyDescent="0.2">
      <c r="E703" s="14"/>
      <c r="F703" s="25"/>
      <c r="G703" s="29"/>
      <c r="I703" s="11"/>
    </row>
    <row r="704" spans="5:9" ht="15.75" customHeight="1" x14ac:dyDescent="0.2">
      <c r="E704" s="14"/>
      <c r="F704" s="25"/>
      <c r="G704" s="29"/>
      <c r="I704" s="11"/>
    </row>
    <row r="705" spans="5:9" ht="15.75" customHeight="1" x14ac:dyDescent="0.2">
      <c r="E705" s="14"/>
      <c r="F705" s="25"/>
      <c r="G705" s="29"/>
      <c r="I705" s="11"/>
    </row>
    <row r="706" spans="5:9" ht="15.75" customHeight="1" x14ac:dyDescent="0.2">
      <c r="E706" s="14"/>
      <c r="F706" s="25"/>
      <c r="G706" s="29"/>
      <c r="I706" s="11"/>
    </row>
    <row r="707" spans="5:9" ht="15.75" customHeight="1" x14ac:dyDescent="0.2">
      <c r="E707" s="14"/>
      <c r="F707" s="25"/>
      <c r="G707" s="29"/>
      <c r="I707" s="11"/>
    </row>
    <row r="708" spans="5:9" ht="15.75" customHeight="1" x14ac:dyDescent="0.2">
      <c r="E708" s="14"/>
      <c r="F708" s="25"/>
      <c r="G708" s="29"/>
      <c r="I708" s="11"/>
    </row>
    <row r="709" spans="5:9" ht="15.75" customHeight="1" x14ac:dyDescent="0.2">
      <c r="E709" s="14"/>
      <c r="F709" s="25"/>
      <c r="G709" s="29"/>
      <c r="I709" s="11"/>
    </row>
    <row r="710" spans="5:9" ht="15.75" customHeight="1" x14ac:dyDescent="0.2">
      <c r="E710" s="14"/>
      <c r="F710" s="25"/>
      <c r="G710" s="29"/>
      <c r="I710" s="11"/>
    </row>
    <row r="711" spans="5:9" ht="15.75" customHeight="1" x14ac:dyDescent="0.2">
      <c r="E711" s="14"/>
      <c r="F711" s="25"/>
      <c r="G711" s="29"/>
      <c r="I711" s="11"/>
    </row>
    <row r="712" spans="5:9" ht="15.75" customHeight="1" x14ac:dyDescent="0.2">
      <c r="E712" s="14"/>
      <c r="F712" s="25"/>
      <c r="G712" s="29"/>
      <c r="I712" s="11"/>
    </row>
    <row r="713" spans="5:9" ht="15.75" customHeight="1" x14ac:dyDescent="0.2">
      <c r="E713" s="14"/>
      <c r="F713" s="25"/>
      <c r="G713" s="29"/>
      <c r="I713" s="11"/>
    </row>
    <row r="714" spans="5:9" ht="15.75" customHeight="1" x14ac:dyDescent="0.2">
      <c r="E714" s="14"/>
      <c r="F714" s="25"/>
      <c r="G714" s="29"/>
      <c r="I714" s="11"/>
    </row>
    <row r="715" spans="5:9" ht="15.75" customHeight="1" x14ac:dyDescent="0.2">
      <c r="E715" s="14"/>
      <c r="F715" s="25"/>
      <c r="G715" s="29"/>
      <c r="I715" s="11"/>
    </row>
    <row r="716" spans="5:9" ht="15.75" customHeight="1" x14ac:dyDescent="0.2">
      <c r="E716" s="14"/>
      <c r="F716" s="25"/>
      <c r="G716" s="29"/>
      <c r="I716" s="11"/>
    </row>
    <row r="717" spans="5:9" ht="15.75" customHeight="1" x14ac:dyDescent="0.2">
      <c r="E717" s="14"/>
      <c r="F717" s="25"/>
      <c r="G717" s="29"/>
      <c r="I717" s="11"/>
    </row>
    <row r="718" spans="5:9" ht="15.75" customHeight="1" x14ac:dyDescent="0.2">
      <c r="E718" s="14"/>
      <c r="F718" s="25"/>
      <c r="G718" s="29"/>
      <c r="I718" s="11"/>
    </row>
    <row r="719" spans="5:9" ht="15.75" customHeight="1" x14ac:dyDescent="0.2">
      <c r="E719" s="14"/>
      <c r="F719" s="25"/>
      <c r="G719" s="29"/>
      <c r="I719" s="11"/>
    </row>
    <row r="720" spans="5:9" ht="15.75" customHeight="1" x14ac:dyDescent="0.2">
      <c r="E720" s="14"/>
      <c r="F720" s="25"/>
      <c r="G720" s="29"/>
      <c r="I720" s="11"/>
    </row>
    <row r="721" spans="5:9" ht="15.75" customHeight="1" x14ac:dyDescent="0.2">
      <c r="E721" s="14"/>
      <c r="F721" s="25"/>
      <c r="G721" s="29"/>
      <c r="I721" s="11"/>
    </row>
    <row r="722" spans="5:9" ht="15.75" customHeight="1" x14ac:dyDescent="0.2">
      <c r="E722" s="14"/>
      <c r="F722" s="25"/>
      <c r="G722" s="29"/>
      <c r="I722" s="11"/>
    </row>
    <row r="723" spans="5:9" ht="15.75" customHeight="1" x14ac:dyDescent="0.2">
      <c r="E723" s="14"/>
      <c r="F723" s="25"/>
      <c r="G723" s="29"/>
      <c r="I723" s="11"/>
    </row>
    <row r="724" spans="5:9" ht="15.75" customHeight="1" x14ac:dyDescent="0.2">
      <c r="E724" s="14"/>
      <c r="F724" s="25"/>
      <c r="G724" s="29"/>
      <c r="I724" s="11"/>
    </row>
    <row r="725" spans="5:9" ht="15.75" customHeight="1" x14ac:dyDescent="0.2">
      <c r="E725" s="14"/>
      <c r="F725" s="25"/>
      <c r="G725" s="29"/>
      <c r="I725" s="11"/>
    </row>
    <row r="726" spans="5:9" ht="15.75" customHeight="1" x14ac:dyDescent="0.2">
      <c r="E726" s="14"/>
      <c r="F726" s="25"/>
      <c r="G726" s="29"/>
      <c r="I726" s="11"/>
    </row>
    <row r="727" spans="5:9" ht="15.75" customHeight="1" x14ac:dyDescent="0.2">
      <c r="E727" s="14"/>
      <c r="F727" s="25"/>
      <c r="G727" s="29"/>
      <c r="I727" s="11"/>
    </row>
    <row r="728" spans="5:9" ht="15.75" customHeight="1" x14ac:dyDescent="0.2">
      <c r="E728" s="14"/>
      <c r="F728" s="25"/>
      <c r="G728" s="29"/>
      <c r="I728" s="11"/>
    </row>
    <row r="729" spans="5:9" ht="15.75" customHeight="1" x14ac:dyDescent="0.2">
      <c r="E729" s="14"/>
      <c r="F729" s="25"/>
      <c r="G729" s="29"/>
      <c r="I729" s="11"/>
    </row>
    <row r="730" spans="5:9" ht="15.75" customHeight="1" x14ac:dyDescent="0.2">
      <c r="E730" s="14"/>
      <c r="F730" s="25"/>
      <c r="G730" s="29"/>
      <c r="I730" s="11"/>
    </row>
    <row r="731" spans="5:9" ht="15.75" customHeight="1" x14ac:dyDescent="0.2">
      <c r="E731" s="14"/>
      <c r="F731" s="25"/>
      <c r="G731" s="29"/>
      <c r="I731" s="11"/>
    </row>
    <row r="732" spans="5:9" ht="15.75" customHeight="1" x14ac:dyDescent="0.2">
      <c r="E732" s="14"/>
      <c r="F732" s="25"/>
      <c r="G732" s="29"/>
      <c r="I732" s="11"/>
    </row>
    <row r="733" spans="5:9" ht="15.75" customHeight="1" x14ac:dyDescent="0.2">
      <c r="E733" s="14"/>
      <c r="F733" s="25"/>
      <c r="G733" s="29"/>
      <c r="I733" s="11"/>
    </row>
    <row r="734" spans="5:9" ht="15.75" customHeight="1" x14ac:dyDescent="0.2">
      <c r="E734" s="14"/>
      <c r="F734" s="25"/>
      <c r="G734" s="29"/>
      <c r="I734" s="11"/>
    </row>
    <row r="735" spans="5:9" ht="15.75" customHeight="1" x14ac:dyDescent="0.2">
      <c r="E735" s="14"/>
      <c r="F735" s="25"/>
      <c r="G735" s="29"/>
      <c r="I735" s="11"/>
    </row>
    <row r="736" spans="5:9" ht="15.75" customHeight="1" x14ac:dyDescent="0.2">
      <c r="E736" s="14"/>
      <c r="F736" s="25"/>
      <c r="G736" s="29"/>
      <c r="I736" s="11"/>
    </row>
    <row r="737" spans="5:9" ht="15.75" customHeight="1" x14ac:dyDescent="0.2">
      <c r="E737" s="14"/>
      <c r="F737" s="25"/>
      <c r="G737" s="29"/>
      <c r="I737" s="11"/>
    </row>
    <row r="738" spans="5:9" ht="15.75" customHeight="1" x14ac:dyDescent="0.2">
      <c r="E738" s="14"/>
      <c r="F738" s="25"/>
      <c r="G738" s="29"/>
      <c r="I738" s="11"/>
    </row>
    <row r="739" spans="5:9" ht="15.75" customHeight="1" x14ac:dyDescent="0.2">
      <c r="E739" s="14"/>
      <c r="F739" s="25"/>
      <c r="G739" s="29"/>
      <c r="I739" s="11"/>
    </row>
    <row r="740" spans="5:9" ht="15.75" customHeight="1" x14ac:dyDescent="0.2">
      <c r="E740" s="14"/>
      <c r="F740" s="25"/>
      <c r="G740" s="29"/>
      <c r="I740" s="11"/>
    </row>
    <row r="741" spans="5:9" ht="15.75" customHeight="1" x14ac:dyDescent="0.2">
      <c r="E741" s="14"/>
      <c r="F741" s="25"/>
      <c r="G741" s="29"/>
      <c r="I741" s="11"/>
    </row>
    <row r="742" spans="5:9" ht="15.75" customHeight="1" x14ac:dyDescent="0.2">
      <c r="E742" s="14"/>
      <c r="F742" s="25"/>
      <c r="G742" s="29"/>
      <c r="I742" s="11"/>
    </row>
    <row r="743" spans="5:9" ht="15.75" customHeight="1" x14ac:dyDescent="0.2">
      <c r="E743" s="14"/>
      <c r="F743" s="25"/>
      <c r="G743" s="29"/>
      <c r="I743" s="11"/>
    </row>
    <row r="744" spans="5:9" ht="15.75" customHeight="1" x14ac:dyDescent="0.2">
      <c r="E744" s="14"/>
      <c r="F744" s="25"/>
      <c r="G744" s="29"/>
      <c r="I744" s="11"/>
    </row>
    <row r="745" spans="5:9" ht="15.75" customHeight="1" x14ac:dyDescent="0.2">
      <c r="E745" s="14"/>
      <c r="F745" s="25"/>
      <c r="G745" s="29"/>
      <c r="I745" s="11"/>
    </row>
    <row r="746" spans="5:9" ht="15.75" customHeight="1" x14ac:dyDescent="0.2">
      <c r="E746" s="14"/>
      <c r="F746" s="25"/>
      <c r="G746" s="29"/>
      <c r="I746" s="11"/>
    </row>
    <row r="747" spans="5:9" ht="15.75" customHeight="1" x14ac:dyDescent="0.2">
      <c r="E747" s="14"/>
      <c r="F747" s="25"/>
      <c r="G747" s="29"/>
      <c r="I747" s="11"/>
    </row>
    <row r="748" spans="5:9" ht="15.75" customHeight="1" x14ac:dyDescent="0.2">
      <c r="E748" s="14"/>
      <c r="F748" s="25"/>
      <c r="G748" s="29"/>
      <c r="I748" s="11"/>
    </row>
    <row r="749" spans="5:9" ht="15.75" customHeight="1" x14ac:dyDescent="0.2">
      <c r="E749" s="14"/>
      <c r="F749" s="25"/>
      <c r="G749" s="29"/>
      <c r="I749" s="11"/>
    </row>
    <row r="750" spans="5:9" ht="15.75" customHeight="1" x14ac:dyDescent="0.2">
      <c r="E750" s="14"/>
      <c r="F750" s="25"/>
      <c r="G750" s="29"/>
      <c r="I750" s="11"/>
    </row>
    <row r="751" spans="5:9" ht="15.75" customHeight="1" x14ac:dyDescent="0.2">
      <c r="E751" s="14"/>
      <c r="F751" s="25"/>
      <c r="G751" s="29"/>
      <c r="I751" s="11"/>
    </row>
    <row r="752" spans="5:9" ht="15.75" customHeight="1" x14ac:dyDescent="0.2">
      <c r="E752" s="14"/>
      <c r="F752" s="25"/>
      <c r="G752" s="29"/>
      <c r="I752" s="11"/>
    </row>
    <row r="753" spans="5:9" ht="15.75" customHeight="1" x14ac:dyDescent="0.2">
      <c r="E753" s="14"/>
      <c r="F753" s="25"/>
      <c r="G753" s="29"/>
      <c r="I753" s="11"/>
    </row>
    <row r="754" spans="5:9" ht="15.75" customHeight="1" x14ac:dyDescent="0.2">
      <c r="E754" s="14"/>
      <c r="F754" s="25"/>
      <c r="G754" s="29"/>
      <c r="I754" s="11"/>
    </row>
    <row r="755" spans="5:9" ht="15.75" customHeight="1" x14ac:dyDescent="0.2">
      <c r="E755" s="14"/>
      <c r="F755" s="25"/>
      <c r="G755" s="29"/>
      <c r="I755" s="11"/>
    </row>
    <row r="756" spans="5:9" ht="15.75" customHeight="1" x14ac:dyDescent="0.2">
      <c r="E756" s="14"/>
      <c r="F756" s="25"/>
      <c r="G756" s="29"/>
      <c r="I756" s="11"/>
    </row>
    <row r="757" spans="5:9" ht="15.75" customHeight="1" x14ac:dyDescent="0.2">
      <c r="E757" s="14"/>
      <c r="F757" s="25"/>
      <c r="G757" s="29"/>
      <c r="I757" s="11"/>
    </row>
    <row r="758" spans="5:9" ht="15.75" customHeight="1" x14ac:dyDescent="0.2">
      <c r="E758" s="14"/>
      <c r="F758" s="25"/>
      <c r="G758" s="29"/>
      <c r="I758" s="11"/>
    </row>
    <row r="759" spans="5:9" ht="15.75" customHeight="1" x14ac:dyDescent="0.2">
      <c r="E759" s="14"/>
      <c r="F759" s="25"/>
      <c r="G759" s="29"/>
      <c r="I759" s="11"/>
    </row>
    <row r="760" spans="5:9" ht="15.75" customHeight="1" x14ac:dyDescent="0.2">
      <c r="E760" s="14"/>
      <c r="F760" s="25"/>
      <c r="G760" s="29"/>
      <c r="I760" s="11"/>
    </row>
    <row r="761" spans="5:9" ht="15.75" customHeight="1" x14ac:dyDescent="0.2">
      <c r="E761" s="14"/>
      <c r="F761" s="25"/>
      <c r="G761" s="29"/>
      <c r="I761" s="11"/>
    </row>
    <row r="762" spans="5:9" ht="15.75" customHeight="1" x14ac:dyDescent="0.2">
      <c r="E762" s="14"/>
      <c r="F762" s="25"/>
      <c r="G762" s="29"/>
      <c r="I762" s="11"/>
    </row>
    <row r="763" spans="5:9" ht="15.75" customHeight="1" x14ac:dyDescent="0.2">
      <c r="E763" s="14"/>
      <c r="F763" s="25"/>
      <c r="G763" s="29"/>
      <c r="I763" s="11"/>
    </row>
    <row r="764" spans="5:9" ht="15.75" customHeight="1" x14ac:dyDescent="0.2">
      <c r="E764" s="14"/>
      <c r="F764" s="25"/>
      <c r="G764" s="29"/>
      <c r="I764" s="11"/>
    </row>
    <row r="765" spans="5:9" ht="15.75" customHeight="1" x14ac:dyDescent="0.2">
      <c r="E765" s="14"/>
      <c r="F765" s="25"/>
      <c r="G765" s="29"/>
      <c r="I765" s="11"/>
    </row>
    <row r="766" spans="5:9" ht="15.75" customHeight="1" x14ac:dyDescent="0.2">
      <c r="E766" s="14"/>
      <c r="F766" s="25"/>
      <c r="G766" s="29"/>
      <c r="I766" s="11"/>
    </row>
    <row r="767" spans="5:9" ht="15.75" customHeight="1" x14ac:dyDescent="0.2">
      <c r="E767" s="14"/>
      <c r="F767" s="25"/>
      <c r="G767" s="29"/>
      <c r="I767" s="11"/>
    </row>
    <row r="768" spans="5:9" ht="15.75" customHeight="1" x14ac:dyDescent="0.2">
      <c r="E768" s="14"/>
      <c r="F768" s="25"/>
      <c r="G768" s="29"/>
      <c r="I768" s="11"/>
    </row>
    <row r="769" spans="5:9" ht="15.75" customHeight="1" x14ac:dyDescent="0.2">
      <c r="E769" s="14"/>
      <c r="F769" s="25"/>
      <c r="G769" s="29"/>
      <c r="I769" s="11"/>
    </row>
    <row r="770" spans="5:9" ht="15.75" customHeight="1" x14ac:dyDescent="0.2">
      <c r="E770" s="14"/>
      <c r="F770" s="25"/>
      <c r="G770" s="29"/>
      <c r="I770" s="11"/>
    </row>
    <row r="771" spans="5:9" ht="15.75" customHeight="1" x14ac:dyDescent="0.2">
      <c r="E771" s="14"/>
      <c r="F771" s="25"/>
      <c r="G771" s="29"/>
      <c r="I771" s="11"/>
    </row>
    <row r="772" spans="5:9" ht="15.75" customHeight="1" x14ac:dyDescent="0.2">
      <c r="E772" s="14"/>
      <c r="F772" s="25"/>
      <c r="G772" s="29"/>
      <c r="I772" s="11"/>
    </row>
    <row r="773" spans="5:9" ht="15.75" customHeight="1" x14ac:dyDescent="0.2">
      <c r="E773" s="14"/>
      <c r="F773" s="25"/>
      <c r="G773" s="29"/>
      <c r="I773" s="11"/>
    </row>
    <row r="774" spans="5:9" ht="15.75" customHeight="1" x14ac:dyDescent="0.2">
      <c r="E774" s="14"/>
      <c r="F774" s="25"/>
      <c r="G774" s="29"/>
      <c r="I774" s="11"/>
    </row>
    <row r="775" spans="5:9" ht="15.75" customHeight="1" x14ac:dyDescent="0.2">
      <c r="E775" s="14"/>
      <c r="F775" s="25"/>
      <c r="G775" s="29"/>
      <c r="I775" s="11"/>
    </row>
    <row r="776" spans="5:9" ht="15.75" customHeight="1" x14ac:dyDescent="0.2">
      <c r="E776" s="14"/>
      <c r="F776" s="25"/>
      <c r="G776" s="29"/>
      <c r="I776" s="11"/>
    </row>
    <row r="777" spans="5:9" ht="15.75" customHeight="1" x14ac:dyDescent="0.2">
      <c r="E777" s="14"/>
      <c r="F777" s="25"/>
      <c r="G777" s="29"/>
      <c r="I777" s="11"/>
    </row>
    <row r="778" spans="5:9" ht="15.75" customHeight="1" x14ac:dyDescent="0.2">
      <c r="E778" s="14"/>
      <c r="F778" s="25"/>
      <c r="G778" s="29"/>
      <c r="I778" s="11"/>
    </row>
    <row r="779" spans="5:9" ht="15.75" customHeight="1" x14ac:dyDescent="0.2">
      <c r="E779" s="14"/>
      <c r="F779" s="25"/>
      <c r="G779" s="29"/>
      <c r="I779" s="11"/>
    </row>
    <row r="780" spans="5:9" ht="15.75" customHeight="1" x14ac:dyDescent="0.2">
      <c r="E780" s="14"/>
      <c r="F780" s="25"/>
      <c r="G780" s="29"/>
      <c r="I780" s="11"/>
    </row>
    <row r="781" spans="5:9" ht="15.75" customHeight="1" x14ac:dyDescent="0.2">
      <c r="E781" s="14"/>
      <c r="F781" s="25"/>
      <c r="G781" s="29"/>
      <c r="I781" s="11"/>
    </row>
    <row r="782" spans="5:9" ht="15.75" customHeight="1" x14ac:dyDescent="0.2">
      <c r="E782" s="14"/>
      <c r="F782" s="25"/>
      <c r="G782" s="29"/>
      <c r="I782" s="11"/>
    </row>
    <row r="783" spans="5:9" ht="15.75" customHeight="1" x14ac:dyDescent="0.2">
      <c r="E783" s="14"/>
      <c r="F783" s="25"/>
      <c r="G783" s="29"/>
      <c r="I783" s="11"/>
    </row>
    <row r="784" spans="5:9" ht="15.75" customHeight="1" x14ac:dyDescent="0.2">
      <c r="E784" s="14"/>
      <c r="F784" s="25"/>
      <c r="G784" s="29"/>
      <c r="I784" s="11"/>
    </row>
    <row r="785" spans="5:9" ht="15.75" customHeight="1" x14ac:dyDescent="0.2">
      <c r="E785" s="14"/>
      <c r="F785" s="25"/>
      <c r="G785" s="29"/>
      <c r="I785" s="11"/>
    </row>
    <row r="786" spans="5:9" ht="15.75" customHeight="1" x14ac:dyDescent="0.2">
      <c r="E786" s="14"/>
      <c r="F786" s="25"/>
      <c r="G786" s="29"/>
      <c r="I786" s="11"/>
    </row>
    <row r="787" spans="5:9" ht="15.75" customHeight="1" x14ac:dyDescent="0.2">
      <c r="E787" s="14"/>
      <c r="F787" s="25"/>
      <c r="G787" s="29"/>
      <c r="I787" s="11"/>
    </row>
    <row r="788" spans="5:9" ht="15.75" customHeight="1" x14ac:dyDescent="0.2">
      <c r="E788" s="14"/>
      <c r="F788" s="25"/>
      <c r="G788" s="29"/>
      <c r="I788" s="11"/>
    </row>
    <row r="789" spans="5:9" ht="15.75" customHeight="1" x14ac:dyDescent="0.2">
      <c r="E789" s="14"/>
      <c r="F789" s="25"/>
      <c r="G789" s="29"/>
      <c r="I789" s="11"/>
    </row>
    <row r="790" spans="5:9" ht="15.75" customHeight="1" x14ac:dyDescent="0.2">
      <c r="E790" s="14"/>
      <c r="F790" s="25"/>
      <c r="G790" s="29"/>
      <c r="I790" s="11"/>
    </row>
    <row r="791" spans="5:9" ht="15.75" customHeight="1" x14ac:dyDescent="0.2">
      <c r="E791" s="14"/>
      <c r="F791" s="25"/>
      <c r="G791" s="29"/>
      <c r="I791" s="11"/>
    </row>
    <row r="792" spans="5:9" ht="15.75" customHeight="1" x14ac:dyDescent="0.2">
      <c r="E792" s="14"/>
      <c r="F792" s="25"/>
      <c r="G792" s="29"/>
      <c r="I792" s="11"/>
    </row>
    <row r="793" spans="5:9" ht="15.75" customHeight="1" x14ac:dyDescent="0.2">
      <c r="E793" s="14"/>
      <c r="F793" s="25"/>
      <c r="G793" s="29"/>
      <c r="I793" s="11"/>
    </row>
    <row r="794" spans="5:9" ht="15.75" customHeight="1" x14ac:dyDescent="0.2">
      <c r="E794" s="14"/>
      <c r="F794" s="25"/>
      <c r="G794" s="29"/>
      <c r="I794" s="11"/>
    </row>
    <row r="795" spans="5:9" ht="15.75" customHeight="1" x14ac:dyDescent="0.2">
      <c r="E795" s="14"/>
      <c r="F795" s="25"/>
      <c r="G795" s="29"/>
      <c r="I795" s="11"/>
    </row>
    <row r="796" spans="5:9" ht="15.75" customHeight="1" x14ac:dyDescent="0.2">
      <c r="E796" s="14"/>
      <c r="F796" s="25"/>
      <c r="G796" s="29"/>
      <c r="I796" s="11"/>
    </row>
    <row r="797" spans="5:9" ht="15.75" customHeight="1" x14ac:dyDescent="0.2">
      <c r="E797" s="14"/>
      <c r="F797" s="25"/>
      <c r="G797" s="29"/>
      <c r="I797" s="11"/>
    </row>
    <row r="798" spans="5:9" ht="15.75" customHeight="1" x14ac:dyDescent="0.2">
      <c r="E798" s="14"/>
      <c r="F798" s="25"/>
      <c r="G798" s="29"/>
      <c r="I798" s="11"/>
    </row>
    <row r="799" spans="5:9" ht="15.75" customHeight="1" x14ac:dyDescent="0.2">
      <c r="E799" s="14"/>
      <c r="F799" s="25"/>
      <c r="G799" s="29"/>
      <c r="I799" s="11"/>
    </row>
    <row r="800" spans="5:9" ht="15.75" customHeight="1" x14ac:dyDescent="0.2">
      <c r="E800" s="14"/>
      <c r="F800" s="25"/>
      <c r="G800" s="29"/>
      <c r="I800" s="11"/>
    </row>
    <row r="801" spans="5:9" ht="15.75" customHeight="1" x14ac:dyDescent="0.2">
      <c r="E801" s="14"/>
      <c r="F801" s="25"/>
      <c r="G801" s="29"/>
      <c r="I801" s="11"/>
    </row>
    <row r="802" spans="5:9" ht="15.75" customHeight="1" x14ac:dyDescent="0.2">
      <c r="E802" s="14"/>
      <c r="F802" s="25"/>
      <c r="G802" s="29"/>
      <c r="I802" s="11"/>
    </row>
    <row r="803" spans="5:9" ht="15.75" customHeight="1" x14ac:dyDescent="0.2">
      <c r="E803" s="14"/>
      <c r="F803" s="25"/>
      <c r="G803" s="29"/>
      <c r="I803" s="11"/>
    </row>
    <row r="804" spans="5:9" ht="15.75" customHeight="1" x14ac:dyDescent="0.2">
      <c r="E804" s="14"/>
      <c r="F804" s="25"/>
      <c r="G804" s="29"/>
      <c r="I804" s="11"/>
    </row>
    <row r="805" spans="5:9" ht="15.75" customHeight="1" x14ac:dyDescent="0.2">
      <c r="E805" s="14"/>
      <c r="F805" s="25"/>
      <c r="G805" s="29"/>
      <c r="I805" s="11"/>
    </row>
    <row r="806" spans="5:9" ht="15.75" customHeight="1" x14ac:dyDescent="0.2">
      <c r="E806" s="14"/>
      <c r="F806" s="25"/>
      <c r="G806" s="29"/>
      <c r="I806" s="11"/>
    </row>
    <row r="807" spans="5:9" ht="15.75" customHeight="1" x14ac:dyDescent="0.2">
      <c r="E807" s="14"/>
      <c r="F807" s="25"/>
      <c r="G807" s="29"/>
      <c r="I807" s="11"/>
    </row>
    <row r="808" spans="5:9" ht="15.75" customHeight="1" x14ac:dyDescent="0.2">
      <c r="E808" s="14"/>
      <c r="F808" s="25"/>
      <c r="G808" s="29"/>
      <c r="I808" s="11"/>
    </row>
    <row r="809" spans="5:9" ht="15.75" customHeight="1" x14ac:dyDescent="0.2">
      <c r="E809" s="14"/>
      <c r="F809" s="25"/>
      <c r="G809" s="29"/>
      <c r="I809" s="11"/>
    </row>
    <row r="810" spans="5:9" ht="15.75" customHeight="1" x14ac:dyDescent="0.2">
      <c r="E810" s="14"/>
      <c r="F810" s="25"/>
      <c r="G810" s="29"/>
      <c r="I810" s="11"/>
    </row>
    <row r="811" spans="5:9" ht="15.75" customHeight="1" x14ac:dyDescent="0.2">
      <c r="E811" s="14"/>
      <c r="F811" s="25"/>
      <c r="G811" s="29"/>
      <c r="I811" s="11"/>
    </row>
    <row r="812" spans="5:9" ht="15.75" customHeight="1" x14ac:dyDescent="0.2">
      <c r="E812" s="14"/>
      <c r="F812" s="25"/>
      <c r="G812" s="29"/>
      <c r="I812" s="11"/>
    </row>
    <row r="813" spans="5:9" ht="15.75" customHeight="1" x14ac:dyDescent="0.2">
      <c r="E813" s="14"/>
      <c r="F813" s="25"/>
      <c r="G813" s="29"/>
      <c r="I813" s="11"/>
    </row>
    <row r="814" spans="5:9" ht="15.75" customHeight="1" x14ac:dyDescent="0.2">
      <c r="E814" s="14"/>
      <c r="F814" s="25"/>
      <c r="G814" s="29"/>
      <c r="I814" s="11"/>
    </row>
    <row r="815" spans="5:9" ht="15.75" customHeight="1" x14ac:dyDescent="0.2">
      <c r="E815" s="14"/>
      <c r="F815" s="25"/>
      <c r="G815" s="29"/>
      <c r="I815" s="11"/>
    </row>
    <row r="816" spans="5:9" ht="15.75" customHeight="1" x14ac:dyDescent="0.2">
      <c r="E816" s="14"/>
      <c r="F816" s="25"/>
      <c r="G816" s="29"/>
      <c r="I816" s="11"/>
    </row>
    <row r="817" spans="5:9" ht="15.75" customHeight="1" x14ac:dyDescent="0.2">
      <c r="E817" s="14"/>
      <c r="F817" s="25"/>
      <c r="G817" s="29"/>
      <c r="I817" s="11"/>
    </row>
    <row r="818" spans="5:9" ht="15.75" customHeight="1" x14ac:dyDescent="0.2">
      <c r="E818" s="14"/>
      <c r="F818" s="25"/>
      <c r="G818" s="29"/>
      <c r="I818" s="11"/>
    </row>
    <row r="819" spans="5:9" ht="15.75" customHeight="1" x14ac:dyDescent="0.2">
      <c r="E819" s="14"/>
      <c r="F819" s="25"/>
      <c r="G819" s="29"/>
      <c r="I819" s="11"/>
    </row>
    <row r="820" spans="5:9" ht="15.75" customHeight="1" x14ac:dyDescent="0.2">
      <c r="E820" s="14"/>
      <c r="F820" s="25"/>
      <c r="G820" s="29"/>
      <c r="I820" s="11"/>
    </row>
    <row r="821" spans="5:9" ht="15.75" customHeight="1" x14ac:dyDescent="0.2">
      <c r="E821" s="14"/>
      <c r="F821" s="25"/>
      <c r="G821" s="29"/>
      <c r="I821" s="11"/>
    </row>
    <row r="822" spans="5:9" ht="15.75" customHeight="1" x14ac:dyDescent="0.2">
      <c r="E822" s="14"/>
      <c r="F822" s="25"/>
      <c r="G822" s="29"/>
      <c r="I822" s="11"/>
    </row>
    <row r="823" spans="5:9" ht="15.75" customHeight="1" x14ac:dyDescent="0.2">
      <c r="E823" s="14"/>
      <c r="F823" s="25"/>
      <c r="G823" s="29"/>
      <c r="I823" s="11"/>
    </row>
    <row r="824" spans="5:9" ht="15.75" customHeight="1" x14ac:dyDescent="0.2">
      <c r="E824" s="14"/>
      <c r="F824" s="25"/>
      <c r="G824" s="29"/>
      <c r="I824" s="11"/>
    </row>
    <row r="825" spans="5:9" ht="15.75" customHeight="1" x14ac:dyDescent="0.2">
      <c r="E825" s="14"/>
      <c r="F825" s="25"/>
      <c r="G825" s="29"/>
      <c r="I825" s="11"/>
    </row>
    <row r="826" spans="5:9" ht="15.75" customHeight="1" x14ac:dyDescent="0.2">
      <c r="E826" s="14"/>
      <c r="F826" s="25"/>
      <c r="G826" s="29"/>
      <c r="I826" s="11"/>
    </row>
    <row r="827" spans="5:9" ht="15.75" customHeight="1" x14ac:dyDescent="0.2">
      <c r="E827" s="14"/>
      <c r="F827" s="25"/>
      <c r="G827" s="29"/>
      <c r="I827" s="11"/>
    </row>
    <row r="828" spans="5:9" ht="15.75" customHeight="1" x14ac:dyDescent="0.2">
      <c r="E828" s="14"/>
      <c r="F828" s="25"/>
      <c r="G828" s="29"/>
      <c r="I828" s="11"/>
    </row>
    <row r="829" spans="5:9" ht="15.75" customHeight="1" x14ac:dyDescent="0.2">
      <c r="E829" s="14"/>
      <c r="F829" s="25"/>
      <c r="G829" s="29"/>
      <c r="I829" s="11"/>
    </row>
    <row r="830" spans="5:9" ht="15.75" customHeight="1" x14ac:dyDescent="0.2">
      <c r="E830" s="14"/>
      <c r="F830" s="25"/>
      <c r="G830" s="29"/>
      <c r="I830" s="11"/>
    </row>
    <row r="831" spans="5:9" ht="15.75" customHeight="1" x14ac:dyDescent="0.2">
      <c r="E831" s="14"/>
      <c r="F831" s="25"/>
      <c r="G831" s="29"/>
      <c r="I831" s="11"/>
    </row>
    <row r="832" spans="5:9" ht="15.75" customHeight="1" x14ac:dyDescent="0.2">
      <c r="E832" s="14"/>
      <c r="F832" s="25"/>
      <c r="G832" s="29"/>
      <c r="I832" s="11"/>
    </row>
    <row r="833" spans="5:9" ht="15.75" customHeight="1" x14ac:dyDescent="0.2">
      <c r="E833" s="14"/>
      <c r="F833" s="25"/>
      <c r="G833" s="29"/>
      <c r="I833" s="11"/>
    </row>
    <row r="834" spans="5:9" ht="15.75" customHeight="1" x14ac:dyDescent="0.2">
      <c r="E834" s="14"/>
      <c r="F834" s="25"/>
      <c r="G834" s="29"/>
      <c r="I834" s="11"/>
    </row>
    <row r="835" spans="5:9" ht="15.75" customHeight="1" x14ac:dyDescent="0.2">
      <c r="E835" s="14"/>
      <c r="F835" s="25"/>
      <c r="G835" s="29"/>
      <c r="I835" s="11"/>
    </row>
    <row r="836" spans="5:9" ht="15.75" customHeight="1" x14ac:dyDescent="0.2">
      <c r="E836" s="14"/>
      <c r="F836" s="25"/>
      <c r="G836" s="29"/>
      <c r="I836" s="11"/>
    </row>
    <row r="837" spans="5:9" ht="15.75" customHeight="1" x14ac:dyDescent="0.2">
      <c r="E837" s="14"/>
      <c r="F837" s="25"/>
      <c r="G837" s="29"/>
      <c r="I837" s="11"/>
    </row>
    <row r="838" spans="5:9" ht="15.75" customHeight="1" x14ac:dyDescent="0.2">
      <c r="E838" s="14"/>
      <c r="F838" s="25"/>
      <c r="G838" s="29"/>
      <c r="I838" s="11"/>
    </row>
    <row r="839" spans="5:9" ht="15.75" customHeight="1" x14ac:dyDescent="0.2">
      <c r="E839" s="14"/>
      <c r="F839" s="25"/>
      <c r="G839" s="29"/>
      <c r="I839" s="11"/>
    </row>
    <row r="840" spans="5:9" ht="15.75" customHeight="1" x14ac:dyDescent="0.2">
      <c r="E840" s="14"/>
      <c r="F840" s="25"/>
      <c r="G840" s="29"/>
      <c r="I840" s="11"/>
    </row>
    <row r="841" spans="5:9" ht="15.75" customHeight="1" x14ac:dyDescent="0.2">
      <c r="E841" s="14"/>
      <c r="F841" s="25"/>
      <c r="G841" s="29"/>
      <c r="I841" s="11"/>
    </row>
    <row r="842" spans="5:9" ht="15.75" customHeight="1" x14ac:dyDescent="0.2">
      <c r="E842" s="14"/>
      <c r="F842" s="25"/>
      <c r="G842" s="29"/>
      <c r="I842" s="11"/>
    </row>
    <row r="843" spans="5:9" ht="15.75" customHeight="1" x14ac:dyDescent="0.2">
      <c r="E843" s="14"/>
      <c r="F843" s="25"/>
      <c r="G843" s="29"/>
      <c r="I843" s="11"/>
    </row>
    <row r="844" spans="5:9" ht="15.75" customHeight="1" x14ac:dyDescent="0.2">
      <c r="E844" s="14"/>
      <c r="F844" s="25"/>
      <c r="G844" s="29"/>
      <c r="I844" s="11"/>
    </row>
    <row r="845" spans="5:9" ht="15.75" customHeight="1" x14ac:dyDescent="0.2">
      <c r="E845" s="14"/>
      <c r="F845" s="25"/>
      <c r="G845" s="29"/>
      <c r="I845" s="11"/>
    </row>
    <row r="846" spans="5:9" ht="15.75" customHeight="1" x14ac:dyDescent="0.2">
      <c r="E846" s="14"/>
      <c r="F846" s="25"/>
      <c r="G846" s="29"/>
      <c r="I846" s="11"/>
    </row>
    <row r="847" spans="5:9" ht="15.75" customHeight="1" x14ac:dyDescent="0.2">
      <c r="E847" s="14"/>
      <c r="F847" s="25"/>
      <c r="G847" s="29"/>
      <c r="I847" s="11"/>
    </row>
    <row r="848" spans="5:9" ht="15.75" customHeight="1" x14ac:dyDescent="0.2">
      <c r="E848" s="14"/>
      <c r="F848" s="25"/>
      <c r="G848" s="29"/>
      <c r="I848" s="11"/>
    </row>
    <row r="849" spans="5:9" ht="15.75" customHeight="1" x14ac:dyDescent="0.2">
      <c r="E849" s="14"/>
      <c r="F849" s="25"/>
      <c r="G849" s="29"/>
      <c r="I849" s="11"/>
    </row>
    <row r="850" spans="5:9" ht="15.75" customHeight="1" x14ac:dyDescent="0.2">
      <c r="E850" s="14"/>
      <c r="F850" s="25"/>
      <c r="G850" s="29"/>
      <c r="I850" s="11"/>
    </row>
    <row r="851" spans="5:9" ht="15.75" customHeight="1" x14ac:dyDescent="0.2">
      <c r="E851" s="14"/>
      <c r="F851" s="25"/>
      <c r="G851" s="29"/>
      <c r="I851" s="11"/>
    </row>
    <row r="852" spans="5:9" ht="15.75" customHeight="1" x14ac:dyDescent="0.2">
      <c r="E852" s="14"/>
      <c r="F852" s="25"/>
      <c r="G852" s="29"/>
      <c r="I852" s="11"/>
    </row>
    <row r="853" spans="5:9" ht="15.75" customHeight="1" x14ac:dyDescent="0.2">
      <c r="E853" s="14"/>
      <c r="F853" s="25"/>
      <c r="G853" s="29"/>
      <c r="I853" s="11"/>
    </row>
    <row r="854" spans="5:9" ht="15.75" customHeight="1" x14ac:dyDescent="0.2">
      <c r="E854" s="14"/>
      <c r="F854" s="25"/>
      <c r="G854" s="29"/>
      <c r="I854" s="11"/>
    </row>
    <row r="855" spans="5:9" ht="15.75" customHeight="1" x14ac:dyDescent="0.2">
      <c r="E855" s="14"/>
      <c r="F855" s="25"/>
      <c r="G855" s="29"/>
      <c r="I855" s="11"/>
    </row>
    <row r="856" spans="5:9" ht="15.75" customHeight="1" x14ac:dyDescent="0.2">
      <c r="E856" s="14"/>
      <c r="F856" s="25"/>
      <c r="G856" s="29"/>
      <c r="I856" s="11"/>
    </row>
    <row r="857" spans="5:9" ht="15.75" customHeight="1" x14ac:dyDescent="0.2">
      <c r="E857" s="14"/>
      <c r="F857" s="25"/>
      <c r="G857" s="29"/>
      <c r="I857" s="11"/>
    </row>
    <row r="858" spans="5:9" ht="15.75" customHeight="1" x14ac:dyDescent="0.2">
      <c r="E858" s="14"/>
      <c r="F858" s="25"/>
      <c r="G858" s="29"/>
      <c r="I858" s="11"/>
    </row>
    <row r="859" spans="5:9" ht="15.75" customHeight="1" x14ac:dyDescent="0.2">
      <c r="E859" s="14"/>
      <c r="F859" s="25"/>
      <c r="G859" s="29"/>
      <c r="I859" s="11"/>
    </row>
    <row r="860" spans="5:9" ht="15.75" customHeight="1" x14ac:dyDescent="0.2">
      <c r="E860" s="14"/>
      <c r="F860" s="25"/>
      <c r="G860" s="29"/>
      <c r="I860" s="11"/>
    </row>
    <row r="861" spans="5:9" ht="15.75" customHeight="1" x14ac:dyDescent="0.2">
      <c r="E861" s="14"/>
      <c r="F861" s="25"/>
      <c r="G861" s="29"/>
      <c r="I861" s="11"/>
    </row>
    <row r="862" spans="5:9" ht="15.75" customHeight="1" x14ac:dyDescent="0.2">
      <c r="E862" s="14"/>
      <c r="F862" s="25"/>
      <c r="G862" s="29"/>
      <c r="I862" s="11"/>
    </row>
    <row r="863" spans="5:9" ht="15.75" customHeight="1" x14ac:dyDescent="0.2">
      <c r="E863" s="14"/>
      <c r="F863" s="25"/>
      <c r="G863" s="29"/>
      <c r="I863" s="11"/>
    </row>
    <row r="864" spans="5:9" ht="15.75" customHeight="1" x14ac:dyDescent="0.2">
      <c r="E864" s="14"/>
      <c r="F864" s="25"/>
      <c r="G864" s="29"/>
      <c r="I864" s="11"/>
    </row>
    <row r="865" spans="5:9" ht="15.75" customHeight="1" x14ac:dyDescent="0.2">
      <c r="E865" s="14"/>
      <c r="F865" s="25"/>
      <c r="G865" s="29"/>
      <c r="I865" s="11"/>
    </row>
    <row r="866" spans="5:9" ht="15.75" customHeight="1" x14ac:dyDescent="0.2">
      <c r="E866" s="14"/>
      <c r="F866" s="25"/>
      <c r="G866" s="29"/>
      <c r="I866" s="11"/>
    </row>
    <row r="867" spans="5:9" ht="15.75" customHeight="1" x14ac:dyDescent="0.2">
      <c r="E867" s="14"/>
      <c r="F867" s="25"/>
      <c r="G867" s="29"/>
      <c r="I867" s="11"/>
    </row>
    <row r="868" spans="5:9" ht="15.75" customHeight="1" x14ac:dyDescent="0.2">
      <c r="E868" s="14"/>
      <c r="F868" s="25"/>
      <c r="G868" s="29"/>
      <c r="I868" s="11"/>
    </row>
    <row r="869" spans="5:9" ht="15.75" customHeight="1" x14ac:dyDescent="0.2">
      <c r="E869" s="14"/>
      <c r="F869" s="25"/>
      <c r="G869" s="29"/>
      <c r="I869" s="11"/>
    </row>
    <row r="870" spans="5:9" ht="15.75" customHeight="1" x14ac:dyDescent="0.2">
      <c r="E870" s="14"/>
      <c r="F870" s="25"/>
      <c r="G870" s="29"/>
      <c r="I870" s="11"/>
    </row>
    <row r="871" spans="5:9" ht="15.75" customHeight="1" x14ac:dyDescent="0.2">
      <c r="E871" s="14"/>
      <c r="F871" s="25"/>
      <c r="G871" s="29"/>
      <c r="I871" s="11"/>
    </row>
    <row r="872" spans="5:9" ht="15.75" customHeight="1" x14ac:dyDescent="0.2">
      <c r="E872" s="14"/>
      <c r="F872" s="25"/>
      <c r="G872" s="29"/>
      <c r="I872" s="11"/>
    </row>
    <row r="873" spans="5:9" ht="15.75" customHeight="1" x14ac:dyDescent="0.2">
      <c r="E873" s="14"/>
      <c r="F873" s="25"/>
      <c r="G873" s="29"/>
      <c r="I873" s="11"/>
    </row>
    <row r="874" spans="5:9" ht="15.75" customHeight="1" x14ac:dyDescent="0.2">
      <c r="E874" s="14"/>
      <c r="F874" s="25"/>
      <c r="G874" s="29"/>
      <c r="I874" s="11"/>
    </row>
    <row r="875" spans="5:9" ht="15.75" customHeight="1" x14ac:dyDescent="0.2">
      <c r="E875" s="14"/>
      <c r="F875" s="25"/>
      <c r="G875" s="29"/>
      <c r="I875" s="11"/>
    </row>
    <row r="876" spans="5:9" ht="15.75" customHeight="1" x14ac:dyDescent="0.2">
      <c r="E876" s="14"/>
      <c r="F876" s="25"/>
      <c r="G876" s="29"/>
      <c r="I876" s="11"/>
    </row>
    <row r="877" spans="5:9" ht="15.75" customHeight="1" x14ac:dyDescent="0.2">
      <c r="E877" s="14"/>
      <c r="F877" s="25"/>
      <c r="G877" s="29"/>
      <c r="I877" s="11"/>
    </row>
    <row r="878" spans="5:9" ht="15.75" customHeight="1" x14ac:dyDescent="0.2">
      <c r="E878" s="14"/>
      <c r="F878" s="25"/>
      <c r="G878" s="29"/>
      <c r="I878" s="11"/>
    </row>
    <row r="879" spans="5:9" ht="15.75" customHeight="1" x14ac:dyDescent="0.2">
      <c r="E879" s="14"/>
      <c r="F879" s="25"/>
      <c r="G879" s="29"/>
      <c r="I879" s="11"/>
    </row>
    <row r="880" spans="5:9" ht="15.75" customHeight="1" x14ac:dyDescent="0.2">
      <c r="E880" s="14"/>
      <c r="F880" s="25"/>
      <c r="G880" s="29"/>
      <c r="I880" s="11"/>
    </row>
    <row r="881" spans="5:9" ht="15.75" customHeight="1" x14ac:dyDescent="0.2">
      <c r="E881" s="14"/>
      <c r="F881" s="25"/>
      <c r="G881" s="29"/>
      <c r="I881" s="11"/>
    </row>
    <row r="882" spans="5:9" ht="15.75" customHeight="1" x14ac:dyDescent="0.2">
      <c r="E882" s="14"/>
      <c r="F882" s="25"/>
      <c r="G882" s="29"/>
      <c r="I882" s="11"/>
    </row>
    <row r="883" spans="5:9" ht="15.75" customHeight="1" x14ac:dyDescent="0.2">
      <c r="E883" s="14"/>
      <c r="F883" s="25"/>
      <c r="G883" s="29"/>
      <c r="I883" s="11"/>
    </row>
    <row r="884" spans="5:9" ht="15.75" customHeight="1" x14ac:dyDescent="0.2">
      <c r="E884" s="14"/>
      <c r="F884" s="25"/>
      <c r="G884" s="29"/>
      <c r="I884" s="11"/>
    </row>
    <row r="885" spans="5:9" ht="15.75" customHeight="1" x14ac:dyDescent="0.2">
      <c r="E885" s="14"/>
      <c r="F885" s="25"/>
      <c r="G885" s="29"/>
      <c r="I885" s="11"/>
    </row>
    <row r="886" spans="5:9" ht="15.75" customHeight="1" x14ac:dyDescent="0.2">
      <c r="E886" s="14"/>
      <c r="F886" s="25"/>
      <c r="G886" s="29"/>
      <c r="I886" s="11"/>
    </row>
    <row r="887" spans="5:9" ht="15.75" customHeight="1" x14ac:dyDescent="0.2">
      <c r="E887" s="14"/>
      <c r="F887" s="25"/>
      <c r="G887" s="29"/>
      <c r="I887" s="11"/>
    </row>
    <row r="888" spans="5:9" ht="15.75" customHeight="1" x14ac:dyDescent="0.2">
      <c r="E888" s="14"/>
      <c r="F888" s="25"/>
      <c r="G888" s="29"/>
      <c r="I888" s="11"/>
    </row>
    <row r="889" spans="5:9" ht="15.75" customHeight="1" x14ac:dyDescent="0.2">
      <c r="E889" s="14"/>
      <c r="F889" s="25"/>
      <c r="G889" s="29"/>
      <c r="I889" s="11"/>
    </row>
    <row r="890" spans="5:9" ht="15.75" customHeight="1" x14ac:dyDescent="0.2">
      <c r="E890" s="14"/>
      <c r="F890" s="25"/>
      <c r="G890" s="29"/>
      <c r="I890" s="11"/>
    </row>
    <row r="891" spans="5:9" ht="15.75" customHeight="1" x14ac:dyDescent="0.2">
      <c r="E891" s="14"/>
      <c r="F891" s="25"/>
      <c r="G891" s="29"/>
      <c r="I891" s="11"/>
    </row>
    <row r="892" spans="5:9" ht="15.75" customHeight="1" x14ac:dyDescent="0.2">
      <c r="E892" s="14"/>
      <c r="F892" s="25"/>
      <c r="G892" s="29"/>
      <c r="I892" s="11"/>
    </row>
    <row r="893" spans="5:9" ht="15.75" customHeight="1" x14ac:dyDescent="0.2">
      <c r="E893" s="14"/>
      <c r="F893" s="25"/>
      <c r="G893" s="29"/>
      <c r="I893" s="11"/>
    </row>
    <row r="894" spans="5:9" ht="15.75" customHeight="1" x14ac:dyDescent="0.2">
      <c r="E894" s="14"/>
      <c r="F894" s="25"/>
      <c r="G894" s="29"/>
      <c r="I894" s="11"/>
    </row>
    <row r="895" spans="5:9" ht="15.75" customHeight="1" x14ac:dyDescent="0.2">
      <c r="E895" s="14"/>
      <c r="F895" s="25"/>
      <c r="G895" s="29"/>
      <c r="I895" s="11"/>
    </row>
    <row r="896" spans="5:9" ht="15.75" customHeight="1" x14ac:dyDescent="0.2">
      <c r="E896" s="14"/>
      <c r="F896" s="25"/>
      <c r="G896" s="29"/>
      <c r="I896" s="11"/>
    </row>
    <row r="897" spans="5:9" ht="15.75" customHeight="1" x14ac:dyDescent="0.2">
      <c r="E897" s="14"/>
      <c r="F897" s="25"/>
      <c r="G897" s="29"/>
      <c r="I897" s="11"/>
    </row>
    <row r="898" spans="5:9" ht="15.75" customHeight="1" x14ac:dyDescent="0.2">
      <c r="E898" s="14"/>
      <c r="F898" s="25"/>
      <c r="G898" s="29"/>
      <c r="I898" s="11"/>
    </row>
    <row r="899" spans="5:9" ht="15.75" customHeight="1" x14ac:dyDescent="0.2">
      <c r="E899" s="14"/>
      <c r="F899" s="25"/>
      <c r="G899" s="29"/>
      <c r="I899" s="11"/>
    </row>
    <row r="900" spans="5:9" ht="15.75" customHeight="1" x14ac:dyDescent="0.2">
      <c r="E900" s="14"/>
      <c r="F900" s="25"/>
      <c r="G900" s="29"/>
      <c r="I900" s="11"/>
    </row>
    <row r="901" spans="5:9" ht="15.75" customHeight="1" x14ac:dyDescent="0.2">
      <c r="E901" s="14"/>
      <c r="F901" s="25"/>
      <c r="G901" s="29"/>
      <c r="I901" s="11"/>
    </row>
    <row r="902" spans="5:9" ht="15.75" customHeight="1" x14ac:dyDescent="0.2">
      <c r="E902" s="14"/>
      <c r="F902" s="25"/>
      <c r="G902" s="29"/>
      <c r="I902" s="11"/>
    </row>
    <row r="903" spans="5:9" ht="15.75" customHeight="1" x14ac:dyDescent="0.2">
      <c r="E903" s="14"/>
      <c r="F903" s="25"/>
      <c r="G903" s="29"/>
      <c r="I903" s="11"/>
    </row>
    <row r="904" spans="5:9" ht="15.75" customHeight="1" x14ac:dyDescent="0.2">
      <c r="E904" s="14"/>
      <c r="F904" s="25"/>
      <c r="G904" s="29"/>
      <c r="I904" s="11"/>
    </row>
    <row r="905" spans="5:9" ht="15.75" customHeight="1" x14ac:dyDescent="0.2">
      <c r="E905" s="14"/>
      <c r="F905" s="25"/>
      <c r="G905" s="29"/>
      <c r="I905" s="11"/>
    </row>
    <row r="906" spans="5:9" ht="15.75" customHeight="1" x14ac:dyDescent="0.2">
      <c r="E906" s="14"/>
      <c r="F906" s="25"/>
      <c r="G906" s="29"/>
      <c r="I906" s="11"/>
    </row>
    <row r="907" spans="5:9" ht="15.75" customHeight="1" x14ac:dyDescent="0.2">
      <c r="E907" s="14"/>
      <c r="F907" s="25"/>
      <c r="G907" s="29"/>
      <c r="I907" s="11"/>
    </row>
    <row r="908" spans="5:9" ht="15.75" customHeight="1" x14ac:dyDescent="0.2">
      <c r="E908" s="14"/>
      <c r="F908" s="25"/>
      <c r="G908" s="29"/>
      <c r="I908" s="11"/>
    </row>
    <row r="909" spans="5:9" ht="15.75" customHeight="1" x14ac:dyDescent="0.2">
      <c r="E909" s="14"/>
      <c r="F909" s="25"/>
      <c r="G909" s="29"/>
      <c r="I909" s="11"/>
    </row>
    <row r="910" spans="5:9" ht="15.75" customHeight="1" x14ac:dyDescent="0.2">
      <c r="E910" s="14"/>
      <c r="F910" s="25"/>
      <c r="G910" s="29"/>
      <c r="I910" s="11"/>
    </row>
    <row r="911" spans="5:9" ht="15.75" customHeight="1" x14ac:dyDescent="0.2">
      <c r="E911" s="14"/>
      <c r="F911" s="25"/>
      <c r="G911" s="29"/>
      <c r="I911" s="11"/>
    </row>
    <row r="912" spans="5:9" ht="15.75" customHeight="1" x14ac:dyDescent="0.2">
      <c r="E912" s="14"/>
      <c r="F912" s="25"/>
      <c r="G912" s="29"/>
      <c r="I912" s="11"/>
    </row>
    <row r="913" spans="5:9" ht="15.75" customHeight="1" x14ac:dyDescent="0.2">
      <c r="E913" s="14"/>
      <c r="F913" s="25"/>
      <c r="G913" s="29"/>
      <c r="I913" s="11"/>
    </row>
    <row r="914" spans="5:9" ht="15.75" customHeight="1" x14ac:dyDescent="0.2">
      <c r="E914" s="14"/>
      <c r="F914" s="25"/>
      <c r="G914" s="29"/>
      <c r="I914" s="11"/>
    </row>
    <row r="915" spans="5:9" ht="15.75" customHeight="1" x14ac:dyDescent="0.2">
      <c r="E915" s="14"/>
      <c r="F915" s="25"/>
      <c r="G915" s="29"/>
      <c r="I915" s="11"/>
    </row>
    <row r="916" spans="5:9" ht="15.75" customHeight="1" x14ac:dyDescent="0.2">
      <c r="E916" s="14"/>
      <c r="F916" s="25"/>
      <c r="G916" s="29"/>
      <c r="I916" s="11"/>
    </row>
    <row r="917" spans="5:9" ht="15.75" customHeight="1" x14ac:dyDescent="0.2">
      <c r="E917" s="14"/>
      <c r="F917" s="25"/>
      <c r="G917" s="29"/>
      <c r="I917" s="11"/>
    </row>
    <row r="918" spans="5:9" ht="15.75" customHeight="1" x14ac:dyDescent="0.2">
      <c r="E918" s="14"/>
      <c r="F918" s="25"/>
      <c r="G918" s="29"/>
      <c r="I918" s="11"/>
    </row>
    <row r="919" spans="5:9" ht="15.75" customHeight="1" x14ac:dyDescent="0.2">
      <c r="E919" s="14"/>
      <c r="F919" s="25"/>
      <c r="G919" s="29"/>
      <c r="I919" s="11"/>
    </row>
    <row r="920" spans="5:9" ht="15.75" customHeight="1" x14ac:dyDescent="0.2">
      <c r="E920" s="14"/>
      <c r="F920" s="25"/>
      <c r="G920" s="29"/>
      <c r="I920" s="11"/>
    </row>
    <row r="921" spans="5:9" ht="15.75" customHeight="1" x14ac:dyDescent="0.2">
      <c r="E921" s="14"/>
      <c r="F921" s="25"/>
      <c r="G921" s="29"/>
      <c r="I921" s="11"/>
    </row>
    <row r="922" spans="5:9" ht="15.75" customHeight="1" x14ac:dyDescent="0.2">
      <c r="E922" s="14"/>
      <c r="F922" s="25"/>
      <c r="G922" s="29"/>
      <c r="I922" s="11"/>
    </row>
    <row r="923" spans="5:9" ht="15.75" customHeight="1" x14ac:dyDescent="0.2">
      <c r="E923" s="14"/>
      <c r="F923" s="25"/>
      <c r="G923" s="29"/>
      <c r="I923" s="11"/>
    </row>
    <row r="924" spans="5:9" ht="15.75" customHeight="1" x14ac:dyDescent="0.2">
      <c r="E924" s="14"/>
      <c r="F924" s="25"/>
      <c r="G924" s="29"/>
      <c r="I924" s="11"/>
    </row>
    <row r="925" spans="5:9" ht="15.75" customHeight="1" x14ac:dyDescent="0.2">
      <c r="E925" s="14"/>
      <c r="F925" s="25"/>
      <c r="G925" s="29"/>
      <c r="I925" s="11"/>
    </row>
    <row r="926" spans="5:9" ht="15.75" customHeight="1" x14ac:dyDescent="0.2">
      <c r="E926" s="14"/>
      <c r="F926" s="25"/>
      <c r="G926" s="29"/>
      <c r="I926" s="11"/>
    </row>
    <row r="927" spans="5:9" ht="15.75" customHeight="1" x14ac:dyDescent="0.2">
      <c r="E927" s="14"/>
      <c r="F927" s="25"/>
      <c r="G927" s="29"/>
      <c r="I927" s="11"/>
    </row>
    <row r="928" spans="5:9" ht="15.75" customHeight="1" x14ac:dyDescent="0.2">
      <c r="E928" s="14"/>
      <c r="F928" s="25"/>
      <c r="G928" s="29"/>
      <c r="I928" s="11"/>
    </row>
    <row r="929" spans="5:9" ht="15.75" customHeight="1" x14ac:dyDescent="0.2">
      <c r="E929" s="14"/>
      <c r="F929" s="25"/>
      <c r="G929" s="29"/>
      <c r="I929" s="11"/>
    </row>
    <row r="930" spans="5:9" ht="15.75" customHeight="1" x14ac:dyDescent="0.2">
      <c r="E930" s="14"/>
      <c r="F930" s="25"/>
      <c r="G930" s="29"/>
      <c r="I930" s="11"/>
    </row>
    <row r="931" spans="5:9" ht="15.75" customHeight="1" x14ac:dyDescent="0.2">
      <c r="E931" s="14"/>
      <c r="F931" s="25"/>
      <c r="G931" s="29"/>
      <c r="I931" s="11"/>
    </row>
    <row r="932" spans="5:9" ht="15.75" customHeight="1" x14ac:dyDescent="0.2">
      <c r="E932" s="14"/>
      <c r="F932" s="25"/>
      <c r="G932" s="29"/>
      <c r="I932" s="11"/>
    </row>
    <row r="933" spans="5:9" ht="15.75" customHeight="1" x14ac:dyDescent="0.2">
      <c r="E933" s="14"/>
      <c r="F933" s="25"/>
      <c r="G933" s="29"/>
      <c r="I933" s="11"/>
    </row>
    <row r="934" spans="5:9" ht="15.75" customHeight="1" x14ac:dyDescent="0.2">
      <c r="E934" s="14"/>
      <c r="F934" s="25"/>
      <c r="G934" s="29"/>
      <c r="I934" s="11"/>
    </row>
    <row r="935" spans="5:9" ht="15.75" customHeight="1" x14ac:dyDescent="0.2">
      <c r="E935" s="14"/>
      <c r="F935" s="25"/>
      <c r="G935" s="29"/>
      <c r="I935" s="11"/>
    </row>
    <row r="936" spans="5:9" ht="15.75" customHeight="1" x14ac:dyDescent="0.2">
      <c r="E936" s="14"/>
      <c r="F936" s="25"/>
      <c r="G936" s="29"/>
      <c r="I936" s="11"/>
    </row>
    <row r="937" spans="5:9" ht="15.75" customHeight="1" x14ac:dyDescent="0.2">
      <c r="E937" s="14"/>
      <c r="F937" s="25"/>
      <c r="G937" s="29"/>
      <c r="I937" s="11"/>
    </row>
    <row r="938" spans="5:9" ht="15.75" customHeight="1" x14ac:dyDescent="0.2">
      <c r="E938" s="14"/>
      <c r="F938" s="25"/>
      <c r="G938" s="29"/>
      <c r="I938" s="11"/>
    </row>
    <row r="939" spans="5:9" ht="15.75" customHeight="1" x14ac:dyDescent="0.2">
      <c r="E939" s="14"/>
      <c r="F939" s="25"/>
      <c r="G939" s="29"/>
      <c r="I939" s="11"/>
    </row>
    <row r="940" spans="5:9" ht="15.75" customHeight="1" x14ac:dyDescent="0.2">
      <c r="E940" s="14"/>
      <c r="F940" s="25"/>
      <c r="G940" s="29"/>
      <c r="I940" s="11"/>
    </row>
    <row r="941" spans="5:9" ht="15.75" customHeight="1" x14ac:dyDescent="0.2">
      <c r="E941" s="14"/>
      <c r="F941" s="25"/>
      <c r="G941" s="29"/>
      <c r="I941" s="11"/>
    </row>
    <row r="942" spans="5:9" ht="15.75" customHeight="1" x14ac:dyDescent="0.2">
      <c r="E942" s="14"/>
      <c r="F942" s="25"/>
      <c r="G942" s="29"/>
      <c r="I942" s="11"/>
    </row>
    <row r="943" spans="5:9" ht="15.75" customHeight="1" x14ac:dyDescent="0.2">
      <c r="E943" s="14"/>
      <c r="F943" s="25"/>
      <c r="G943" s="29"/>
      <c r="I943" s="11"/>
    </row>
    <row r="944" spans="5:9" ht="15.75" customHeight="1" x14ac:dyDescent="0.2">
      <c r="E944" s="14"/>
      <c r="F944" s="25"/>
      <c r="G944" s="29"/>
      <c r="I944" s="11"/>
    </row>
    <row r="945" spans="5:9" ht="15.75" customHeight="1" x14ac:dyDescent="0.2">
      <c r="E945" s="14"/>
      <c r="F945" s="25"/>
      <c r="G945" s="29"/>
      <c r="I945" s="11"/>
    </row>
    <row r="946" spans="5:9" ht="15.75" customHeight="1" x14ac:dyDescent="0.2">
      <c r="E946" s="14"/>
      <c r="F946" s="25"/>
      <c r="G946" s="29"/>
      <c r="I946" s="11"/>
    </row>
    <row r="947" spans="5:9" ht="15.75" customHeight="1" x14ac:dyDescent="0.2">
      <c r="E947" s="14"/>
      <c r="F947" s="25"/>
      <c r="G947" s="29"/>
      <c r="I947" s="11"/>
    </row>
    <row r="948" spans="5:9" ht="15.75" customHeight="1" x14ac:dyDescent="0.2">
      <c r="E948" s="14"/>
      <c r="F948" s="25"/>
      <c r="G948" s="29"/>
      <c r="I948" s="11"/>
    </row>
    <row r="949" spans="5:9" ht="15.75" customHeight="1" x14ac:dyDescent="0.2">
      <c r="E949" s="14"/>
      <c r="F949" s="25"/>
      <c r="G949" s="29"/>
      <c r="I949" s="11"/>
    </row>
    <row r="950" spans="5:9" ht="15.75" customHeight="1" x14ac:dyDescent="0.2">
      <c r="E950" s="14"/>
      <c r="F950" s="25"/>
      <c r="G950" s="29"/>
      <c r="I950" s="11"/>
    </row>
    <row r="951" spans="5:9" ht="15.75" customHeight="1" x14ac:dyDescent="0.2">
      <c r="E951" s="14"/>
      <c r="F951" s="25"/>
      <c r="G951" s="29"/>
      <c r="I951" s="11"/>
    </row>
    <row r="952" spans="5:9" ht="15.75" customHeight="1" x14ac:dyDescent="0.2">
      <c r="E952" s="14"/>
      <c r="F952" s="25"/>
      <c r="G952" s="29"/>
      <c r="I952" s="11"/>
    </row>
    <row r="953" spans="5:9" ht="15.75" customHeight="1" x14ac:dyDescent="0.2">
      <c r="E953" s="14"/>
      <c r="F953" s="25"/>
      <c r="G953" s="29"/>
      <c r="I953" s="11"/>
    </row>
    <row r="954" spans="5:9" ht="15.75" customHeight="1" x14ac:dyDescent="0.2">
      <c r="E954" s="14"/>
      <c r="F954" s="25"/>
      <c r="G954" s="29"/>
      <c r="I954" s="11"/>
    </row>
    <row r="955" spans="5:9" ht="15.75" customHeight="1" x14ac:dyDescent="0.2">
      <c r="E955" s="14"/>
      <c r="F955" s="25"/>
      <c r="G955" s="29"/>
      <c r="I955" s="11"/>
    </row>
    <row r="956" spans="5:9" ht="15.75" customHeight="1" x14ac:dyDescent="0.2">
      <c r="E956" s="14"/>
      <c r="F956" s="25"/>
      <c r="G956" s="29"/>
      <c r="I956" s="11"/>
    </row>
    <row r="957" spans="5:9" ht="15.75" customHeight="1" x14ac:dyDescent="0.2">
      <c r="E957" s="14"/>
      <c r="F957" s="25"/>
      <c r="G957" s="29"/>
      <c r="I957" s="11"/>
    </row>
    <row r="958" spans="5:9" ht="15.75" customHeight="1" x14ac:dyDescent="0.2">
      <c r="E958" s="14"/>
      <c r="F958" s="25"/>
      <c r="G958" s="29"/>
      <c r="I958" s="11"/>
    </row>
    <row r="959" spans="5:9" ht="15.75" customHeight="1" x14ac:dyDescent="0.2">
      <c r="E959" s="14"/>
      <c r="F959" s="25"/>
      <c r="G959" s="29"/>
      <c r="I959" s="11"/>
    </row>
    <row r="960" spans="5:9" ht="15.75" customHeight="1" x14ac:dyDescent="0.2">
      <c r="E960" s="14"/>
      <c r="F960" s="25"/>
      <c r="G960" s="29"/>
      <c r="I960" s="11"/>
    </row>
    <row r="961" spans="5:9" ht="15.75" customHeight="1" x14ac:dyDescent="0.2">
      <c r="E961" s="14"/>
      <c r="F961" s="25"/>
      <c r="G961" s="29"/>
      <c r="I961" s="11"/>
    </row>
    <row r="962" spans="5:9" ht="15.75" customHeight="1" x14ac:dyDescent="0.2">
      <c r="E962" s="14"/>
      <c r="F962" s="25"/>
      <c r="G962" s="29"/>
      <c r="I962" s="11"/>
    </row>
    <row r="963" spans="5:9" ht="15.75" customHeight="1" x14ac:dyDescent="0.2">
      <c r="E963" s="14"/>
      <c r="F963" s="25"/>
      <c r="G963" s="29"/>
      <c r="I963" s="11"/>
    </row>
    <row r="964" spans="5:9" ht="15.75" customHeight="1" x14ac:dyDescent="0.2">
      <c r="E964" s="14"/>
      <c r="F964" s="25"/>
      <c r="G964" s="29"/>
      <c r="I964" s="11"/>
    </row>
    <row r="965" spans="5:9" ht="15.75" customHeight="1" x14ac:dyDescent="0.2">
      <c r="E965" s="14"/>
      <c r="F965" s="25"/>
      <c r="G965" s="29"/>
      <c r="I965" s="11"/>
    </row>
    <row r="966" spans="5:9" ht="15.75" customHeight="1" x14ac:dyDescent="0.2">
      <c r="E966" s="14"/>
      <c r="F966" s="25"/>
      <c r="G966" s="29"/>
      <c r="I966" s="11"/>
    </row>
    <row r="967" spans="5:9" ht="15.75" customHeight="1" x14ac:dyDescent="0.2">
      <c r="E967" s="14"/>
      <c r="F967" s="25"/>
      <c r="G967" s="29"/>
      <c r="I967" s="11"/>
    </row>
    <row r="968" spans="5:9" ht="15.75" customHeight="1" x14ac:dyDescent="0.2">
      <c r="E968" s="14"/>
      <c r="F968" s="25"/>
      <c r="G968" s="29"/>
      <c r="I968" s="11"/>
    </row>
    <row r="969" spans="5:9" ht="15.75" customHeight="1" x14ac:dyDescent="0.2">
      <c r="E969" s="14"/>
      <c r="F969" s="25"/>
      <c r="G969" s="29"/>
      <c r="I969" s="11"/>
    </row>
    <row r="970" spans="5:9" ht="15.75" customHeight="1" x14ac:dyDescent="0.2">
      <c r="E970" s="14"/>
      <c r="F970" s="25"/>
      <c r="G970" s="29"/>
      <c r="I970" s="11"/>
    </row>
    <row r="971" spans="5:9" ht="15.75" customHeight="1" x14ac:dyDescent="0.2">
      <c r="E971" s="14"/>
      <c r="F971" s="25"/>
      <c r="G971" s="29"/>
      <c r="I971" s="11"/>
    </row>
    <row r="972" spans="5:9" ht="15.75" customHeight="1" x14ac:dyDescent="0.2">
      <c r="E972" s="14"/>
      <c r="F972" s="25"/>
      <c r="G972" s="29"/>
      <c r="I972" s="11"/>
    </row>
    <row r="973" spans="5:9" ht="15.75" customHeight="1" x14ac:dyDescent="0.2">
      <c r="E973" s="14"/>
      <c r="F973" s="25"/>
      <c r="G973" s="29"/>
      <c r="I973" s="11"/>
    </row>
    <row r="974" spans="5:9" ht="15.75" customHeight="1" x14ac:dyDescent="0.2">
      <c r="E974" s="14"/>
      <c r="F974" s="25"/>
      <c r="G974" s="29"/>
      <c r="I974" s="11"/>
    </row>
    <row r="975" spans="5:9" ht="15.75" customHeight="1" x14ac:dyDescent="0.2">
      <c r="E975" s="14"/>
      <c r="F975" s="25"/>
      <c r="G975" s="29"/>
      <c r="I975" s="11"/>
    </row>
    <row r="976" spans="5:9" ht="15.75" customHeight="1" x14ac:dyDescent="0.2">
      <c r="E976" s="14"/>
      <c r="F976" s="25"/>
      <c r="G976" s="29"/>
      <c r="I976" s="11"/>
    </row>
    <row r="977" spans="5:9" ht="15.75" customHeight="1" x14ac:dyDescent="0.2">
      <c r="E977" s="14"/>
      <c r="F977" s="25"/>
      <c r="G977" s="29"/>
      <c r="I977" s="11"/>
    </row>
    <row r="978" spans="5:9" ht="15.75" customHeight="1" x14ac:dyDescent="0.2">
      <c r="E978" s="14"/>
      <c r="F978" s="25"/>
      <c r="G978" s="29"/>
      <c r="I978" s="11"/>
    </row>
    <row r="979" spans="5:9" ht="15.75" customHeight="1" x14ac:dyDescent="0.2">
      <c r="E979" s="14"/>
      <c r="F979" s="25"/>
      <c r="G979" s="29"/>
      <c r="I979" s="11"/>
    </row>
    <row r="980" spans="5:9" ht="15.75" customHeight="1" x14ac:dyDescent="0.2">
      <c r="E980" s="14"/>
      <c r="F980" s="25"/>
      <c r="G980" s="29"/>
      <c r="I980" s="11"/>
    </row>
    <row r="981" spans="5:9" ht="15.75" customHeight="1" x14ac:dyDescent="0.2">
      <c r="E981" s="14"/>
      <c r="F981" s="25"/>
      <c r="G981" s="29"/>
      <c r="I981" s="11"/>
    </row>
    <row r="982" spans="5:9" ht="15.75" customHeight="1" x14ac:dyDescent="0.2">
      <c r="E982" s="14"/>
      <c r="F982" s="25"/>
      <c r="G982" s="29"/>
      <c r="I982" s="11"/>
    </row>
    <row r="983" spans="5:9" ht="15.75" customHeight="1" x14ac:dyDescent="0.2">
      <c r="E983" s="14"/>
      <c r="F983" s="25"/>
      <c r="G983" s="29"/>
      <c r="I983" s="11"/>
    </row>
    <row r="984" spans="5:9" ht="15.75" customHeight="1" x14ac:dyDescent="0.2">
      <c r="E984" s="14"/>
      <c r="F984" s="25"/>
      <c r="G984" s="29"/>
      <c r="I984" s="11"/>
    </row>
    <row r="985" spans="5:9" ht="15.75" customHeight="1" x14ac:dyDescent="0.2">
      <c r="E985" s="14"/>
      <c r="F985" s="25"/>
      <c r="G985" s="29"/>
      <c r="I985" s="11"/>
    </row>
    <row r="986" spans="5:9" ht="15.75" customHeight="1" x14ac:dyDescent="0.2">
      <c r="E986" s="14"/>
      <c r="F986" s="25"/>
      <c r="G986" s="29"/>
      <c r="I986" s="11"/>
    </row>
    <row r="987" spans="5:9" ht="15.75" customHeight="1" x14ac:dyDescent="0.2">
      <c r="E987" s="14"/>
      <c r="F987" s="25"/>
      <c r="G987" s="29"/>
      <c r="I987" s="11"/>
    </row>
    <row r="988" spans="5:9" ht="15.75" customHeight="1" x14ac:dyDescent="0.2">
      <c r="E988" s="14"/>
      <c r="F988" s="25"/>
      <c r="G988" s="29"/>
      <c r="I988" s="11"/>
    </row>
    <row r="989" spans="5:9" ht="15.75" customHeight="1" x14ac:dyDescent="0.2">
      <c r="E989" s="14"/>
      <c r="F989" s="25"/>
      <c r="G989" s="29"/>
      <c r="I989" s="11"/>
    </row>
    <row r="990" spans="5:9" ht="15.75" customHeight="1" x14ac:dyDescent="0.2">
      <c r="E990" s="14"/>
      <c r="F990" s="25"/>
      <c r="G990" s="29"/>
      <c r="I990" s="11"/>
    </row>
    <row r="991" spans="5:9" ht="15.75" customHeight="1" x14ac:dyDescent="0.2">
      <c r="E991" s="14"/>
      <c r="F991" s="25"/>
      <c r="G991" s="29"/>
      <c r="I991" s="11"/>
    </row>
    <row r="992" spans="5:9" ht="15.75" customHeight="1" x14ac:dyDescent="0.2">
      <c r="E992" s="14"/>
      <c r="F992" s="25"/>
      <c r="G992" s="29"/>
      <c r="I992" s="11"/>
    </row>
    <row r="993" spans="5:9" ht="15.75" customHeight="1" x14ac:dyDescent="0.2">
      <c r="E993" s="14"/>
      <c r="F993" s="25"/>
      <c r="G993" s="29"/>
      <c r="I993" s="11"/>
    </row>
    <row r="994" spans="5:9" ht="15.75" customHeight="1" x14ac:dyDescent="0.2">
      <c r="E994" s="14"/>
      <c r="F994" s="25"/>
      <c r="G994" s="29"/>
      <c r="I994" s="11"/>
    </row>
    <row r="995" spans="5:9" ht="15.75" customHeight="1" x14ac:dyDescent="0.2">
      <c r="E995" s="14"/>
      <c r="F995" s="25"/>
      <c r="G995" s="29"/>
      <c r="I995" s="11"/>
    </row>
    <row r="996" spans="5:9" ht="15.75" customHeight="1" x14ac:dyDescent="0.2">
      <c r="E996" s="14"/>
      <c r="F996" s="25"/>
      <c r="G996" s="29"/>
      <c r="I996" s="11"/>
    </row>
    <row r="997" spans="5:9" ht="15.75" customHeight="1" x14ac:dyDescent="0.2">
      <c r="E997" s="14"/>
      <c r="F997" s="25"/>
      <c r="G997" s="29"/>
      <c r="I997" s="11"/>
    </row>
    <row r="998" spans="5:9" ht="15.75" customHeight="1" x14ac:dyDescent="0.2">
      <c r="E998" s="14"/>
      <c r="F998" s="25"/>
      <c r="G998" s="29"/>
      <c r="I998" s="11"/>
    </row>
    <row r="999" spans="5:9" ht="15.75" customHeight="1" x14ac:dyDescent="0.2">
      <c r="E999" s="14"/>
      <c r="F999" s="25"/>
      <c r="G999" s="29"/>
      <c r="I999" s="11"/>
    </row>
    <row r="1000" spans="5:9" ht="15.75" customHeight="1" x14ac:dyDescent="0.2">
      <c r="E1000" s="14"/>
      <c r="F1000" s="25"/>
      <c r="G1000" s="29"/>
      <c r="I1000" s="11"/>
    </row>
  </sheetData>
  <conditionalFormatting sqref="A1:D1000 F1:H1000 J1:J1000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8.83203125" customWidth="1"/>
    <col min="2" max="2" width="54.83203125" customWidth="1"/>
    <col min="3" max="3" width="25" customWidth="1"/>
    <col min="4" max="6" width="10.83203125" customWidth="1"/>
    <col min="7" max="26" width="10.5" customWidth="1"/>
  </cols>
  <sheetData>
    <row r="1" spans="1:26" ht="15.75" customHeight="1" x14ac:dyDescent="0.2">
      <c r="A1" s="40" t="s">
        <v>663</v>
      </c>
      <c r="B1" s="41"/>
      <c r="C1" s="4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32" t="s">
        <v>664</v>
      </c>
      <c r="B2" s="33" t="s">
        <v>665</v>
      </c>
      <c r="C2" s="34" t="s">
        <v>666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35" t="s">
        <v>0</v>
      </c>
      <c r="B3" s="31" t="s">
        <v>667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35" t="s">
        <v>1</v>
      </c>
      <c r="B4" s="31" t="s">
        <v>668</v>
      </c>
      <c r="C4" s="31" t="s">
        <v>669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35" t="s">
        <v>2</v>
      </c>
      <c r="B5" s="31" t="s">
        <v>670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35" t="s">
        <v>3</v>
      </c>
      <c r="B6" s="31" t="s">
        <v>671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35" t="s">
        <v>4</v>
      </c>
      <c r="B7" s="31" t="s">
        <v>672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35" t="s">
        <v>5</v>
      </c>
      <c r="B8" s="31" t="s">
        <v>673</v>
      </c>
      <c r="C8" s="31" t="s">
        <v>674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35" t="s">
        <v>6</v>
      </c>
      <c r="B9" s="31" t="s">
        <v>675</v>
      </c>
      <c r="C9" s="31" t="s">
        <v>676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35" t="s">
        <v>7</v>
      </c>
      <c r="B10" s="31" t="s">
        <v>677</v>
      </c>
      <c r="C10" s="31" t="s">
        <v>678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35" t="s">
        <v>8</v>
      </c>
      <c r="B11" s="31" t="s">
        <v>679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35" t="s">
        <v>9</v>
      </c>
      <c r="B12" s="31" t="s">
        <v>680</v>
      </c>
      <c r="C12" s="31" t="s">
        <v>681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35" t="s">
        <v>10</v>
      </c>
      <c r="B13" s="31" t="s">
        <v>682</v>
      </c>
      <c r="C13" s="31" t="s">
        <v>681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">
      <c r="A14" s="35" t="s">
        <v>683</v>
      </c>
      <c r="B14" s="31" t="s">
        <v>684</v>
      </c>
      <c r="C14" s="31" t="s">
        <v>685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">
      <c r="A15" s="35" t="s">
        <v>12</v>
      </c>
      <c r="B15" s="31" t="s">
        <v>686</v>
      </c>
      <c r="C15" s="31" t="s">
        <v>687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">
      <c r="A16" s="35" t="s">
        <v>13</v>
      </c>
      <c r="B16" s="31" t="s">
        <v>688</v>
      </c>
      <c r="C16" s="31" t="s">
        <v>689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">
      <c r="A17" s="35" t="s">
        <v>14</v>
      </c>
      <c r="B17" s="36" t="s">
        <v>690</v>
      </c>
      <c r="C17" s="31" t="s">
        <v>690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2">
      <c r="A18" s="35" t="s">
        <v>15</v>
      </c>
      <c r="B18" s="31" t="s">
        <v>691</v>
      </c>
      <c r="C18" s="31" t="s">
        <v>692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 x14ac:dyDescent="0.2">
      <c r="A19" s="35" t="s">
        <v>16</v>
      </c>
      <c r="B19" s="31" t="s">
        <v>693</v>
      </c>
      <c r="C19" s="31" t="s">
        <v>694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 x14ac:dyDescent="0.2">
      <c r="A20" s="35" t="s">
        <v>17</v>
      </c>
      <c r="B20" s="31" t="s">
        <v>695</v>
      </c>
      <c r="C20" s="31" t="s">
        <v>696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2">
      <c r="A21" s="35" t="s">
        <v>18</v>
      </c>
      <c r="B21" s="31" t="s">
        <v>697</v>
      </c>
      <c r="C21" s="31" t="s">
        <v>696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35" t="s">
        <v>19</v>
      </c>
      <c r="B22" s="31" t="s">
        <v>698</v>
      </c>
      <c r="C22" s="31" t="s">
        <v>696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35" t="s">
        <v>20</v>
      </c>
      <c r="B23" s="31" t="s">
        <v>699</v>
      </c>
      <c r="C23" s="31" t="s">
        <v>696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35" t="s">
        <v>22</v>
      </c>
      <c r="B24" s="31" t="s">
        <v>700</v>
      </c>
      <c r="C24" s="31" t="s">
        <v>696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35" t="s">
        <v>23</v>
      </c>
      <c r="B25" s="31" t="s">
        <v>701</v>
      </c>
      <c r="C25" s="31" t="s">
        <v>696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35" t="s">
        <v>24</v>
      </c>
      <c r="B26" s="31" t="s">
        <v>702</v>
      </c>
      <c r="C26" s="31" t="s">
        <v>696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2">
      <c r="A27" s="35" t="s">
        <v>25</v>
      </c>
      <c r="B27" s="31" t="s">
        <v>703</v>
      </c>
      <c r="C27" s="37" t="s">
        <v>704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35" t="s">
        <v>27</v>
      </c>
      <c r="B28" s="31" t="s">
        <v>705</v>
      </c>
      <c r="C28" s="31" t="s">
        <v>706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35" t="s">
        <v>26</v>
      </c>
      <c r="B29" s="31" t="s">
        <v>707</v>
      </c>
      <c r="C29" s="31" t="s">
        <v>708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35" t="s">
        <v>28</v>
      </c>
      <c r="B30" s="31" t="s">
        <v>709</v>
      </c>
      <c r="C30" s="31" t="s">
        <v>710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35" t="s">
        <v>29</v>
      </c>
      <c r="B31" s="31" t="s">
        <v>711</v>
      </c>
      <c r="C31" s="31" t="s">
        <v>710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35" t="s">
        <v>30</v>
      </c>
      <c r="B32" s="31" t="s">
        <v>712</v>
      </c>
      <c r="C32" s="31" t="s">
        <v>710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35" t="s">
        <v>31</v>
      </c>
      <c r="B33" s="31" t="s">
        <v>713</v>
      </c>
      <c r="C33" s="31" t="s">
        <v>710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35" t="s">
        <v>32</v>
      </c>
      <c r="B34" s="31" t="s">
        <v>714</v>
      </c>
      <c r="C34" s="31" t="s">
        <v>710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38" t="s">
        <v>33</v>
      </c>
      <c r="B35" s="31" t="s">
        <v>715</v>
      </c>
      <c r="C35" s="31" t="s">
        <v>710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">
      <c r="A36" s="38" t="s">
        <v>34</v>
      </c>
      <c r="B36" s="31" t="s">
        <v>716</v>
      </c>
      <c r="C36" s="31" t="s">
        <v>710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">
      <c r="A37" s="38" t="s">
        <v>35</v>
      </c>
      <c r="B37" s="31" t="s">
        <v>717</v>
      </c>
      <c r="C37" s="31" t="s">
        <v>710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38" t="s">
        <v>36</v>
      </c>
      <c r="B38" s="31" t="s">
        <v>718</v>
      </c>
      <c r="C38" s="31" t="s">
        <v>710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35" t="s">
        <v>37</v>
      </c>
      <c r="B39" s="31" t="s">
        <v>719</v>
      </c>
      <c r="C39" s="31" t="s">
        <v>710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38" t="s">
        <v>38</v>
      </c>
      <c r="B40" s="31" t="s">
        <v>720</v>
      </c>
      <c r="C40" s="31" t="s">
        <v>710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">
      <c r="A41" s="38" t="s">
        <v>41</v>
      </c>
      <c r="B41" s="31" t="s">
        <v>721</v>
      </c>
      <c r="C41" s="31" t="s">
        <v>710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">
      <c r="A42" s="35" t="s">
        <v>42</v>
      </c>
      <c r="B42" s="31" t="s">
        <v>722</v>
      </c>
      <c r="C42" s="31" t="s">
        <v>710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38" t="s">
        <v>43</v>
      </c>
      <c r="B43" s="31" t="s">
        <v>723</v>
      </c>
      <c r="C43" s="31" t="s">
        <v>710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">
      <c r="A44" s="38" t="s">
        <v>44</v>
      </c>
      <c r="B44" s="31" t="s">
        <v>724</v>
      </c>
      <c r="C44" s="31" t="s">
        <v>710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">
      <c r="A45" s="38" t="s">
        <v>45</v>
      </c>
      <c r="B45" s="31" t="s">
        <v>725</v>
      </c>
      <c r="C45" s="31" t="s">
        <v>710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35" t="s">
        <v>46</v>
      </c>
      <c r="B46" s="31" t="s">
        <v>726</v>
      </c>
      <c r="C46" s="31" t="s">
        <v>710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38" t="s">
        <v>47</v>
      </c>
      <c r="B47" s="31" t="s">
        <v>727</v>
      </c>
      <c r="C47" s="31" t="s">
        <v>710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38" t="s">
        <v>48</v>
      </c>
      <c r="B48" s="31" t="s">
        <v>728</v>
      </c>
      <c r="C48" s="31" t="s">
        <v>710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38" t="s">
        <v>49</v>
      </c>
      <c r="B49" s="31" t="s">
        <v>729</v>
      </c>
      <c r="C49" s="31" t="s">
        <v>710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">
      <c r="A50" s="38" t="s">
        <v>50</v>
      </c>
      <c r="B50" s="31" t="s">
        <v>730</v>
      </c>
      <c r="C50" s="31" t="s">
        <v>710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38" t="s">
        <v>51</v>
      </c>
      <c r="B51" s="31" t="s">
        <v>731</v>
      </c>
      <c r="C51" s="31" t="s">
        <v>710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38" t="s">
        <v>52</v>
      </c>
      <c r="B52" s="31" t="s">
        <v>732</v>
      </c>
      <c r="C52" s="31" t="s">
        <v>710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38" t="s">
        <v>53</v>
      </c>
      <c r="B53" s="31" t="s">
        <v>733</v>
      </c>
      <c r="C53" s="31" t="s">
        <v>710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">
      <c r="A54" s="35" t="s">
        <v>54</v>
      </c>
      <c r="B54" s="31" t="s">
        <v>734</v>
      </c>
      <c r="C54" s="31" t="s">
        <v>710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">
      <c r="A55" s="38" t="s">
        <v>55</v>
      </c>
      <c r="B55" s="31" t="s">
        <v>735</v>
      </c>
      <c r="C55" s="31" t="s">
        <v>710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38" t="s">
        <v>56</v>
      </c>
      <c r="B56" s="31" t="s">
        <v>736</v>
      </c>
      <c r="C56" s="31" t="s">
        <v>710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">
      <c r="A57" s="38" t="s">
        <v>57</v>
      </c>
      <c r="B57" s="31" t="s">
        <v>737</v>
      </c>
      <c r="C57" s="31" t="s">
        <v>710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">
      <c r="A58" s="38" t="s">
        <v>58</v>
      </c>
      <c r="B58" s="31" t="s">
        <v>738</v>
      </c>
      <c r="C58" s="31" t="s">
        <v>710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38" t="s">
        <v>59</v>
      </c>
      <c r="B59" s="31" t="s">
        <v>739</v>
      </c>
      <c r="C59" s="31" t="s">
        <v>710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">
      <c r="A60" s="38" t="s">
        <v>60</v>
      </c>
      <c r="B60" s="31" t="s">
        <v>740</v>
      </c>
      <c r="C60" s="31" t="s">
        <v>710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38" t="s">
        <v>61</v>
      </c>
      <c r="B61" s="31" t="s">
        <v>741</v>
      </c>
      <c r="C61" s="31" t="s">
        <v>710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38" t="s">
        <v>62</v>
      </c>
      <c r="B62" s="31" t="s">
        <v>742</v>
      </c>
      <c r="C62" s="31" t="s">
        <v>710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38" t="s">
        <v>63</v>
      </c>
      <c r="B63" s="31" t="s">
        <v>743</v>
      </c>
      <c r="C63" s="31" t="s">
        <v>710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39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">
      <c r="A65" s="39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">
      <c r="A66" s="39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39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39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">
      <c r="A69" s="39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39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">
      <c r="A71" s="39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">
      <c r="A72" s="39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">
      <c r="A73" s="39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">
      <c r="A74" s="39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">
      <c r="A75" s="39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39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39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">
      <c r="A79" s="39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">
      <c r="A80" s="39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">
      <c r="A81" s="39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39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39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3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39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39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39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39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39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39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39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39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39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39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39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39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39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39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39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39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39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39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39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39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">
      <c r="A105" s="39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">
      <c r="A106" s="39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">
      <c r="A107" s="39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">
      <c r="A108" s="39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39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39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39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39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39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39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39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39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39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39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39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39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39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39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39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39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39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39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39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39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39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39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39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39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39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39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39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39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39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39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39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39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39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39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39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39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39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3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39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39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39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39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39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39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39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39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39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39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39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39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39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39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39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39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39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39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39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39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39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39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39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39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39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39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39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39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39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39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3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39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39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39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39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39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39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39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39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39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39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39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39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39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39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39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39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39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39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39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39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39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39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39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39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39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39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39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39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39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39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39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39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39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39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39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39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39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39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39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39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39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39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39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39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39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39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39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39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39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39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39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39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39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39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39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39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39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39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39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39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39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39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39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39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39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39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39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39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39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39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39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39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39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39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39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39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39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39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39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39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39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39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39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39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39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39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39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39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39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39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39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39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39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39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39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39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39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39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39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39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39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39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39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39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39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39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39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39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39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39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39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39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39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39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39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39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39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39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39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39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39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39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39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39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39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39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39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39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39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39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39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39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39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39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39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39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39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39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39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39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39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39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39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39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39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39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39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39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39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39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39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39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39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39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39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39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39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39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39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39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39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39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39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39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39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39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39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39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39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39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39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39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39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39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39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39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39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39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39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39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39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39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39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39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39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39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39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39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39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39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39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39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39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39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39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39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39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39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39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39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39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39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39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39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39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39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39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39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39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39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39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39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39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39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39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39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39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39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39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39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39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39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39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39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39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39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39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39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39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39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39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39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39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39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39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39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39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39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39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39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39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39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39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39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39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39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39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39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39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39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39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39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39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39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39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39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39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39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39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39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39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39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39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39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39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39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39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39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39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39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39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39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39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39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39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39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39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39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39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39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39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39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39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39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39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39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39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39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39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39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39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39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39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39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39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39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39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39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39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39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39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39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39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39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39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39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39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39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39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39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39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39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39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9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9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9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9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9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9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9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9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9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9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9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9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9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9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9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9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9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9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9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9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9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9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9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9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9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9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9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9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9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9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9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9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9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9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9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9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9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9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9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9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9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9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9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9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9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9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9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9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9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9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9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9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9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9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9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9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9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9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9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9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9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9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9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9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9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9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9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9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9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9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9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9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9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9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9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9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9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9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9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9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9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9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9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9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9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9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9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9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9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9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9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9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9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9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9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9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9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9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9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9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9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9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9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9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9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9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9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9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9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9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9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9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9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9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9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9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9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9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9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9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9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9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9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9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9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9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9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9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9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9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9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9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9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9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9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9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9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9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9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9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9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9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9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9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9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9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9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9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9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9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9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9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9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9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9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9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9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9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9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9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9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9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9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9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9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9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9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9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9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9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9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9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9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9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9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9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9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9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9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9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9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9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9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9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9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9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9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9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9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9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9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9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9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9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9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9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9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9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9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9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9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9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9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9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9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9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9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9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9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9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9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9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9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9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9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9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9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9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9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9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9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9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9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9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9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9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9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9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9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9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9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9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9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9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9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9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9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9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9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9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9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9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9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9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9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9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9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9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9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9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9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9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9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9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9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9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9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9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9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9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9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9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9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9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9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9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9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9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9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9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9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9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9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9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9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9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9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9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9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9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9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9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9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9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9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9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9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9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9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9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9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9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9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9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9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9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9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9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9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9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9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9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9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9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9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9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9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9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9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9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9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9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9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9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9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9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9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9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9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9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9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9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9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9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9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9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9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9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9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9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9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9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9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9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9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9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9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9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9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9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9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9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9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9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9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9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9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9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9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9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9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9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9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9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9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9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9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9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9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9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9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9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9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9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9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9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9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9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9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9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9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9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9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9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9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9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9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9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9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9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9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9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9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9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9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9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9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9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9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9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9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9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9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9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9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9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9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9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9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9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9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9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9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9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9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9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9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9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9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9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9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9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9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9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9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9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9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9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9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9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9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9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9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9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9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9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9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9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9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9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9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9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9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9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9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9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9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9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9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9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9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9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9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9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9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9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9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9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9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9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9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9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9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9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9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9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9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9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9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9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9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9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9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9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9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9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9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9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9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9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9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9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9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9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9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9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9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9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9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9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9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9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9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9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9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9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9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9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9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9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9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9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9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9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9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9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9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9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9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9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9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9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9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9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9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9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9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9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9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9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">
    <mergeCell ref="A1:C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TFS2018</vt:lpstr>
      <vt:lpstr>TFS2017</vt:lpstr>
      <vt:lpstr>TFS2016</vt:lpstr>
      <vt:lpstr>Metadata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Arial Shogren</dc:creator>
  <cp:lastModifiedBy>Manuela Londoño</cp:lastModifiedBy>
  <dcterms:created xsi:type="dcterms:W3CDTF">2019-11-08T14:27:18Z</dcterms:created>
  <dcterms:modified xsi:type="dcterms:W3CDTF">2024-04-30T19:42:05Z</dcterms:modified>
</cp:coreProperties>
</file>