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86" documentId="8_{414FCA9D-A9B6-436C-974B-264D73054616}" xr6:coauthVersionLast="47" xr6:coauthVersionMax="47" xr10:uidLastSave="{6437C7F3-D658-4BF4-BF93-30C9B5399169}"/>
  <bookViews>
    <workbookView xWindow="-108" yWindow="-108" windowWidth="23256" windowHeight="12720" tabRatio="889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4" i="9"/>
  <c r="E3" i="9"/>
  <c r="E2" i="9" l="1"/>
</calcChain>
</file>

<file path=xl/sharedStrings.xml><?xml version="1.0" encoding="utf-8"?>
<sst xmlns="http://schemas.openxmlformats.org/spreadsheetml/2006/main" count="67" uniqueCount="56">
  <si>
    <t>From node</t>
  </si>
  <si>
    <t>To node</t>
  </si>
  <si>
    <t>Resistance (p.u.)</t>
  </si>
  <si>
    <t>Reactance (p.u.)</t>
  </si>
  <si>
    <t>Voltage magnitude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</si>
  <si>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</si>
  <si>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</si>
  <si>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</si>
  <si>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</si>
  <si>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</si>
  <si>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</si>
  <si>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Voltage angle (o)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</si>
  <si>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</si>
  <si>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</si>
  <si>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</si>
  <si>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</si>
  <si>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</si>
  <si>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</si>
  <si>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</si>
  <si>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</si>
  <si>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Heat-to-Elec
ratio</t>
  </si>
  <si>
    <t>Heat 
source 
(MW)</t>
  </si>
  <si>
    <t>Outlet Temp 
(o)</t>
  </si>
  <si>
    <t>Heat 
demand 
(MW)</t>
  </si>
  <si>
    <t>Gas supply 
(M3/h)</t>
  </si>
  <si>
    <t>Gas demand 
(M3/h)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</si>
  <si>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</si>
  <si>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</si>
  <si>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</si>
  <si>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</si>
  <si>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</si>
  <si>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</si>
  <si>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</si>
  <si>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</si>
  <si>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</si>
  <si>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Nodal
head (m)</t>
  </si>
  <si>
    <t>Pipe length 
(m)</t>
  </si>
  <si>
    <t>Pipe diameter
 (mm)</t>
  </si>
  <si>
    <t>Nodal Pressure 
(bar)</t>
  </si>
  <si>
    <t>node No.</t>
  </si>
  <si>
    <t>gas compressibility factor</t>
  </si>
  <si>
    <t>relative density of gas</t>
  </si>
  <si>
    <t>standard pressure (bar)</t>
  </si>
  <si>
    <t>standard temperature (K)</t>
  </si>
  <si>
    <t>temperature of gas (K)</t>
  </si>
  <si>
    <t>Component
 No.</t>
  </si>
  <si>
    <t>CC Input 
(MW)</t>
  </si>
  <si>
    <t>CC output 
(MW)</t>
  </si>
  <si>
    <t>CC efficiency</t>
  </si>
  <si>
    <t>density of gas 
[kg/m^3]</t>
  </si>
  <si>
    <t>gravitational acceleration [m/s2]</t>
  </si>
  <si>
    <t>Node No.</t>
  </si>
  <si>
    <t>Node No</t>
  </si>
  <si>
    <t>Gross heating value (MBTU/m^3)</t>
  </si>
  <si>
    <t>Outlet Temp 
(oC)</t>
  </si>
  <si>
    <t>Outlet
Temp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</si>
</sst>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0000"/>
    <numFmt numFmtId="165" formatCode="0.0000000000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5" fillId="5" borderId="0" xfId="0" applyFont="1" applyFill="1" applyBorder="1" applyAlignment="1">
      <alignment vertical="center" wrapText="1"/>
    </xf>
    <xf numFmtId="0" fontId="9" fillId="3" borderId="17" xfId="0" applyFont="1" applyFill="1" applyBorder="1"/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2" fillId="6" borderId="17" xfId="0" applyFont="1" applyFill="1" applyBorder="1"/>
    <xf numFmtId="0" fontId="2" fillId="7" borderId="17" xfId="0" applyFont="1" applyFill="1" applyBorder="1"/>
    <xf numFmtId="0" fontId="2" fillId="8" borderId="17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7" fillId="5" borderId="18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 applyFill="1" applyBorder="1"/>
    <xf numFmtId="0" fontId="8" fillId="0" borderId="0" xfId="0" applyFont="1" applyFill="1" applyBorder="1"/>
    <xf numFmtId="0" fontId="0" fillId="0" borderId="17" xfId="0" applyBorder="1" applyAlignment="1">
      <alignment horizontal="center"/>
    </xf>
    <xf numFmtId="0" fontId="10" fillId="4" borderId="0" xfId="0" applyFont="1" applyFill="1" applyBorder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/>
    <xf numFmtId="0" fontId="9" fillId="3" borderId="17" xfId="0" applyFont="1" applyFill="1" applyBorder="1"/>
    <xf numFmtId="0" fontId="2" fillId="6" borderId="17" xfId="0" applyFont="1" applyFill="1" applyBorder="1"/>
    <xf numFmtId="0" fontId="2" fillId="7" borderId="17" xfId="0" applyFont="1" applyFill="1" applyBorder="1"/>
    <xf numFmtId="0" fontId="2" fillId="8" borderId="17" xfId="0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2" fillId="0" borderId="17" xfId="0" applyFont="1" applyBorder="1"/>
    <xf numFmtId="165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/>
    <xf numFmtId="0" fontId="5" fillId="0" borderId="0" xfId="0" applyFont="1" applyFill="1" applyBorder="1" applyAlignment="1">
      <alignment vertical="center" wrapText="1"/>
    </xf>
    <xf numFmtId="11" fontId="0" fillId="0" borderId="0" xfId="0" applyNumberFormat="1" applyFill="1" applyBorder="1"/>
    <xf numFmtId="0" fontId="0" fillId="0" borderId="0" xfId="0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2" fillId="6" borderId="17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</xdr:colOff>
      <xdr:row>11</xdr:row>
      <xdr:rowOff>105410</xdr:rowOff>
    </xdr:from>
    <xdr:to>
      <xdr:col>9</xdr:col>
      <xdr:colOff>351790</xdr:colOff>
      <xdr:row>18</xdr:row>
      <xdr:rowOff>132715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126480" y="2499360"/>
          <a:ext cx="1838960" cy="1316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66675</xdr:rowOff>
    </xdr:from>
    <xdr:to>
      <xdr:col>14</xdr:col>
      <xdr:colOff>38100</xdr:colOff>
      <xdr:row>17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419600" y="8267700"/>
          <a:ext cx="293370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17</xdr:row>
      <xdr:rowOff>0</xdr:rowOff>
    </xdr:from>
    <xdr:to>
      <xdr:col>10</xdr:col>
      <xdr:colOff>581026</xdr:colOff>
      <xdr:row>24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190876" y="9725025"/>
          <a:ext cx="226695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"/>
  <sheetViews>
    <sheetView tabSelected="1" workbookViewId="0">
      <selection activeCell="K15" sqref="K15"/>
    </sheetView>
  </sheetViews>
  <sheetFormatPr defaultColWidth="8.77734375" defaultRowHeight="14.4"/>
  <cols>
    <col min="1" max="1" width="9.109375" style="21"/>
    <col min="2" max="3" width="9.109375" style="22"/>
    <col min="4" max="4" width="14.6640625" style="22" bestFit="1" customWidth="1"/>
    <col min="5" max="5" width="14.33203125" style="22" bestFit="1" customWidth="1"/>
    <col min="6" max="6" width="14.33203125" style="22" customWidth="1"/>
    <col min="7" max="7" width="16.77734375" style="28" bestFit="1" customWidth="1"/>
    <col min="8" max="8" width="9.109375" style="29"/>
    <col min="9" max="9" width="12.5546875" style="22" bestFit="1" customWidth="1"/>
    <col min="10" max="10" width="9.109375" style="22"/>
    <col min="11" max="11" width="21.6640625" style="22" bestFit="1" customWidth="1"/>
    <col min="12" max="12" width="14.77734375" style="27" bestFit="1" customWidth="1"/>
    <col min="13" max="13" width="15.88671875" style="20" bestFit="1" customWidth="1"/>
    <col min="14" max="14" width="15.21875" style="20" bestFit="1" customWidth="1"/>
    <col min="15" max="16384" width="8.77734375" style="20"/>
  </cols>
  <sheetData>
    <row r="1" spans="1:14">
      <c r="A1" s="12" t="s">
        <v>7</v>
      </c>
      <c r="B1" s="13" t="s">
        <v>0</v>
      </c>
      <c r="C1" s="13" t="s">
        <v>1</v>
      </c>
      <c r="D1" s="13" t="s">
        <v>2</v>
      </c>
      <c r="E1" s="13" t="s">
        <v>3</v>
      </c>
      <c r="F1" s="14" t="s">
        <v>10</v>
      </c>
      <c r="G1" s="13" t="s">
        <v>9</v>
      </c>
      <c r="H1" s="15"/>
      <c r="I1" s="16" t="s">
        <v>12</v>
      </c>
      <c r="J1" s="16" t="s">
        <v>5</v>
      </c>
      <c r="K1" s="17" t="s">
        <v>4</v>
      </c>
      <c r="L1" s="18" t="s">
        <v>11</v>
      </c>
      <c r="M1" s="19" t="s">
        <v>26</v>
      </c>
      <c r="N1" s="19" t="s">
        <v>27</v>
      </c>
    </row>
    <row r="2" spans="1:14">
      <c r="A2" s="21">
        <v>1</v>
      </c>
      <c r="B2" s="29">
        <v>1</v>
      </c>
      <c r="C2" s="73">
        <v>2</v>
      </c>
      <c r="D2" s="73">
        <v>2.0661157024793402E-3</v>
      </c>
      <c r="E2" s="73">
        <v>1.5909090909090901E-3</v>
      </c>
      <c r="F2" s="23">
        <v>0</v>
      </c>
      <c r="G2" s="24">
        <v>0</v>
      </c>
      <c r="H2" s="25"/>
      <c r="I2" s="98">
        <v>1</v>
      </c>
      <c r="J2" s="100">
        <v>1</v>
      </c>
      <c r="K2" s="99">
        <v>1</v>
      </c>
      <c r="L2" s="27">
        <v>0</v>
      </c>
      <c r="M2" s="23">
        <v>1</v>
      </c>
      <c r="N2" s="20">
        <v>6.6</v>
      </c>
    </row>
    <row r="3" spans="1:14">
      <c r="A3" s="21">
        <v>2</v>
      </c>
      <c r="B3" s="73">
        <v>1</v>
      </c>
      <c r="C3" s="73">
        <v>3</v>
      </c>
      <c r="D3" s="73">
        <v>2.0661157024793402E-3</v>
      </c>
      <c r="E3" s="73">
        <v>1.5909090909090901E-3</v>
      </c>
      <c r="F3" s="74">
        <v>0</v>
      </c>
      <c r="G3" s="24">
        <v>0</v>
      </c>
      <c r="H3" s="25"/>
      <c r="I3" s="98">
        <v>2</v>
      </c>
      <c r="J3" s="100">
        <v>2</v>
      </c>
      <c r="K3" s="99">
        <v>1</v>
      </c>
      <c r="L3" s="27">
        <v>0</v>
      </c>
    </row>
    <row r="4" spans="1:14">
      <c r="A4" s="21">
        <v>3</v>
      </c>
      <c r="B4" s="73">
        <v>1</v>
      </c>
      <c r="C4" s="73">
        <v>4</v>
      </c>
      <c r="D4" s="73">
        <v>1.83654729109275E-3</v>
      </c>
      <c r="E4" s="73">
        <v>1.41414141414141E-3</v>
      </c>
      <c r="F4" s="74">
        <v>0</v>
      </c>
      <c r="G4" s="24">
        <v>0</v>
      </c>
      <c r="H4" s="25"/>
      <c r="I4" s="98">
        <v>3</v>
      </c>
      <c r="J4" s="100">
        <v>2</v>
      </c>
      <c r="K4" s="99">
        <v>1</v>
      </c>
      <c r="L4" s="27">
        <v>0</v>
      </c>
    </row>
    <row r="5" spans="1:14">
      <c r="A5" s="21">
        <v>4</v>
      </c>
      <c r="B5" s="73">
        <v>2</v>
      </c>
      <c r="C5" s="73">
        <v>4</v>
      </c>
      <c r="D5" s="73">
        <v>1.6069788797061499E-3</v>
      </c>
      <c r="E5" s="73">
        <v>1.2373737373737399E-3</v>
      </c>
      <c r="F5" s="74">
        <v>0</v>
      </c>
      <c r="G5" s="75">
        <v>0</v>
      </c>
      <c r="I5" s="98">
        <v>4</v>
      </c>
      <c r="J5" s="98">
        <v>3</v>
      </c>
      <c r="K5" s="98">
        <v>0</v>
      </c>
      <c r="L5" s="77">
        <v>0</v>
      </c>
    </row>
    <row r="6" spans="1:14">
      <c r="A6" s="21">
        <v>5</v>
      </c>
      <c r="B6" s="73">
        <v>3</v>
      </c>
      <c r="C6" s="73">
        <v>4</v>
      </c>
      <c r="D6" s="73">
        <v>1.6069788797061499E-3</v>
      </c>
      <c r="E6" s="98">
        <v>1.2373737373737399E-3</v>
      </c>
      <c r="F6" s="74">
        <v>0</v>
      </c>
      <c r="G6" s="75">
        <v>0</v>
      </c>
      <c r="I6" s="73"/>
      <c r="J6" s="73"/>
      <c r="K6" s="73"/>
      <c r="L6" s="77"/>
    </row>
    <row r="7" spans="1:14">
      <c r="F7" s="74"/>
      <c r="G7" s="75"/>
      <c r="I7" s="73"/>
      <c r="J7" s="73"/>
      <c r="K7" s="73"/>
      <c r="L7" s="77"/>
    </row>
    <row r="8" spans="1:14">
      <c r="G8" s="75"/>
      <c r="I8" s="73"/>
      <c r="J8" s="73"/>
      <c r="K8" s="73"/>
      <c r="L8" s="77"/>
    </row>
    <row r="9" spans="1:14">
      <c r="D9" s="85"/>
      <c r="E9" s="86"/>
      <c r="F9" s="74"/>
      <c r="G9" s="75"/>
      <c r="I9" s="73"/>
      <c r="J9" s="73"/>
      <c r="K9" s="73"/>
      <c r="L9" s="77"/>
    </row>
    <row r="10" spans="1:14">
      <c r="I10" s="73"/>
      <c r="J10" s="73"/>
      <c r="K10" s="73"/>
      <c r="L10" s="77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dimension ref="A1:DG10"/>
  <sheetViews>
    <sheetView workbookViewId="0">
      <selection activeCell="T14" sqref="T14"/>
    </sheetView>
  </sheetViews>
  <sheetFormatPr defaultRowHeight="14.4"/>
  <cols>
    <col min="1" max="1" width="8.77734375" style="68"/>
    <col min="2" max="7" width="8.21875" bestFit="1" customWidth="1"/>
  </cols>
  <sheetData>
    <row r="1" spans="1:111" ht="57.6">
      <c r="A1" s="68" t="s">
        <v>51</v>
      </c>
      <c r="B1" s="5" t="s">
        <v>13</v>
      </c>
      <c r="C1" s="5" t="s">
        <v>14</v>
      </c>
      <c r="D1" s="5" t="s">
        <v>15</v>
      </c>
      <c r="E1" s="5" t="s">
        <v>16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7"/>
      <c r="DC1" s="87"/>
      <c r="DD1" s="87"/>
      <c r="DE1" s="87"/>
      <c r="DF1" s="87"/>
      <c r="DG1" s="87"/>
    </row>
    <row r="2" spans="1:111">
      <c r="A2" s="68">
        <v>1</v>
      </c>
      <c r="B2" s="97">
        <v>0</v>
      </c>
      <c r="C2" s="97">
        <v>0</v>
      </c>
      <c r="D2" s="97">
        <v>0</v>
      </c>
      <c r="E2" s="97">
        <f>D2*(TAN(ACOS(0.95)))</f>
        <v>0</v>
      </c>
    </row>
    <row r="3" spans="1:111">
      <c r="A3" s="68">
        <v>2</v>
      </c>
      <c r="B3" s="97">
        <v>0</v>
      </c>
      <c r="C3" s="97">
        <v>0</v>
      </c>
      <c r="D3" s="97">
        <v>0.6</v>
      </c>
      <c r="E3" s="97">
        <f>D3*(TAN(ACOS(0.94)))</f>
        <v>0.21777092054338701</v>
      </c>
      <c r="F3" s="1"/>
      <c r="G3" s="1"/>
      <c r="H3" s="1"/>
      <c r="I3" s="1"/>
      <c r="J3" s="1"/>
      <c r="K3" s="1"/>
    </row>
    <row r="4" spans="1:111">
      <c r="A4" s="68">
        <v>3</v>
      </c>
      <c r="B4" s="97">
        <v>0</v>
      </c>
      <c r="C4" s="97">
        <v>0</v>
      </c>
      <c r="D4" s="97">
        <v>0.5</v>
      </c>
      <c r="E4" s="97">
        <f>D4*(TAN(ACOS(0.94)))</f>
        <v>0.18147576711948918</v>
      </c>
    </row>
    <row r="5" spans="1:111">
      <c r="A5" s="68">
        <v>4</v>
      </c>
      <c r="B5" s="97">
        <v>0</v>
      </c>
      <c r="C5" s="97">
        <v>0</v>
      </c>
      <c r="D5" s="97">
        <v>0.4</v>
      </c>
      <c r="E5" s="97">
        <f>D5*(TAN(ACOS(0.94)))</f>
        <v>0.14518061369559135</v>
      </c>
    </row>
    <row r="6" spans="1:111">
      <c r="B6" s="68"/>
      <c r="C6" s="68"/>
      <c r="D6" s="68"/>
      <c r="E6" s="68"/>
    </row>
    <row r="7" spans="1:111">
      <c r="B7" s="68"/>
      <c r="C7" s="68"/>
      <c r="D7" s="68"/>
      <c r="E7" s="68"/>
    </row>
    <row r="8" spans="1:111">
      <c r="B8" s="68"/>
      <c r="C8" s="68"/>
      <c r="D8" s="68"/>
      <c r="E8" s="68"/>
    </row>
    <row r="9" spans="1:111">
      <c r="B9" s="68"/>
      <c r="C9" s="68"/>
      <c r="D9" s="68"/>
      <c r="E9" s="68"/>
    </row>
    <row r="10" spans="1:111">
      <c r="C10" s="68"/>
      <c r="D10" s="68"/>
      <c r="E10" s="6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9"/>
  <sheetViews>
    <sheetView topLeftCell="M1" workbookViewId="0">
      <selection activeCell="U15" sqref="U15"/>
    </sheetView>
  </sheetViews>
  <sheetFormatPr defaultColWidth="8.77734375" defaultRowHeight="14.4"/>
  <cols>
    <col min="1" max="1" width="9.109375" style="40"/>
    <col min="2" max="2" width="9.88671875" style="74" bestFit="1" customWidth="1"/>
    <col min="3" max="3" width="7.6640625" style="74" bestFit="1" customWidth="1"/>
    <col min="4" max="4" width="13.44140625" style="22" bestFit="1" customWidth="1"/>
    <col min="5" max="5" width="12.33203125" style="22" bestFit="1" customWidth="1"/>
    <col min="6" max="6" width="9.77734375" style="22" bestFit="1" customWidth="1"/>
    <col min="7" max="7" width="21.88671875" style="39" bestFit="1" customWidth="1"/>
    <col min="8" max="8" width="9.109375" style="40"/>
    <col min="9" max="10" width="9.109375" style="22"/>
    <col min="11" max="11" width="8.77734375" style="22"/>
    <col min="12" max="12" width="13.21875" style="22" bestFit="1" customWidth="1"/>
    <col min="13" max="13" width="16.21875" style="22" bestFit="1" customWidth="1"/>
    <col min="14" max="14" width="18.5546875" style="22" bestFit="1" customWidth="1"/>
    <col min="15" max="15" width="14.21875" style="39" bestFit="1" customWidth="1"/>
    <col min="16" max="16" width="16" style="20" customWidth="1"/>
    <col min="17" max="16384" width="8.77734375" style="20"/>
  </cols>
  <sheetData>
    <row r="1" spans="1:16" ht="43.8" thickTop="1">
      <c r="A1" s="30" t="s">
        <v>7</v>
      </c>
      <c r="B1" s="83" t="s">
        <v>0</v>
      </c>
      <c r="C1" s="83" t="s">
        <v>1</v>
      </c>
      <c r="D1" s="31" t="s">
        <v>6</v>
      </c>
      <c r="E1" s="32" t="s">
        <v>28</v>
      </c>
      <c r="F1" s="33" t="s">
        <v>29</v>
      </c>
      <c r="G1" s="34" t="s">
        <v>30</v>
      </c>
      <c r="H1" s="35"/>
      <c r="I1" s="36" t="s">
        <v>39</v>
      </c>
      <c r="J1" s="36" t="s">
        <v>5</v>
      </c>
      <c r="K1" s="37" t="s">
        <v>35</v>
      </c>
      <c r="L1" s="37" t="s">
        <v>31</v>
      </c>
      <c r="M1" s="37" t="s">
        <v>32</v>
      </c>
      <c r="N1" s="37" t="s">
        <v>33</v>
      </c>
      <c r="O1" s="41" t="s">
        <v>34</v>
      </c>
      <c r="P1" s="41" t="s">
        <v>50</v>
      </c>
    </row>
    <row r="2" spans="1:16">
      <c r="A2" s="81">
        <v>1</v>
      </c>
      <c r="B2" s="80">
        <v>1</v>
      </c>
      <c r="C2" s="80">
        <v>2</v>
      </c>
      <c r="D2" s="81">
        <v>900</v>
      </c>
      <c r="E2" s="81">
        <v>100</v>
      </c>
      <c r="F2" s="84">
        <v>0.05</v>
      </c>
      <c r="G2" s="81">
        <v>0.36699999999999999</v>
      </c>
      <c r="H2" s="76"/>
      <c r="I2" s="22">
        <v>1</v>
      </c>
      <c r="J2" s="26">
        <v>1</v>
      </c>
      <c r="K2" s="26">
        <v>15</v>
      </c>
      <c r="L2" s="22">
        <v>978</v>
      </c>
      <c r="M2" s="42">
        <v>4.1300000000000001E-7</v>
      </c>
      <c r="N2" s="42">
        <v>4182</v>
      </c>
      <c r="O2" s="39">
        <v>10</v>
      </c>
      <c r="P2" s="20">
        <v>9.81</v>
      </c>
    </row>
    <row r="3" spans="1:16">
      <c r="A3" s="81">
        <v>2</v>
      </c>
      <c r="B3" s="80">
        <v>1</v>
      </c>
      <c r="C3" s="80">
        <v>3</v>
      </c>
      <c r="D3" s="81">
        <v>900</v>
      </c>
      <c r="E3" s="81">
        <v>100</v>
      </c>
      <c r="F3" s="84">
        <v>0.05</v>
      </c>
      <c r="G3" s="81">
        <v>0.36699999999999999</v>
      </c>
      <c r="H3" s="76"/>
      <c r="I3" s="22">
        <v>2</v>
      </c>
      <c r="J3" s="26">
        <v>2</v>
      </c>
      <c r="K3" s="26">
        <v>0</v>
      </c>
      <c r="M3" s="23"/>
      <c r="N3" s="23"/>
    </row>
    <row r="4" spans="1:16">
      <c r="A4" s="81">
        <v>3</v>
      </c>
      <c r="B4" s="80">
        <v>1</v>
      </c>
      <c r="C4" s="80">
        <v>4</v>
      </c>
      <c r="D4" s="81">
        <v>800</v>
      </c>
      <c r="E4" s="81">
        <v>80</v>
      </c>
      <c r="F4" s="84">
        <v>0.05</v>
      </c>
      <c r="G4" s="81">
        <v>0.32700000000000001</v>
      </c>
      <c r="H4" s="76"/>
      <c r="I4" s="22">
        <v>3</v>
      </c>
      <c r="J4" s="26">
        <v>2</v>
      </c>
      <c r="K4" s="26">
        <v>0</v>
      </c>
      <c r="M4" s="23"/>
      <c r="N4" s="23"/>
    </row>
    <row r="5" spans="1:16">
      <c r="A5" s="79">
        <v>4</v>
      </c>
      <c r="B5" s="82">
        <v>2</v>
      </c>
      <c r="C5" s="82">
        <v>4</v>
      </c>
      <c r="D5" s="79">
        <v>700</v>
      </c>
      <c r="E5" s="79">
        <v>65</v>
      </c>
      <c r="F5" s="84">
        <v>0.05</v>
      </c>
      <c r="G5" s="79">
        <v>0.22</v>
      </c>
      <c r="H5" s="73"/>
      <c r="I5" s="22">
        <v>4</v>
      </c>
      <c r="J5" s="26">
        <v>2</v>
      </c>
      <c r="K5" s="26">
        <v>0</v>
      </c>
    </row>
    <row r="6" spans="1:16">
      <c r="A6" s="79">
        <v>5</v>
      </c>
      <c r="B6" s="82">
        <v>3</v>
      </c>
      <c r="C6" s="82">
        <v>4</v>
      </c>
      <c r="D6" s="79">
        <v>700</v>
      </c>
      <c r="E6" s="79">
        <v>65</v>
      </c>
      <c r="F6" s="84">
        <v>0.05</v>
      </c>
      <c r="G6" s="79">
        <v>0.22</v>
      </c>
      <c r="H6" s="73"/>
    </row>
    <row r="9" spans="1:16">
      <c r="J9" s="26"/>
      <c r="K9" s="26"/>
    </row>
    <row r="10" spans="1:16">
      <c r="J10" s="26"/>
      <c r="K10" s="26"/>
    </row>
    <row r="11" spans="1:16">
      <c r="J11" s="26"/>
      <c r="K11" s="26"/>
    </row>
    <row r="12" spans="1:16">
      <c r="J12" s="26"/>
      <c r="K12" s="26"/>
    </row>
    <row r="13" spans="1:16">
      <c r="J13" s="26"/>
      <c r="K13" s="26"/>
    </row>
    <row r="14" spans="1:16">
      <c r="J14" s="26"/>
      <c r="K14" s="26"/>
    </row>
    <row r="15" spans="1:16">
      <c r="J15" s="26"/>
      <c r="K15" s="26"/>
    </row>
    <row r="16" spans="1:16">
      <c r="J16" s="26"/>
      <c r="K16" s="26"/>
    </row>
    <row r="17" spans="10:11">
      <c r="J17" s="26"/>
      <c r="K17" s="26"/>
    </row>
    <row r="18" spans="10:11">
      <c r="J18" s="26"/>
      <c r="K18" s="26"/>
    </row>
    <row r="19" spans="10:11">
      <c r="J19" s="26"/>
      <c r="K19" s="26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dimension ref="A1:DM6"/>
  <sheetViews>
    <sheetView workbookViewId="0">
      <selection activeCell="E1" sqref="E1"/>
    </sheetView>
  </sheetViews>
  <sheetFormatPr defaultColWidth="8.77734375" defaultRowHeight="14.4"/>
  <cols>
    <col min="1" max="1" width="8.77734375" style="91"/>
    <col min="2" max="7" width="8.21875" style="1" bestFit="1" customWidth="1"/>
    <col min="8" max="16384" width="8.77734375" style="1"/>
  </cols>
  <sheetData>
    <row r="1" spans="1:117" ht="43.2">
      <c r="A1" s="91" t="s">
        <v>52</v>
      </c>
      <c r="B1" s="5" t="s">
        <v>21</v>
      </c>
      <c r="C1" s="5" t="s">
        <v>22</v>
      </c>
      <c r="D1" s="5" t="s">
        <v>23</v>
      </c>
      <c r="E1" s="5" t="s">
        <v>54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</row>
    <row r="2" spans="1:117">
      <c r="A2" s="91">
        <v>1</v>
      </c>
      <c r="B2" s="1">
        <v>0</v>
      </c>
      <c r="C2" s="1">
        <v>0</v>
      </c>
      <c r="D2" s="1">
        <v>0</v>
      </c>
      <c r="E2" s="1">
        <v>0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</row>
    <row r="3" spans="1:117">
      <c r="A3" s="91">
        <v>2</v>
      </c>
      <c r="B3" s="91">
        <v>0</v>
      </c>
      <c r="C3" s="91">
        <v>0</v>
      </c>
      <c r="D3" s="68">
        <v>0.7</v>
      </c>
      <c r="E3" s="68">
        <v>30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</row>
    <row r="4" spans="1:117">
      <c r="A4" s="91">
        <v>3</v>
      </c>
      <c r="B4" s="91">
        <v>0</v>
      </c>
      <c r="C4" s="91">
        <v>0</v>
      </c>
      <c r="D4" s="90">
        <v>0.9</v>
      </c>
      <c r="E4" s="90">
        <v>30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  <c r="CW4" s="89"/>
      <c r="CX4" s="89"/>
      <c r="CY4" s="89"/>
      <c r="CZ4" s="89"/>
      <c r="DA4" s="89"/>
      <c r="DB4" s="89"/>
      <c r="DC4" s="89"/>
      <c r="DD4" s="89"/>
      <c r="DE4" s="89"/>
      <c r="DF4" s="89"/>
      <c r="DG4" s="89"/>
      <c r="DH4" s="89"/>
      <c r="DI4" s="89"/>
      <c r="DJ4" s="89"/>
      <c r="DK4" s="89"/>
      <c r="DL4" s="89"/>
      <c r="DM4" s="89"/>
    </row>
    <row r="5" spans="1:117">
      <c r="A5" s="89">
        <v>4</v>
      </c>
      <c r="B5" s="91">
        <v>0</v>
      </c>
      <c r="C5" s="91">
        <v>0</v>
      </c>
      <c r="D5" s="91">
        <v>0.5</v>
      </c>
      <c r="E5" s="91">
        <v>30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</row>
    <row r="6" spans="1:117"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8"/>
  <sheetViews>
    <sheetView workbookViewId="0">
      <selection activeCell="X16" sqref="X16"/>
    </sheetView>
  </sheetViews>
  <sheetFormatPr defaultColWidth="8.77734375" defaultRowHeight="14.4"/>
  <cols>
    <col min="1" max="1" width="9.109375" style="40"/>
    <col min="2" max="3" width="9.109375" style="22"/>
    <col min="4" max="4" width="13.44140625" style="22" bestFit="1" customWidth="1"/>
    <col min="5" max="5" width="15.77734375" style="22" bestFit="1" customWidth="1"/>
    <col min="6" max="6" width="15.77734375" style="22" customWidth="1"/>
    <col min="7" max="7" width="15.77734375" style="67" customWidth="1"/>
    <col min="8" max="8" width="9.109375" style="40"/>
    <col min="9" max="9" width="13.21875" style="22" bestFit="1" customWidth="1"/>
    <col min="10" max="10" width="9.33203125" style="22" bestFit="1" customWidth="1"/>
    <col min="11" max="11" width="13.44140625" style="39" bestFit="1" customWidth="1"/>
    <col min="12" max="12" width="14.109375" style="20" customWidth="1"/>
    <col min="13" max="13" width="16.21875" style="20" customWidth="1"/>
    <col min="14" max="14" width="17.21875" style="20" bestFit="1" customWidth="1"/>
    <col min="15" max="15" width="16.5546875" style="20" bestFit="1" customWidth="1"/>
    <col min="16" max="16" width="12.21875" style="20" bestFit="1" customWidth="1"/>
    <col min="17" max="17" width="12.21875" style="20" customWidth="1"/>
    <col min="18" max="18" width="12.6640625" style="20" bestFit="1" customWidth="1"/>
    <col min="19" max="19" width="14.21875" style="20" bestFit="1" customWidth="1"/>
    <col min="20" max="16384" width="8.77734375" style="20"/>
  </cols>
  <sheetData>
    <row r="1" spans="1:19" ht="42" customHeight="1" thickTop="1">
      <c r="A1" s="43" t="s">
        <v>7</v>
      </c>
      <c r="B1" s="44" t="s">
        <v>0</v>
      </c>
      <c r="C1" s="44" t="s">
        <v>1</v>
      </c>
      <c r="D1" s="45" t="s">
        <v>36</v>
      </c>
      <c r="E1" s="45" t="s">
        <v>37</v>
      </c>
      <c r="F1" s="56" t="s">
        <v>29</v>
      </c>
      <c r="G1" s="65"/>
      <c r="H1" s="35"/>
      <c r="I1" s="36" t="s">
        <v>8</v>
      </c>
      <c r="J1" s="36" t="s">
        <v>5</v>
      </c>
      <c r="K1" s="41" t="s">
        <v>38</v>
      </c>
      <c r="L1" s="37" t="s">
        <v>49</v>
      </c>
      <c r="M1" s="37" t="s">
        <v>32</v>
      </c>
      <c r="N1" s="37" t="s">
        <v>53</v>
      </c>
      <c r="O1" s="37" t="s">
        <v>40</v>
      </c>
      <c r="P1" s="37" t="s">
        <v>41</v>
      </c>
      <c r="Q1" s="37" t="s">
        <v>44</v>
      </c>
      <c r="R1" s="37" t="s">
        <v>42</v>
      </c>
      <c r="S1" s="37" t="s">
        <v>43</v>
      </c>
    </row>
    <row r="2" spans="1:19">
      <c r="A2" s="81">
        <v>1</v>
      </c>
      <c r="B2" s="80">
        <v>1</v>
      </c>
      <c r="C2" s="80">
        <v>2</v>
      </c>
      <c r="D2" s="81">
        <v>900</v>
      </c>
      <c r="E2" s="81">
        <v>100</v>
      </c>
      <c r="F2" s="55">
        <v>0.05</v>
      </c>
      <c r="G2" s="66"/>
      <c r="H2" s="58">
        <v>0</v>
      </c>
      <c r="I2" s="55">
        <v>1</v>
      </c>
      <c r="J2" s="59">
        <v>1</v>
      </c>
      <c r="K2" s="60">
        <v>1.4</v>
      </c>
      <c r="L2" s="55">
        <v>0.72709999999999997</v>
      </c>
      <c r="M2" s="57">
        <v>1.5747E-5</v>
      </c>
      <c r="N2" s="57">
        <v>37.230256486000002</v>
      </c>
      <c r="O2" s="55">
        <v>0.99</v>
      </c>
      <c r="P2" s="55">
        <v>0.6018</v>
      </c>
      <c r="Q2" s="55">
        <v>291.14999999999998</v>
      </c>
      <c r="R2" s="55">
        <v>1.01325</v>
      </c>
      <c r="S2" s="55">
        <v>288.14999999999998</v>
      </c>
    </row>
    <row r="3" spans="1:19">
      <c r="A3" s="81">
        <v>2</v>
      </c>
      <c r="B3" s="80">
        <v>1</v>
      </c>
      <c r="C3" s="80">
        <v>3</v>
      </c>
      <c r="D3" s="81">
        <v>900</v>
      </c>
      <c r="E3" s="81">
        <v>100</v>
      </c>
      <c r="F3" s="101">
        <v>0.05</v>
      </c>
      <c r="G3" s="66"/>
      <c r="H3" s="58">
        <v>-2</v>
      </c>
      <c r="I3" s="55">
        <v>2</v>
      </c>
      <c r="J3" s="59">
        <v>2</v>
      </c>
      <c r="K3" s="55">
        <v>0</v>
      </c>
      <c r="L3" s="55"/>
      <c r="M3" s="55"/>
      <c r="N3" s="55"/>
      <c r="O3" s="55"/>
      <c r="P3" s="55"/>
      <c r="Q3" s="55"/>
      <c r="R3" s="55"/>
      <c r="S3" s="55"/>
    </row>
    <row r="4" spans="1:19">
      <c r="A4" s="81">
        <v>3</v>
      </c>
      <c r="B4" s="80">
        <v>1</v>
      </c>
      <c r="C4" s="80">
        <v>4</v>
      </c>
      <c r="D4" s="81">
        <v>800</v>
      </c>
      <c r="E4" s="81">
        <v>80</v>
      </c>
      <c r="F4" s="101">
        <v>0.05</v>
      </c>
      <c r="G4" s="66"/>
      <c r="H4" s="58">
        <v>0</v>
      </c>
      <c r="I4" s="55">
        <v>3</v>
      </c>
      <c r="J4" s="59">
        <v>2</v>
      </c>
      <c r="K4" s="55">
        <v>0</v>
      </c>
      <c r="L4" s="55"/>
      <c r="M4" s="55"/>
      <c r="N4" s="55"/>
      <c r="O4" s="55"/>
      <c r="P4" s="55"/>
      <c r="Q4" s="55"/>
      <c r="R4" s="55"/>
      <c r="S4" s="55"/>
    </row>
    <row r="5" spans="1:19">
      <c r="A5" s="79">
        <v>4</v>
      </c>
      <c r="B5" s="82">
        <v>2</v>
      </c>
      <c r="C5" s="82">
        <v>4</v>
      </c>
      <c r="D5" s="79">
        <v>700</v>
      </c>
      <c r="E5" s="79">
        <v>65</v>
      </c>
      <c r="F5" s="101">
        <v>0.05</v>
      </c>
      <c r="H5" s="46"/>
      <c r="I5" s="79">
        <v>4</v>
      </c>
      <c r="J5" s="80">
        <v>2</v>
      </c>
      <c r="K5" s="79">
        <v>0</v>
      </c>
    </row>
    <row r="6" spans="1:19">
      <c r="A6" s="79">
        <v>5</v>
      </c>
      <c r="B6" s="82">
        <v>3</v>
      </c>
      <c r="C6" s="82">
        <v>4</v>
      </c>
      <c r="D6" s="79">
        <v>700</v>
      </c>
      <c r="E6" s="79">
        <v>65</v>
      </c>
      <c r="F6" s="101">
        <v>0.05</v>
      </c>
      <c r="I6" s="79"/>
      <c r="J6" s="26"/>
    </row>
    <row r="7" spans="1:19">
      <c r="J7" s="26"/>
    </row>
    <row r="8" spans="1:19">
      <c r="J8" s="26"/>
    </row>
    <row r="9" spans="1:19">
      <c r="J9" s="26"/>
    </row>
    <row r="10" spans="1:19">
      <c r="J10" s="26"/>
    </row>
    <row r="11" spans="1:19">
      <c r="J11" s="26"/>
    </row>
    <row r="12" spans="1:19">
      <c r="J12" s="26"/>
    </row>
    <row r="13" spans="1:19">
      <c r="J13" s="26"/>
    </row>
    <row r="14" spans="1:19">
      <c r="J14" s="26"/>
    </row>
    <row r="15" spans="1:19">
      <c r="J15" s="26"/>
    </row>
    <row r="16" spans="1:19">
      <c r="J16" s="26"/>
    </row>
    <row r="17" spans="10:10">
      <c r="J17" s="26"/>
    </row>
    <row r="18" spans="10:10">
      <c r="J18" s="26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dimension ref="A1:BQ5"/>
  <sheetViews>
    <sheetView workbookViewId="0">
      <selection activeCell="H5" sqref="H5"/>
    </sheetView>
  </sheetViews>
  <sheetFormatPr defaultColWidth="8.77734375" defaultRowHeight="14.4"/>
  <cols>
    <col min="1" max="1" width="8.77734375" style="94"/>
    <col min="2" max="3" width="8.21875" style="1" bestFit="1" customWidth="1"/>
    <col min="4" max="16384" width="8.77734375" style="1"/>
  </cols>
  <sheetData>
    <row r="1" spans="1:69" ht="43.2">
      <c r="A1" s="94" t="s">
        <v>51</v>
      </c>
      <c r="B1" s="5" t="s">
        <v>24</v>
      </c>
      <c r="C1" s="5" t="s">
        <v>25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6"/>
      <c r="BM1" s="96"/>
      <c r="BN1" s="96"/>
      <c r="BO1" s="96"/>
      <c r="BP1" s="96"/>
      <c r="BQ1" s="96"/>
    </row>
    <row r="2" spans="1:69">
      <c r="A2" s="94">
        <v>1</v>
      </c>
      <c r="B2" s="1">
        <v>0</v>
      </c>
      <c r="C2" s="1">
        <v>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</row>
    <row r="3" spans="1:69">
      <c r="A3" s="94">
        <v>2</v>
      </c>
      <c r="B3" s="91">
        <v>0</v>
      </c>
      <c r="C3" s="91">
        <v>400</v>
      </c>
      <c r="D3" s="96"/>
      <c r="E3" s="93"/>
      <c r="F3" s="96"/>
      <c r="G3" s="93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</row>
    <row r="4" spans="1:69">
      <c r="A4" s="94">
        <v>3</v>
      </c>
      <c r="B4" s="91">
        <v>0</v>
      </c>
      <c r="C4" s="91">
        <v>300</v>
      </c>
      <c r="G4" s="64"/>
    </row>
    <row r="5" spans="1:69">
      <c r="A5" s="96">
        <v>4</v>
      </c>
      <c r="B5" s="94">
        <v>0</v>
      </c>
      <c r="C5" s="94">
        <v>500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6C8C-244D-4AF4-B4CB-192B79A6A756}">
  <dimension ref="A1:J97"/>
  <sheetViews>
    <sheetView workbookViewId="0">
      <selection activeCell="D10" sqref="D10"/>
    </sheetView>
  </sheetViews>
  <sheetFormatPr defaultColWidth="9" defaultRowHeight="14.4"/>
  <cols>
    <col min="1" max="1" width="10.6640625" style="49" bestFit="1" customWidth="1"/>
    <col min="2" max="4" width="9" style="4"/>
    <col min="5" max="5" width="9.88671875" style="4" bestFit="1" customWidth="1"/>
    <col min="6" max="6" width="11.109375" style="4" bestFit="1" customWidth="1"/>
    <col min="7" max="7" width="9" style="4" bestFit="1" customWidth="1"/>
    <col min="8" max="8" width="9.109375" style="3" bestFit="1" customWidth="1"/>
    <col min="9" max="9" width="9" style="3"/>
    <col min="11" max="16384" width="9" style="3"/>
  </cols>
  <sheetData>
    <row r="1" spans="1:9" ht="43.8" thickTop="1">
      <c r="A1" s="48" t="s">
        <v>45</v>
      </c>
      <c r="B1" s="51" t="s">
        <v>17</v>
      </c>
      <c r="C1" s="7" t="s">
        <v>18</v>
      </c>
      <c r="D1" s="52" t="s">
        <v>19</v>
      </c>
      <c r="E1" s="7" t="s">
        <v>48</v>
      </c>
      <c r="F1" s="7" t="s">
        <v>20</v>
      </c>
      <c r="G1" s="47" t="s">
        <v>46</v>
      </c>
      <c r="H1" s="8" t="s">
        <v>47</v>
      </c>
      <c r="I1" s="8" t="s">
        <v>55</v>
      </c>
    </row>
    <row r="2" spans="1:9">
      <c r="A2" s="50">
        <v>1</v>
      </c>
      <c r="B2" s="6">
        <v>3</v>
      </c>
      <c r="C2" s="6"/>
      <c r="D2" s="6">
        <v>2</v>
      </c>
      <c r="E2" s="9">
        <v>0.45</v>
      </c>
      <c r="F2" s="9">
        <v>0</v>
      </c>
      <c r="G2" s="10"/>
      <c r="H2" s="71">
        <v>0.4</v>
      </c>
      <c r="I2" s="11"/>
    </row>
    <row r="3" spans="1:9">
      <c r="A3" s="50">
        <v>2</v>
      </c>
      <c r="B3" s="6"/>
      <c r="C3" s="6">
        <v>2</v>
      </c>
      <c r="D3" s="6">
        <v>1</v>
      </c>
      <c r="E3" s="9">
        <v>0.88</v>
      </c>
      <c r="F3" s="9">
        <v>0</v>
      </c>
      <c r="G3" s="71"/>
      <c r="H3" s="71">
        <v>0.5</v>
      </c>
      <c r="I3" s="11">
        <v>70</v>
      </c>
    </row>
    <row r="4" spans="1:9">
      <c r="A4" s="78">
        <v>3</v>
      </c>
      <c r="B4" s="69">
        <v>1</v>
      </c>
      <c r="C4" s="69">
        <v>3</v>
      </c>
      <c r="D4" s="69">
        <v>1</v>
      </c>
      <c r="E4" s="70">
        <v>0.28000000000000003</v>
      </c>
      <c r="F4" s="102">
        <v>1.3</v>
      </c>
      <c r="G4" s="71"/>
      <c r="H4" s="71"/>
      <c r="I4" s="72">
        <v>70</v>
      </c>
    </row>
    <row r="5" spans="1:9">
      <c r="A5" s="50">
        <v>4</v>
      </c>
      <c r="B5" s="6">
        <v>2</v>
      </c>
      <c r="C5" s="6">
        <v>1</v>
      </c>
      <c r="D5" s="6">
        <v>3</v>
      </c>
      <c r="E5" s="9">
        <v>0.28000000000000003</v>
      </c>
      <c r="F5" s="9">
        <v>0.6</v>
      </c>
      <c r="G5" s="71"/>
      <c r="H5" s="71"/>
      <c r="I5" s="11">
        <v>70</v>
      </c>
    </row>
    <row r="6" spans="1:9">
      <c r="A6" s="26"/>
      <c r="B6" s="53"/>
      <c r="C6" s="53"/>
      <c r="D6" s="53"/>
      <c r="E6" s="53"/>
      <c r="F6" s="53"/>
      <c r="G6" s="2"/>
    </row>
    <row r="7" spans="1:9">
      <c r="A7" s="26"/>
      <c r="B7" s="53"/>
      <c r="C7" s="53"/>
      <c r="D7" s="53"/>
      <c r="E7" s="53"/>
      <c r="F7" s="53"/>
      <c r="G7" s="2"/>
    </row>
    <row r="8" spans="1:9">
      <c r="A8" s="26"/>
      <c r="B8" s="53"/>
      <c r="C8" s="53"/>
      <c r="D8" s="53"/>
      <c r="E8" s="53"/>
      <c r="F8" s="53"/>
      <c r="G8" s="2"/>
    </row>
    <row r="9" spans="1:9">
      <c r="A9" s="26"/>
      <c r="B9" s="53"/>
      <c r="C9" s="53"/>
      <c r="D9" s="53"/>
      <c r="E9" s="53"/>
      <c r="F9" s="53"/>
      <c r="G9" s="2"/>
    </row>
    <row r="10" spans="1:9">
      <c r="A10" s="26"/>
      <c r="B10" s="53"/>
      <c r="C10" s="53"/>
      <c r="D10" s="53"/>
      <c r="E10" s="53"/>
      <c r="F10" s="53"/>
      <c r="G10" s="2"/>
    </row>
    <row r="11" spans="1:9">
      <c r="A11" s="26"/>
      <c r="B11" s="53"/>
      <c r="C11" s="53"/>
      <c r="D11" s="53"/>
      <c r="E11" s="53"/>
      <c r="F11" s="53"/>
      <c r="G11" s="2"/>
    </row>
    <row r="12" spans="1:9">
      <c r="A12" s="26"/>
      <c r="B12" s="53"/>
      <c r="C12" s="53"/>
      <c r="D12" s="53"/>
      <c r="E12" s="53"/>
      <c r="F12" s="53"/>
      <c r="G12" s="2"/>
    </row>
    <row r="13" spans="1:9">
      <c r="A13" s="26"/>
      <c r="B13" s="53"/>
      <c r="C13" s="53"/>
      <c r="D13" s="53"/>
      <c r="E13" s="53"/>
      <c r="F13" s="53"/>
      <c r="G13" s="62"/>
      <c r="H13" s="61"/>
    </row>
    <row r="14" spans="1:9">
      <c r="A14" s="26"/>
      <c r="B14" s="53"/>
      <c r="C14" s="53"/>
      <c r="D14" s="53"/>
      <c r="E14" s="53"/>
      <c r="F14" s="53"/>
      <c r="G14" s="63"/>
      <c r="H14" s="61"/>
    </row>
    <row r="15" spans="1:9">
      <c r="A15" s="26"/>
      <c r="B15" s="53"/>
      <c r="C15" s="53"/>
      <c r="D15" s="53"/>
      <c r="E15" s="53"/>
      <c r="F15" s="53"/>
      <c r="G15" s="62"/>
      <c r="H15" s="61"/>
    </row>
    <row r="16" spans="1:9">
      <c r="A16" s="38"/>
      <c r="B16" s="53"/>
      <c r="C16" s="53"/>
      <c r="D16" s="53"/>
      <c r="E16" s="53"/>
      <c r="F16" s="53"/>
      <c r="G16" s="62"/>
      <c r="H16" s="61"/>
    </row>
    <row r="17" spans="2:7">
      <c r="B17" s="53"/>
      <c r="C17" s="53"/>
      <c r="D17" s="53"/>
      <c r="E17" s="53"/>
      <c r="F17" s="53"/>
      <c r="G17" s="2"/>
    </row>
    <row r="18" spans="2:7">
      <c r="B18" s="54"/>
      <c r="C18" s="54"/>
      <c r="D18" s="54"/>
      <c r="E18" s="54"/>
      <c r="F18" s="54"/>
      <c r="G18" s="2"/>
    </row>
    <row r="19" spans="2:7">
      <c r="B19" s="54"/>
      <c r="C19" s="54"/>
      <c r="D19" s="54"/>
      <c r="E19" s="54"/>
      <c r="F19" s="54"/>
      <c r="G19" s="2"/>
    </row>
    <row r="20" spans="2:7">
      <c r="B20" s="54"/>
      <c r="C20" s="54"/>
      <c r="D20" s="54"/>
      <c r="E20" s="54"/>
      <c r="F20" s="54"/>
      <c r="G20" s="2"/>
    </row>
    <row r="21" spans="2:7">
      <c r="B21" s="54"/>
      <c r="C21" s="54"/>
      <c r="D21" s="54"/>
      <c r="E21" s="54"/>
      <c r="F21" s="54"/>
      <c r="G21" s="2"/>
    </row>
    <row r="22" spans="2:7">
      <c r="B22" s="54"/>
      <c r="C22" s="54"/>
      <c r="D22" s="54"/>
      <c r="E22" s="54"/>
      <c r="F22" s="54"/>
      <c r="G22" s="2"/>
    </row>
    <row r="23" spans="2:7">
      <c r="B23" s="54"/>
      <c r="C23" s="54"/>
      <c r="D23" s="54"/>
      <c r="E23" s="54"/>
      <c r="F23" s="54"/>
      <c r="G23" s="2"/>
    </row>
    <row r="24" spans="2:7">
      <c r="B24" s="54"/>
      <c r="C24" s="54"/>
      <c r="D24" s="54"/>
      <c r="E24" s="54"/>
      <c r="F24" s="54"/>
      <c r="G24" s="2"/>
    </row>
    <row r="25" spans="2:7">
      <c r="B25" s="54"/>
      <c r="C25" s="54"/>
      <c r="D25" s="54"/>
      <c r="E25" s="54"/>
      <c r="F25" s="54"/>
      <c r="G25" s="2"/>
    </row>
    <row r="26" spans="2:7">
      <c r="B26" s="54"/>
      <c r="C26" s="54"/>
      <c r="D26" s="54"/>
      <c r="E26" s="54"/>
      <c r="F26" s="54"/>
      <c r="G26" s="2"/>
    </row>
    <row r="27" spans="2:7">
      <c r="B27" s="54"/>
      <c r="C27" s="54"/>
      <c r="D27" s="54"/>
      <c r="E27" s="54"/>
      <c r="F27" s="54"/>
      <c r="G27" s="2"/>
    </row>
    <row r="28" spans="2:7">
      <c r="B28" s="54"/>
      <c r="C28" s="54"/>
      <c r="D28" s="54"/>
      <c r="E28" s="54"/>
      <c r="F28" s="54"/>
      <c r="G28" s="2"/>
    </row>
    <row r="29" spans="2:7">
      <c r="B29" s="54"/>
      <c r="C29" s="54"/>
      <c r="D29" s="54"/>
      <c r="E29" s="54"/>
      <c r="F29" s="54"/>
      <c r="G29" s="2"/>
    </row>
    <row r="30" spans="2:7">
      <c r="B30" s="54"/>
      <c r="C30" s="54"/>
      <c r="D30" s="54"/>
      <c r="E30" s="54"/>
      <c r="F30" s="54"/>
      <c r="G30" s="2"/>
    </row>
    <row r="31" spans="2:7">
      <c r="B31" s="54"/>
      <c r="C31" s="54"/>
      <c r="D31" s="54"/>
      <c r="E31" s="54"/>
      <c r="F31" s="54"/>
      <c r="G31" s="2"/>
    </row>
    <row r="32" spans="2:7">
      <c r="B32" s="54"/>
      <c r="C32" s="54"/>
      <c r="D32" s="54"/>
      <c r="E32" s="54"/>
      <c r="F32" s="54"/>
      <c r="G32" s="2"/>
    </row>
    <row r="33" spans="2:7">
      <c r="B33" s="54"/>
      <c r="C33" s="54"/>
      <c r="D33" s="54"/>
      <c r="E33" s="54"/>
      <c r="F33" s="54"/>
      <c r="G33" s="2"/>
    </row>
    <row r="34" spans="2:7">
      <c r="B34" s="54"/>
      <c r="C34" s="54"/>
      <c r="D34" s="54"/>
      <c r="E34" s="54"/>
      <c r="F34" s="54"/>
      <c r="G34" s="2"/>
    </row>
    <row r="35" spans="2:7">
      <c r="B35" s="54"/>
      <c r="C35" s="54"/>
      <c r="D35" s="54"/>
      <c r="E35" s="54"/>
      <c r="F35" s="54"/>
      <c r="G35" s="2"/>
    </row>
    <row r="36" spans="2:7">
      <c r="B36" s="54"/>
      <c r="C36" s="54"/>
      <c r="D36" s="54"/>
      <c r="E36" s="54"/>
      <c r="F36" s="54"/>
      <c r="G36" s="2"/>
    </row>
    <row r="37" spans="2:7">
      <c r="B37" s="54"/>
      <c r="C37" s="54"/>
      <c r="D37" s="54"/>
      <c r="E37" s="54"/>
      <c r="F37" s="54"/>
      <c r="G37" s="2"/>
    </row>
    <row r="38" spans="2:7">
      <c r="B38" s="54"/>
      <c r="C38" s="54"/>
      <c r="D38" s="54"/>
      <c r="E38" s="54"/>
      <c r="F38" s="54"/>
      <c r="G38" s="2"/>
    </row>
    <row r="39" spans="2:7">
      <c r="B39" s="54"/>
      <c r="C39" s="54"/>
      <c r="D39" s="54"/>
      <c r="E39" s="54"/>
      <c r="F39" s="54"/>
      <c r="G39" s="2"/>
    </row>
    <row r="40" spans="2:7">
      <c r="B40" s="54"/>
      <c r="C40" s="54"/>
      <c r="D40" s="54"/>
      <c r="E40" s="54"/>
      <c r="F40" s="54"/>
      <c r="G40" s="2"/>
    </row>
    <row r="41" spans="2:7">
      <c r="B41" s="54"/>
      <c r="C41" s="54"/>
      <c r="D41" s="54"/>
      <c r="E41" s="54"/>
      <c r="F41" s="54"/>
      <c r="G41" s="2"/>
    </row>
    <row r="42" spans="2:7">
      <c r="B42" s="54"/>
      <c r="C42" s="54"/>
      <c r="D42" s="54"/>
      <c r="E42" s="54"/>
      <c r="F42" s="54"/>
      <c r="G42" s="2"/>
    </row>
    <row r="43" spans="2:7">
      <c r="B43" s="54"/>
      <c r="C43" s="54"/>
      <c r="D43" s="54"/>
      <c r="E43" s="54"/>
      <c r="F43" s="54"/>
      <c r="G43" s="2"/>
    </row>
    <row r="44" spans="2:7">
      <c r="B44" s="54"/>
      <c r="C44" s="54"/>
      <c r="D44" s="54"/>
      <c r="E44" s="54"/>
      <c r="F44" s="54"/>
      <c r="G44" s="2"/>
    </row>
    <row r="45" spans="2:7">
      <c r="B45" s="54"/>
      <c r="C45" s="54"/>
      <c r="D45" s="54"/>
      <c r="E45" s="54"/>
      <c r="F45" s="54"/>
      <c r="G45" s="2"/>
    </row>
    <row r="46" spans="2:7">
      <c r="B46" s="54"/>
      <c r="C46" s="54"/>
      <c r="D46" s="54"/>
      <c r="E46" s="54"/>
      <c r="F46" s="54"/>
      <c r="G46" s="2"/>
    </row>
    <row r="47" spans="2:7">
      <c r="B47" s="54"/>
      <c r="C47" s="54"/>
      <c r="D47" s="54"/>
      <c r="E47" s="54"/>
      <c r="F47" s="54"/>
      <c r="G47" s="2"/>
    </row>
    <row r="48" spans="2:7">
      <c r="B48" s="54"/>
      <c r="C48" s="54"/>
      <c r="D48" s="54"/>
      <c r="E48" s="54"/>
      <c r="F48" s="54"/>
      <c r="G48" s="2"/>
    </row>
    <row r="49" spans="2:7">
      <c r="B49" s="54"/>
      <c r="C49" s="54"/>
      <c r="D49" s="54"/>
      <c r="E49" s="54"/>
      <c r="F49" s="54"/>
      <c r="G49" s="2"/>
    </row>
    <row r="50" spans="2:7">
      <c r="B50" s="54"/>
      <c r="C50" s="54"/>
      <c r="D50" s="54"/>
      <c r="E50" s="54"/>
      <c r="F50" s="54"/>
      <c r="G50" s="2"/>
    </row>
    <row r="51" spans="2:7">
      <c r="B51" s="54"/>
      <c r="C51" s="54"/>
      <c r="D51" s="54"/>
      <c r="E51" s="54"/>
      <c r="F51" s="54"/>
      <c r="G51" s="2"/>
    </row>
    <row r="52" spans="2:7">
      <c r="B52" s="54"/>
      <c r="C52" s="54"/>
      <c r="D52" s="54"/>
      <c r="E52" s="54"/>
      <c r="F52" s="54"/>
      <c r="G52" s="2"/>
    </row>
    <row r="53" spans="2:7">
      <c r="B53" s="54"/>
      <c r="C53" s="54"/>
      <c r="D53" s="54"/>
      <c r="E53" s="54"/>
      <c r="F53" s="54"/>
      <c r="G53" s="2"/>
    </row>
    <row r="54" spans="2:7">
      <c r="B54" s="54"/>
      <c r="C54" s="54"/>
      <c r="D54" s="54"/>
      <c r="E54" s="54"/>
      <c r="F54" s="54"/>
      <c r="G54" s="2"/>
    </row>
    <row r="55" spans="2:7">
      <c r="B55" s="54"/>
      <c r="C55" s="54"/>
      <c r="D55" s="54"/>
      <c r="E55" s="54"/>
      <c r="F55" s="54"/>
      <c r="G55" s="2"/>
    </row>
    <row r="56" spans="2:7">
      <c r="B56" s="54"/>
      <c r="C56" s="54"/>
      <c r="D56" s="54"/>
      <c r="E56" s="54"/>
      <c r="F56" s="54"/>
      <c r="G56" s="2"/>
    </row>
    <row r="57" spans="2:7">
      <c r="B57" s="54"/>
      <c r="C57" s="54"/>
      <c r="D57" s="54"/>
      <c r="E57" s="54"/>
      <c r="F57" s="54"/>
      <c r="G57" s="2"/>
    </row>
    <row r="58" spans="2:7">
      <c r="B58" s="53"/>
      <c r="C58" s="53"/>
      <c r="D58" s="53"/>
      <c r="E58" s="53"/>
      <c r="F58" s="53"/>
      <c r="G58" s="2"/>
    </row>
    <row r="59" spans="2:7">
      <c r="B59" s="53"/>
      <c r="C59" s="53"/>
      <c r="D59" s="53"/>
      <c r="E59" s="53"/>
      <c r="F59" s="53"/>
      <c r="G59" s="2"/>
    </row>
    <row r="60" spans="2:7">
      <c r="B60" s="53"/>
      <c r="C60" s="53"/>
      <c r="D60" s="53"/>
      <c r="E60" s="53"/>
      <c r="F60" s="53"/>
      <c r="G60" s="2"/>
    </row>
    <row r="61" spans="2:7">
      <c r="B61" s="53"/>
      <c r="C61" s="53"/>
      <c r="D61" s="53"/>
      <c r="E61" s="53"/>
      <c r="F61" s="53"/>
      <c r="G61" s="2"/>
    </row>
    <row r="62" spans="2:7">
      <c r="B62" s="53"/>
      <c r="C62" s="53"/>
      <c r="D62" s="53"/>
      <c r="E62" s="53"/>
      <c r="F62" s="53"/>
      <c r="G62" s="2"/>
    </row>
    <row r="63" spans="2:7">
      <c r="B63" s="53"/>
      <c r="C63" s="53"/>
      <c r="D63" s="53"/>
      <c r="E63" s="53"/>
      <c r="F63" s="53"/>
      <c r="G63" s="2"/>
    </row>
    <row r="64" spans="2:7">
      <c r="B64" s="53"/>
      <c r="C64" s="53"/>
      <c r="D64" s="53"/>
      <c r="E64" s="53"/>
      <c r="F64" s="53"/>
      <c r="G64" s="2"/>
    </row>
    <row r="65" spans="2:7">
      <c r="B65" s="53"/>
      <c r="C65" s="53"/>
      <c r="D65" s="53"/>
      <c r="E65" s="53"/>
      <c r="F65" s="53"/>
      <c r="G65" s="2"/>
    </row>
    <row r="66" spans="2:7">
      <c r="B66" s="53"/>
      <c r="C66" s="53"/>
      <c r="D66" s="53"/>
      <c r="E66" s="53"/>
      <c r="F66" s="53"/>
      <c r="G66" s="2"/>
    </row>
    <row r="67" spans="2:7">
      <c r="B67" s="53"/>
      <c r="C67" s="53"/>
      <c r="D67" s="53"/>
      <c r="E67" s="53"/>
      <c r="F67" s="53"/>
      <c r="G67" s="2"/>
    </row>
    <row r="68" spans="2:7">
      <c r="B68" s="53"/>
      <c r="C68" s="53"/>
      <c r="D68" s="53"/>
      <c r="E68" s="53"/>
      <c r="F68" s="53"/>
      <c r="G68" s="2"/>
    </row>
    <row r="69" spans="2:7">
      <c r="B69" s="53"/>
      <c r="C69" s="53"/>
      <c r="D69" s="53"/>
      <c r="E69" s="53"/>
      <c r="F69" s="53"/>
      <c r="G69" s="2"/>
    </row>
    <row r="70" spans="2:7">
      <c r="B70" s="53"/>
      <c r="C70" s="53"/>
      <c r="D70" s="53"/>
      <c r="E70" s="53"/>
      <c r="F70" s="53"/>
      <c r="G70" s="2"/>
    </row>
    <row r="71" spans="2:7">
      <c r="B71" s="2"/>
      <c r="C71" s="2"/>
      <c r="D71" s="2"/>
      <c r="E71" s="2"/>
      <c r="F71" s="2"/>
      <c r="G71" s="2"/>
    </row>
    <row r="72" spans="2:7">
      <c r="B72" s="2"/>
      <c r="C72" s="2"/>
      <c r="D72" s="2"/>
      <c r="E72" s="2"/>
      <c r="F72" s="2"/>
      <c r="G72" s="2"/>
    </row>
    <row r="73" spans="2:7">
      <c r="B73" s="2"/>
      <c r="C73" s="2"/>
      <c r="D73" s="2"/>
      <c r="E73" s="2"/>
      <c r="F73" s="2"/>
      <c r="G73" s="2"/>
    </row>
    <row r="74" spans="2:7">
      <c r="B74" s="2"/>
      <c r="C74" s="2"/>
      <c r="D74" s="2"/>
      <c r="E74" s="2"/>
      <c r="F74" s="2"/>
      <c r="G74" s="2"/>
    </row>
    <row r="75" spans="2:7">
      <c r="B75" s="2"/>
      <c r="C75" s="2"/>
      <c r="D75" s="2"/>
      <c r="E75" s="2"/>
      <c r="F75" s="2"/>
      <c r="G75" s="2"/>
    </row>
    <row r="76" spans="2:7">
      <c r="B76" s="2"/>
      <c r="C76" s="2"/>
      <c r="D76" s="2"/>
      <c r="E76" s="2"/>
      <c r="F76" s="2"/>
      <c r="G76" s="2"/>
    </row>
    <row r="77" spans="2:7">
      <c r="B77" s="2"/>
      <c r="C77" s="2"/>
      <c r="D77" s="2"/>
      <c r="E77" s="2"/>
      <c r="F77" s="2"/>
      <c r="G77" s="2"/>
    </row>
    <row r="78" spans="2:7">
      <c r="B78" s="2"/>
      <c r="C78" s="2"/>
      <c r="D78" s="2"/>
      <c r="E78" s="2"/>
      <c r="F78" s="2"/>
      <c r="G78" s="2"/>
    </row>
    <row r="79" spans="2:7">
      <c r="B79" s="2"/>
      <c r="C79" s="2"/>
      <c r="D79" s="2"/>
      <c r="E79" s="2"/>
      <c r="F79" s="2"/>
      <c r="G79" s="2"/>
    </row>
    <row r="80" spans="2:7">
      <c r="B80" s="2"/>
      <c r="C80" s="2"/>
      <c r="D80" s="2"/>
      <c r="E80" s="2"/>
      <c r="F80" s="2"/>
      <c r="G80" s="2"/>
    </row>
    <row r="81" spans="2:7">
      <c r="B81" s="2"/>
      <c r="C81" s="2"/>
      <c r="D81" s="2"/>
      <c r="E81" s="2"/>
      <c r="F81" s="2"/>
      <c r="G81" s="2"/>
    </row>
    <row r="82" spans="2:7">
      <c r="B82" s="2"/>
      <c r="C82" s="2"/>
      <c r="D82" s="2"/>
      <c r="E82" s="2"/>
      <c r="F82" s="2"/>
      <c r="G82" s="2"/>
    </row>
    <row r="83" spans="2:7">
      <c r="B83" s="2"/>
      <c r="C83" s="2"/>
      <c r="D83" s="2"/>
      <c r="E83" s="2"/>
      <c r="F83" s="2"/>
      <c r="G83" s="2"/>
    </row>
    <row r="84" spans="2:7">
      <c r="B84" s="2"/>
      <c r="C84" s="2"/>
      <c r="D84" s="2"/>
      <c r="E84" s="2"/>
      <c r="F84" s="2"/>
      <c r="G84" s="2"/>
    </row>
    <row r="85" spans="2:7">
      <c r="B85" s="2"/>
      <c r="C85" s="2"/>
      <c r="D85" s="2"/>
      <c r="E85" s="2"/>
      <c r="F85" s="2"/>
      <c r="G85" s="2"/>
    </row>
    <row r="86" spans="2:7">
      <c r="B86" s="2"/>
      <c r="C86" s="2"/>
      <c r="D86" s="2"/>
      <c r="E86" s="2"/>
      <c r="F86" s="2"/>
      <c r="G86" s="2"/>
    </row>
    <row r="87" spans="2:7">
      <c r="B87" s="2"/>
      <c r="C87" s="2"/>
      <c r="D87" s="2"/>
      <c r="E87" s="2"/>
      <c r="F87" s="2"/>
      <c r="G87" s="2"/>
    </row>
    <row r="88" spans="2:7">
      <c r="B88" s="2"/>
      <c r="C88" s="2"/>
      <c r="D88" s="2"/>
      <c r="E88" s="2"/>
      <c r="F88" s="2"/>
      <c r="G88" s="2"/>
    </row>
    <row r="89" spans="2:7">
      <c r="B89" s="2"/>
      <c r="C89" s="2"/>
      <c r="D89" s="2"/>
      <c r="E89" s="2"/>
      <c r="F89" s="2"/>
      <c r="G89" s="2"/>
    </row>
    <row r="90" spans="2:7">
      <c r="B90" s="2"/>
      <c r="C90" s="2"/>
      <c r="D90" s="2"/>
      <c r="E90" s="2"/>
      <c r="F90" s="2"/>
      <c r="G90" s="2"/>
    </row>
    <row r="91" spans="2:7">
      <c r="B91" s="2"/>
      <c r="C91" s="2"/>
      <c r="D91" s="2"/>
      <c r="E91" s="2"/>
      <c r="F91" s="2"/>
      <c r="G91" s="2"/>
    </row>
    <row r="92" spans="2:7">
      <c r="B92" s="2"/>
      <c r="C92" s="2"/>
      <c r="D92" s="2"/>
      <c r="E92" s="2"/>
      <c r="F92" s="2"/>
      <c r="G92" s="2"/>
    </row>
    <row r="93" spans="2:7">
      <c r="B93" s="2"/>
      <c r="C93" s="2"/>
      <c r="D93" s="2"/>
      <c r="E93" s="2"/>
      <c r="F93" s="2"/>
      <c r="G93" s="2"/>
    </row>
    <row r="94" spans="2:7">
      <c r="B94" s="2"/>
      <c r="C94" s="2"/>
      <c r="D94" s="2"/>
      <c r="E94" s="2"/>
      <c r="F94" s="2"/>
      <c r="G94" s="2"/>
    </row>
    <row r="95" spans="2:7">
      <c r="B95" s="2"/>
      <c r="C95" s="2"/>
      <c r="D95" s="2"/>
      <c r="E95" s="2"/>
      <c r="F95" s="2"/>
      <c r="G95" s="2"/>
    </row>
    <row r="96" spans="2:7">
      <c r="B96" s="2"/>
      <c r="C96" s="2"/>
      <c r="D96" s="2"/>
      <c r="E96" s="2"/>
      <c r="F96" s="2"/>
      <c r="G96" s="2"/>
    </row>
    <row r="97" spans="2:7">
      <c r="B97" s="2"/>
      <c r="C97" s="2"/>
      <c r="D97" s="2"/>
      <c r="E97" s="2"/>
      <c r="F97" s="2"/>
      <c r="G97" s="2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9" ma:contentTypeDescription="Create a new document." ma:contentTypeScope="" ma:versionID="c80a12c1a968188261e03c3aa6b7f8d1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2f7f1b5f383f4b838c6028226a3ae56d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7F63A6-CC56-4C3C-9F66-AF9646BDE6FA}">
  <ds:schemaRefs>
    <ds:schemaRef ds:uri="d1e65500-e076-4182-a5b9-717fd0821d5f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3DA429-794A-4283-91BD-EEBF4D70A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2022-06-28T08:35:20Z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