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mngreco/Documents/repos/python_para_economistas/PyEconEst_2/PRACTICAS/2/"/>
    </mc:Choice>
  </mc:AlternateContent>
  <bookViews>
    <workbookView xWindow="80" yWindow="460" windowWidth="28720" windowHeight="17540"/>
  </bookViews>
  <sheets>
    <sheet name="Hoja1" sheetId="18" r:id="rId1"/>
    <sheet name="salario_" sheetId="14" r:id="rId2"/>
    <sheet name="salario_ (2)" sheetId="15" r:id="rId3"/>
    <sheet name="tabla_din" sheetId="16" r:id="rId4"/>
    <sheet name="ic_media" sheetId="17" r:id="rId5"/>
  </sheets>
  <calcPr calcId="150001" concurrentCalc="0"/>
  <pivotCaches>
    <pivotCache cacheId="4" r:id="rId6"/>
    <pivotCache cacheId="8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5" l="1"/>
  <c r="M29" i="15"/>
  <c r="M4" i="15"/>
  <c r="L4" i="15"/>
  <c r="L5" i="15"/>
  <c r="M5" i="15"/>
  <c r="L6" i="15"/>
  <c r="M6" i="15"/>
  <c r="L7" i="15"/>
  <c r="M7" i="15"/>
  <c r="L8" i="15"/>
  <c r="M8" i="15"/>
  <c r="L9" i="15"/>
  <c r="M9" i="15"/>
  <c r="L10" i="15"/>
  <c r="M10" i="15"/>
  <c r="L11" i="15"/>
  <c r="M11" i="15"/>
  <c r="L12" i="15"/>
  <c r="M12" i="15"/>
  <c r="L13" i="15"/>
  <c r="M13" i="15"/>
  <c r="L14" i="15"/>
  <c r="M14" i="15"/>
  <c r="L15" i="15"/>
  <c r="M15" i="15"/>
  <c r="L16" i="15"/>
  <c r="M16" i="15"/>
  <c r="L17" i="15"/>
  <c r="M17" i="15"/>
  <c r="L18" i="15"/>
  <c r="M18" i="15"/>
  <c r="L19" i="15"/>
  <c r="M19" i="15"/>
  <c r="L20" i="15"/>
  <c r="M20" i="15"/>
  <c r="L21" i="15"/>
  <c r="M21" i="15"/>
  <c r="L22" i="15"/>
  <c r="M22" i="15"/>
  <c r="L23" i="15"/>
  <c r="M23" i="15"/>
  <c r="L24" i="15"/>
  <c r="M24" i="15"/>
  <c r="L25" i="15"/>
  <c r="M25" i="15"/>
  <c r="L26" i="15"/>
  <c r="M26" i="15"/>
  <c r="L27" i="15"/>
  <c r="M27" i="15"/>
  <c r="L28" i="15"/>
  <c r="M28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4" i="15"/>
  <c r="C34" i="17"/>
  <c r="D34" i="17"/>
  <c r="B34" i="17"/>
  <c r="C36" i="17"/>
  <c r="D36" i="17"/>
  <c r="B36" i="17"/>
  <c r="D35" i="17"/>
  <c r="C35" i="17"/>
  <c r="B35" i="17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P6" i="15"/>
  <c r="P5" i="15"/>
  <c r="P3" i="15"/>
  <c r="O3" i="14"/>
</calcChain>
</file>

<file path=xl/sharedStrings.xml><?xml version="1.0" encoding="utf-8"?>
<sst xmlns="http://schemas.openxmlformats.org/spreadsheetml/2006/main" count="296" uniqueCount="35">
  <si>
    <t>Hombre</t>
  </si>
  <si>
    <t>Mujer</t>
  </si>
  <si>
    <t>genero</t>
  </si>
  <si>
    <t>edad</t>
  </si>
  <si>
    <t>salario</t>
  </si>
  <si>
    <t>tamaño</t>
  </si>
  <si>
    <t>muestra</t>
  </si>
  <si>
    <t>aleatorio</t>
  </si>
  <si>
    <t xml:space="preserve">tamaño de la muestra =  </t>
  </si>
  <si>
    <t xml:space="preserve">tamaño de la población =  </t>
  </si>
  <si>
    <t>OBSERV.</t>
  </si>
  <si>
    <t>entra / no entra</t>
  </si>
  <si>
    <t xml:space="preserve">muestra tomada = </t>
  </si>
  <si>
    <t xml:space="preserve">fracción de muestreo = </t>
  </si>
  <si>
    <t xml:space="preserve">tamaño de la muestra = </t>
  </si>
  <si>
    <t>tamaño de la población =</t>
  </si>
  <si>
    <t>Suma de salario</t>
  </si>
  <si>
    <t>Etiquetas de fila</t>
  </si>
  <si>
    <t>Total general</t>
  </si>
  <si>
    <t>Etiquetas de columna</t>
  </si>
  <si>
    <t>media</t>
  </si>
  <si>
    <t>cuasidesviac</t>
  </si>
  <si>
    <t>alfa</t>
  </si>
  <si>
    <t>z_alfa</t>
  </si>
  <si>
    <t>n</t>
  </si>
  <si>
    <t>º</t>
  </si>
  <si>
    <t>inv</t>
  </si>
  <si>
    <t>Cuenta de edad</t>
  </si>
  <si>
    <t>n &lt; 40 =</t>
  </si>
  <si>
    <t>n total</t>
  </si>
  <si>
    <t>p =</t>
  </si>
  <si>
    <t>desv</t>
  </si>
  <si>
    <t>nc</t>
  </si>
  <si>
    <t>se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</si>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</sst>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2" fontId="0" fillId="3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0" xfId="0" applyBorder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left" vertical="center"/>
    </xf>
    <xf numFmtId="1" fontId="1" fillId="4" borderId="12" xfId="0" applyNumberFormat="1" applyFon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0" xfId="0" applyNumberFormat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ngreco" refreshedDate="42244.455654976853" createdVersion="4" refreshedVersion="4" minRefreshableVersion="3" recordCount="116">
  <cacheSource type="worksheet">
    <worksheetSource ref="A3:F119" sheet="salario_ (2)"/>
  </cacheSource>
  <cacheFields count="6">
    <cacheField name="OBSERV." numFmtId="1">
      <sharedItems containsSemiMixedTypes="0" containsString="0" containsNumber="1" containsInteger="1" minValue="1" maxValue="116" count="1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</sharedItems>
    </cacheField>
    <cacheField name="salario" numFmtId="2">
      <sharedItems containsSemiMixedTypes="0" containsString="0" containsNumber="1" minValue="626.13203677079787" maxValue="3453.1765247020298"/>
    </cacheField>
    <cacheField name="ge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21" maxValue="59"/>
    </cacheField>
    <cacheField name="aleatorio" numFmtId="164">
      <sharedItems containsSemiMixedTypes="0" containsString="0" containsNumber="1" minValue="6.3424709499977361E-3" maxValue="0.99690124464156571"/>
    </cacheField>
    <cacheField name="entra / no entra" numFmtId="1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ngreco" refreshedDate="42255.518360069444" createdVersion="4" refreshedVersion="4" minRefreshableVersion="3" recordCount="116">
  <cacheSource type="worksheet">
    <worksheetSource ref="A3:D119" sheet="salario_"/>
  </cacheSource>
  <cacheFields count="4">
    <cacheField name="OBSERV." numFmtId="1">
      <sharedItems containsSemiMixedTypes="0" containsString="0" containsNumber="1" containsInteger="1" minValue="1" maxValue="116"/>
    </cacheField>
    <cacheField name="salario" numFmtId="2">
      <sharedItems containsSemiMixedTypes="0" containsString="0" containsNumber="1" minValue="626.13203677079787" maxValue="3453.1765247020298"/>
    </cacheField>
    <cacheField name="ge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21" maxValue="59" count="35">
        <n v="45"/>
        <n v="30"/>
        <n v="28"/>
        <n v="43"/>
        <n v="39"/>
        <n v="52"/>
        <n v="57"/>
        <n v="46"/>
        <n v="31"/>
        <n v="29"/>
        <n v="44"/>
        <n v="40"/>
        <n v="53"/>
        <n v="58"/>
        <n v="26"/>
        <n v="41"/>
        <n v="37"/>
        <n v="50"/>
        <n v="55"/>
        <n v="27"/>
        <n v="42"/>
        <n v="38"/>
        <n v="51"/>
        <n v="56"/>
        <n v="59"/>
        <n v="49"/>
        <n v="34"/>
        <n v="32"/>
        <n v="47"/>
        <n v="22"/>
        <n v="54"/>
        <n v="36"/>
        <n v="21"/>
        <n v="35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n v="782.12"/>
    <x v="0"/>
    <n v="45"/>
    <n v="0.91615288642874682"/>
    <x v="0"/>
  </r>
  <r>
    <x v="1"/>
    <n v="1346.2674430149896"/>
    <x v="0"/>
    <n v="30"/>
    <n v="0.65421546668654684"/>
    <x v="0"/>
  </r>
  <r>
    <x v="2"/>
    <n v="1256.7636872930532"/>
    <x v="1"/>
    <n v="28"/>
    <n v="0.59869380591650867"/>
    <x v="0"/>
  </r>
  <r>
    <x v="3"/>
    <n v="1329.402836717999"/>
    <x v="0"/>
    <n v="43"/>
    <n v="0.33139666290506742"/>
    <x v="0"/>
  </r>
  <r>
    <x v="4"/>
    <n v="1178.0154582021385"/>
    <x v="0"/>
    <n v="39"/>
    <n v="0.4110537720733346"/>
    <x v="0"/>
  </r>
  <r>
    <x v="5"/>
    <n v="1937.1609353992585"/>
    <x v="0"/>
    <n v="52"/>
    <n v="0.75669372418506176"/>
    <x v="0"/>
  </r>
  <r>
    <x v="6"/>
    <n v="941.74662387414219"/>
    <x v="1"/>
    <n v="57"/>
    <n v="9.6091892194929529E-2"/>
    <x v="1"/>
  </r>
  <r>
    <x v="7"/>
    <n v="1613.4020503632232"/>
    <x v="0"/>
    <n v="46"/>
    <n v="0.59155120589102539"/>
    <x v="0"/>
  </r>
  <r>
    <x v="8"/>
    <n v="1215.0753097671286"/>
    <x v="1"/>
    <n v="31"/>
    <n v="0.90775632096637449"/>
    <x v="0"/>
  </r>
  <r>
    <x v="9"/>
    <n v="1337.5393713834105"/>
    <x v="1"/>
    <n v="29"/>
    <n v="0.64007075303446437"/>
    <x v="0"/>
  </r>
  <r>
    <x v="10"/>
    <n v="739.09361266690644"/>
    <x v="0"/>
    <n v="44"/>
    <n v="0.96536132060166013"/>
    <x v="0"/>
  </r>
  <r>
    <x v="11"/>
    <n v="1766.57164351398"/>
    <x v="0"/>
    <n v="40"/>
    <n v="0.43173929812686263"/>
    <x v="0"/>
  </r>
  <r>
    <x v="12"/>
    <n v="1425.8250539536421"/>
    <x v="0"/>
    <n v="53"/>
    <n v="0.34255149607213875"/>
    <x v="0"/>
  </r>
  <r>
    <x v="13"/>
    <n v="1757.0476058749355"/>
    <x v="0"/>
    <n v="58"/>
    <n v="0.57923806152418467"/>
    <x v="0"/>
  </r>
  <r>
    <x v="14"/>
    <n v="799.06093678152001"/>
    <x v="1"/>
    <n v="26"/>
    <n v="0.43544952217217581"/>
    <x v="0"/>
  </r>
  <r>
    <x v="15"/>
    <n v="1357.5055274496126"/>
    <x v="0"/>
    <n v="41"/>
    <n v="0.91611411302925672"/>
    <x v="0"/>
  </r>
  <r>
    <x v="16"/>
    <n v="1101.2212914334668"/>
    <x v="0"/>
    <n v="37"/>
    <n v="1.3127517969336866E-2"/>
    <x v="1"/>
  </r>
  <r>
    <x v="17"/>
    <n v="1350.7679418443895"/>
    <x v="1"/>
    <n v="50"/>
    <n v="0.1107459373589994"/>
    <x v="1"/>
  </r>
  <r>
    <x v="18"/>
    <n v="1523.8883948125851"/>
    <x v="0"/>
    <n v="55"/>
    <n v="0.47753516893294667"/>
    <x v="0"/>
  </r>
  <r>
    <x v="19"/>
    <n v="882.52863813903059"/>
    <x v="0"/>
    <n v="44"/>
    <n v="0.22953054315007049"/>
    <x v="0"/>
  </r>
  <r>
    <x v="20"/>
    <n v="626.13203677079787"/>
    <x v="1"/>
    <n v="29"/>
    <n v="0.2515784542649685"/>
    <x v="0"/>
  </r>
  <r>
    <x v="21"/>
    <n v="1335.3637044897514"/>
    <x v="1"/>
    <n v="27"/>
    <n v="0.26462072576911022"/>
    <x v="0"/>
  </r>
  <r>
    <x v="22"/>
    <n v="628.31287483141523"/>
    <x v="0"/>
    <n v="42"/>
    <n v="0.14355693722316865"/>
    <x v="1"/>
  </r>
  <r>
    <x v="23"/>
    <n v="1526.86740644307"/>
    <x v="1"/>
    <n v="38"/>
    <n v="0.64363888313466278"/>
    <x v="0"/>
  </r>
  <r>
    <x v="24"/>
    <n v="1348.0763078878451"/>
    <x v="0"/>
    <n v="51"/>
    <n v="0.50227786097847482"/>
    <x v="0"/>
  </r>
  <r>
    <x v="25"/>
    <n v="1450.6572253334307"/>
    <x v="1"/>
    <n v="56"/>
    <n v="0.95928902718087161"/>
    <x v="0"/>
  </r>
  <r>
    <x v="26"/>
    <n v="1161.15265593851"/>
    <x v="1"/>
    <n v="42"/>
    <n v="0.8667101580405514"/>
    <x v="0"/>
  </r>
  <r>
    <x v="27"/>
    <n v="1595.2030149728"/>
    <x v="0"/>
    <n v="55"/>
    <n v="0.63037439700007214"/>
    <x v="0"/>
  </r>
  <r>
    <x v="28"/>
    <n v="678.46539427818152"/>
    <x v="1"/>
    <n v="59"/>
    <n v="0.37276798078588935"/>
    <x v="0"/>
  </r>
  <r>
    <x v="29"/>
    <n v="1580.3992205612735"/>
    <x v="0"/>
    <n v="49"/>
    <n v="0.52570325994251688"/>
    <x v="0"/>
  </r>
  <r>
    <x v="30"/>
    <n v="1446.5999096785035"/>
    <x v="0"/>
    <n v="34"/>
    <n v="0.42628940043936858"/>
    <x v="0"/>
  </r>
  <r>
    <x v="31"/>
    <n v="985.83158991890491"/>
    <x v="1"/>
    <n v="32"/>
    <n v="0.58178038329074899"/>
    <x v="0"/>
  </r>
  <r>
    <x v="32"/>
    <n v="1586.5154903297207"/>
    <x v="1"/>
    <n v="47"/>
    <n v="0.85264796311041735"/>
    <x v="0"/>
  </r>
  <r>
    <x v="33"/>
    <n v="1079.0937296618904"/>
    <x v="0"/>
    <n v="43"/>
    <n v="0.10702249062646874"/>
    <x v="1"/>
  </r>
  <r>
    <x v="34"/>
    <n v="1354.3834098715934"/>
    <x v="1"/>
    <n v="56"/>
    <n v="0.75671532290111954"/>
    <x v="0"/>
  </r>
  <r>
    <x v="35"/>
    <n v="2054.3759154488293"/>
    <x v="1"/>
    <n v="58"/>
    <n v="0.64615643129270939"/>
    <x v="0"/>
  </r>
  <r>
    <x v="36"/>
    <n v="1206.826187543496"/>
    <x v="1"/>
    <n v="29"/>
    <n v="0.99690124464156571"/>
    <x v="0"/>
  </r>
  <r>
    <x v="37"/>
    <n v="1185.1410019027849"/>
    <x v="0"/>
    <n v="44"/>
    <n v="0.99592734627131041"/>
    <x v="0"/>
  </r>
  <r>
    <x v="38"/>
    <n v="1482.9086944419396"/>
    <x v="0"/>
    <n v="40"/>
    <n v="0.57392504587007764"/>
    <x v="0"/>
  </r>
  <r>
    <x v="39"/>
    <n v="923.13792175747301"/>
    <x v="1"/>
    <n v="22"/>
    <n v="0.52450564709054193"/>
    <x v="0"/>
  </r>
  <r>
    <x v="40"/>
    <n v="2309.8400721751723"/>
    <x v="1"/>
    <n v="58"/>
    <n v="0.10710616701624565"/>
    <x v="1"/>
  </r>
  <r>
    <x v="41"/>
    <n v="1718.5337256085079"/>
    <x v="1"/>
    <n v="47"/>
    <n v="0.11276299207964846"/>
    <x v="1"/>
  </r>
  <r>
    <x v="42"/>
    <n v="945.67951198617106"/>
    <x v="0"/>
    <n v="32"/>
    <n v="8.4758520860362396E-2"/>
    <x v="1"/>
  </r>
  <r>
    <x v="43"/>
    <n v="2093.8861078452492"/>
    <x v="1"/>
    <n v="30"/>
    <n v="0.46779477522674173"/>
    <x v="0"/>
  </r>
  <r>
    <x v="44"/>
    <n v="1604.8476750976392"/>
    <x v="0"/>
    <n v="45"/>
    <n v="0.83576269440337558"/>
    <x v="0"/>
  </r>
  <r>
    <x v="45"/>
    <n v="1589.6416101540717"/>
    <x v="1"/>
    <n v="41"/>
    <n v="0.32013025504311554"/>
    <x v="0"/>
  </r>
  <r>
    <x v="46"/>
    <n v="1359.830216682358"/>
    <x v="0"/>
    <n v="54"/>
    <n v="0.67732049449762854"/>
    <x v="0"/>
  </r>
  <r>
    <x v="47"/>
    <n v="1310.9174139444242"/>
    <x v="0"/>
    <n v="59"/>
    <n v="0.19527696033120767"/>
    <x v="1"/>
  </r>
  <r>
    <x v="48"/>
    <n v="1374.6402864292775"/>
    <x v="1"/>
    <n v="45"/>
    <n v="0.9837203631945326"/>
    <x v="0"/>
  </r>
  <r>
    <x v="49"/>
    <n v="1329.28159029067"/>
    <x v="0"/>
    <n v="58"/>
    <n v="0.6863273489875148"/>
    <x v="0"/>
  </r>
  <r>
    <x v="50"/>
    <n v="1536.0177721686071"/>
    <x v="0"/>
    <n v="29"/>
    <n v="0.3694948196487875"/>
    <x v="0"/>
  </r>
  <r>
    <x v="51"/>
    <n v="924.85024390673937"/>
    <x v="1"/>
    <n v="40"/>
    <n v="0.45062876792214335"/>
    <x v="0"/>
  </r>
  <r>
    <x v="52"/>
    <n v="1380.2396734820481"/>
    <x v="1"/>
    <n v="36"/>
    <n v="0.12336903881834715"/>
    <x v="1"/>
  </r>
  <r>
    <x v="53"/>
    <n v="1462.0329957540591"/>
    <x v="0"/>
    <n v="49"/>
    <n v="0.74516255022881528"/>
    <x v="0"/>
  </r>
  <r>
    <x v="54"/>
    <n v="1949.1895354622648"/>
    <x v="1"/>
    <n v="54"/>
    <n v="0.60064440860911761"/>
    <x v="0"/>
  </r>
  <r>
    <x v="55"/>
    <n v="1415.824691608105"/>
    <x v="1"/>
    <n v="40"/>
    <n v="0.7775415507897312"/>
    <x v="0"/>
  </r>
  <r>
    <x v="56"/>
    <n v="734.773212554883"/>
    <x v="0"/>
    <n v="53"/>
    <n v="9.0169034516123903E-2"/>
    <x v="1"/>
  </r>
  <r>
    <x v="57"/>
    <n v="1699.8916439723976"/>
    <x v="0"/>
    <n v="57"/>
    <n v="0.12879656731268174"/>
    <x v="1"/>
  </r>
  <r>
    <x v="58"/>
    <n v="1103.1316180061888"/>
    <x v="0"/>
    <n v="47"/>
    <n v="0.6399673910206064"/>
    <x v="0"/>
  </r>
  <r>
    <x v="59"/>
    <n v="776.96096301803334"/>
    <x v="1"/>
    <n v="32"/>
    <n v="0.80720185719654935"/>
    <x v="0"/>
  </r>
  <r>
    <x v="60"/>
    <n v="1450.1270920253221"/>
    <x v="1"/>
    <n v="30"/>
    <n v="0.11238852317481518"/>
    <x v="1"/>
  </r>
  <r>
    <x v="61"/>
    <n v="2607.3248089734407"/>
    <x v="0"/>
    <n v="45"/>
    <n v="0.55287211256747304"/>
    <x v="0"/>
  </r>
  <r>
    <x v="62"/>
    <n v="2090.1623992125992"/>
    <x v="0"/>
    <n v="41"/>
    <n v="0.31018390003813079"/>
    <x v="0"/>
  </r>
  <r>
    <x v="63"/>
    <n v="1852.8709065073167"/>
    <x v="1"/>
    <n v="54"/>
    <n v="0.40965237747283412"/>
    <x v="0"/>
  </r>
  <r>
    <x v="64"/>
    <n v="811.43096568863575"/>
    <x v="1"/>
    <n v="22"/>
    <n v="0.77074024773599248"/>
    <x v="0"/>
  </r>
  <r>
    <x v="65"/>
    <n v="2431.0030349272497"/>
    <x v="1"/>
    <n v="27"/>
    <n v="0.10461460003225287"/>
    <x v="1"/>
  </r>
  <r>
    <x v="66"/>
    <n v="800.94053562625413"/>
    <x v="0"/>
    <n v="42"/>
    <n v="0.43506974454198299"/>
    <x v="0"/>
  </r>
  <r>
    <x v="67"/>
    <n v="1326.5936326740541"/>
    <x v="0"/>
    <n v="38"/>
    <n v="0.71987863653222006"/>
    <x v="0"/>
  </r>
  <r>
    <x v="68"/>
    <n v="1164.6009252076458"/>
    <x v="1"/>
    <n v="51"/>
    <n v="6.3424709499977361E-3"/>
    <x v="1"/>
  </r>
  <r>
    <x v="69"/>
    <n v="1092.3690723663406"/>
    <x v="0"/>
    <n v="56"/>
    <n v="3.8537579507087361E-2"/>
    <x v="1"/>
  </r>
  <r>
    <x v="70"/>
    <n v="1637.6946784293748"/>
    <x v="0"/>
    <n v="47"/>
    <n v="0.22085662089675973"/>
    <x v="1"/>
  </r>
  <r>
    <x v="71"/>
    <n v="1117.2188887829386"/>
    <x v="1"/>
    <n v="54"/>
    <n v="0.27401235342231467"/>
    <x v="0"/>
  </r>
  <r>
    <x v="72"/>
    <n v="933.81422317419344"/>
    <x v="1"/>
    <n v="34"/>
    <n v="0.11856393632904705"/>
    <x v="1"/>
  </r>
  <r>
    <x v="73"/>
    <n v="1075.0143745940986"/>
    <x v="0"/>
    <n v="49"/>
    <n v="0.349802855327777"/>
    <x v="0"/>
  </r>
  <r>
    <x v="74"/>
    <n v="734.32457031929971"/>
    <x v="0"/>
    <n v="21"/>
    <n v="0.47294445096823179"/>
    <x v="0"/>
  </r>
  <r>
    <x v="75"/>
    <n v="1934.0574204724239"/>
    <x v="0"/>
    <n v="58"/>
    <n v="0.4546699139931627"/>
    <x v="0"/>
  </r>
  <r>
    <x v="76"/>
    <n v="1793.2211189303537"/>
    <x v="1"/>
    <n v="51"/>
    <n v="0.35847495033470478"/>
    <x v="0"/>
  </r>
  <r>
    <x v="77"/>
    <n v="1163.6320714340463"/>
    <x v="1"/>
    <n v="52"/>
    <n v="0.87260893792354366"/>
    <x v="0"/>
  </r>
  <r>
    <x v="78"/>
    <n v="657.6699128869069"/>
    <x v="0"/>
    <n v="37"/>
    <n v="0.24412598029161614"/>
    <x v="0"/>
  </r>
  <r>
    <x v="79"/>
    <n v="990.10592589060002"/>
    <x v="1"/>
    <n v="35"/>
    <n v="0.42652876189351074"/>
    <x v="0"/>
  </r>
  <r>
    <x v="80"/>
    <n v="1084.5653611888254"/>
    <x v="1"/>
    <n v="50"/>
    <n v="0.60470340004583323"/>
    <x v="0"/>
  </r>
  <r>
    <x v="81"/>
    <n v="1749.2004181622294"/>
    <x v="0"/>
    <n v="46"/>
    <n v="0.16182911133896993"/>
    <x v="1"/>
  </r>
  <r>
    <x v="82"/>
    <n v="1779.6708760225761"/>
    <x v="0"/>
    <n v="59"/>
    <n v="0.65755808325203957"/>
    <x v="0"/>
  </r>
  <r>
    <x v="83"/>
    <n v="1527.4786295089352"/>
    <x v="0"/>
    <n v="59"/>
    <n v="0.27688199060625207"/>
    <x v="0"/>
  </r>
  <r>
    <x v="84"/>
    <n v="3453.1765247020298"/>
    <x v="0"/>
    <n v="50"/>
    <n v="0.90679630559706714"/>
    <x v="0"/>
  </r>
  <r>
    <x v="85"/>
    <n v="1564.9325148317123"/>
    <x v="0"/>
    <n v="59"/>
    <n v="0.99173970067967843"/>
    <x v="0"/>
  </r>
  <r>
    <x v="86"/>
    <n v="2068.5385089127994"/>
    <x v="0"/>
    <n v="34"/>
    <n v="0.21102093959896429"/>
    <x v="1"/>
  </r>
  <r>
    <x v="87"/>
    <n v="3155.8688306836798"/>
    <x v="0"/>
    <n v="45"/>
    <n v="0.41040442327796389"/>
    <x v="0"/>
  </r>
  <r>
    <x v="88"/>
    <n v="1065.9698391736188"/>
    <x v="1"/>
    <n v="41"/>
    <n v="3.3518382890352805E-2"/>
    <x v="1"/>
  </r>
  <r>
    <x v="89"/>
    <n v="1376.6942730481132"/>
    <x v="1"/>
    <n v="54"/>
    <n v="0.50791919701028765"/>
    <x v="0"/>
  </r>
  <r>
    <x v="90"/>
    <n v="786.59791769732396"/>
    <x v="0"/>
    <n v="59"/>
    <n v="0.73963667718698123"/>
    <x v="0"/>
  </r>
  <r>
    <x v="91"/>
    <n v="1326.7317787064762"/>
    <x v="0"/>
    <n v="48"/>
    <n v="0.37689606169823264"/>
    <x v="0"/>
  </r>
  <r>
    <x v="92"/>
    <n v="1270.2891151221111"/>
    <x v="1"/>
    <n v="49"/>
    <n v="0.33544571920450372"/>
    <x v="0"/>
  </r>
  <r>
    <x v="93"/>
    <n v="1769.8130891983678"/>
    <x v="1"/>
    <n v="34"/>
    <n v="0.1454535188685625"/>
    <x v="1"/>
  </r>
  <r>
    <x v="94"/>
    <n v="1421.1051997276827"/>
    <x v="0"/>
    <n v="32"/>
    <n v="0.56204990147892087"/>
    <x v="0"/>
  </r>
  <r>
    <x v="95"/>
    <n v="1456.6657689900608"/>
    <x v="0"/>
    <n v="47"/>
    <n v="0.7072043646359697"/>
    <x v="0"/>
  </r>
  <r>
    <x v="96"/>
    <n v="1245.04878957703"/>
    <x v="1"/>
    <n v="43"/>
    <n v="0.67932628628188529"/>
    <x v="0"/>
  </r>
  <r>
    <x v="97"/>
    <n v="1425.8425675939054"/>
    <x v="1"/>
    <n v="56"/>
    <n v="5.8082342954318023E-2"/>
    <x v="1"/>
  </r>
  <r>
    <x v="98"/>
    <n v="2110.9498547628173"/>
    <x v="0"/>
    <n v="56"/>
    <n v="0.40638198345812915"/>
    <x v="0"/>
  </r>
  <r>
    <x v="99"/>
    <n v="1319.0216639135001"/>
    <x v="0"/>
    <n v="47"/>
    <n v="0.71666817247934811"/>
    <x v="0"/>
  </r>
  <r>
    <x v="100"/>
    <n v="1452.1149967835956"/>
    <x v="1"/>
    <n v="56"/>
    <n v="0.10846683360124076"/>
    <x v="1"/>
  </r>
  <r>
    <x v="101"/>
    <n v="1475.9860413809999"/>
    <x v="1"/>
    <n v="31"/>
    <n v="0.4758239080189276"/>
    <x v="0"/>
  </r>
  <r>
    <x v="102"/>
    <n v="1040.8416061834"/>
    <x v="0"/>
    <n v="42"/>
    <n v="0.56089347198948181"/>
    <x v="0"/>
  </r>
  <r>
    <x v="103"/>
    <n v="1110.5289779575639"/>
    <x v="1"/>
    <n v="38"/>
    <n v="0.90868924339644042"/>
    <x v="0"/>
  </r>
  <r>
    <x v="104"/>
    <n v="676.45551978153196"/>
    <x v="1"/>
    <n v="51"/>
    <n v="0.20354770829950752"/>
    <x v="1"/>
  </r>
  <r>
    <x v="105"/>
    <n v="1982.7401826548548"/>
    <x v="0"/>
    <n v="56"/>
    <n v="0.38879629800324145"/>
    <x v="0"/>
  </r>
  <r>
    <x v="106"/>
    <n v="1596.5220612657447"/>
    <x v="1"/>
    <n v="45"/>
    <n v="3.895849362390158E-2"/>
    <x v="1"/>
  </r>
  <r>
    <x v="107"/>
    <n v="2313.4826644281875"/>
    <x v="1"/>
    <n v="46"/>
    <n v="0.5810633962590156"/>
    <x v="0"/>
  </r>
  <r>
    <x v="108"/>
    <n v="1707.3105639110643"/>
    <x v="0"/>
    <n v="31"/>
    <n v="0.84457355357573316"/>
    <x v="0"/>
  </r>
  <r>
    <x v="109"/>
    <n v="1506.7391101941635"/>
    <x v="1"/>
    <n v="29"/>
    <n v="0.40730190305709613"/>
    <x v="0"/>
  </r>
  <r>
    <x v="110"/>
    <n v="1560.8070869364144"/>
    <x v="0"/>
    <n v="44"/>
    <n v="0.883889075716911"/>
    <x v="0"/>
  </r>
  <r>
    <x v="111"/>
    <n v="904.83580155853701"/>
    <x v="1"/>
    <n v="40"/>
    <n v="9.432763293906099E-2"/>
    <x v="1"/>
  </r>
  <r>
    <x v="112"/>
    <n v="1456.8555407556851"/>
    <x v="0"/>
    <n v="53"/>
    <n v="0.11471692762776753"/>
    <x v="1"/>
  </r>
  <r>
    <x v="113"/>
    <n v="2890.0491049154298"/>
    <x v="0"/>
    <n v="53"/>
    <n v="0.62568762909289144"/>
    <x v="0"/>
  </r>
  <r>
    <x v="114"/>
    <n v="1639.9027292682715"/>
    <x v="0"/>
    <n v="44"/>
    <n v="0.93398117977915962"/>
    <x v="0"/>
  </r>
  <r>
    <x v="115"/>
    <n v="1272.6976883708999"/>
    <x v="1"/>
    <n v="53"/>
    <n v="0.411923480209368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n v="1"/>
    <n v="782.12"/>
    <x v="0"/>
    <x v="0"/>
  </r>
  <r>
    <n v="2"/>
    <n v="1346.2674430149896"/>
    <x v="0"/>
    <x v="1"/>
  </r>
  <r>
    <n v="3"/>
    <n v="1256.7636872930532"/>
    <x v="1"/>
    <x v="2"/>
  </r>
  <r>
    <n v="4"/>
    <n v="1329.402836717999"/>
    <x v="0"/>
    <x v="3"/>
  </r>
  <r>
    <n v="5"/>
    <n v="1178.0154582021385"/>
    <x v="0"/>
    <x v="4"/>
  </r>
  <r>
    <n v="6"/>
    <n v="1937.1609353992585"/>
    <x v="0"/>
    <x v="5"/>
  </r>
  <r>
    <n v="7"/>
    <n v="941.74662387414219"/>
    <x v="1"/>
    <x v="6"/>
  </r>
  <r>
    <n v="8"/>
    <n v="1613.4020503632232"/>
    <x v="0"/>
    <x v="7"/>
  </r>
  <r>
    <n v="9"/>
    <n v="1215.0753097671286"/>
    <x v="1"/>
    <x v="8"/>
  </r>
  <r>
    <n v="10"/>
    <n v="1337.5393713834105"/>
    <x v="1"/>
    <x v="9"/>
  </r>
  <r>
    <n v="11"/>
    <n v="739.09361266690644"/>
    <x v="0"/>
    <x v="10"/>
  </r>
  <r>
    <n v="12"/>
    <n v="1766.57164351398"/>
    <x v="0"/>
    <x v="11"/>
  </r>
  <r>
    <n v="13"/>
    <n v="1425.8250539536421"/>
    <x v="0"/>
    <x v="12"/>
  </r>
  <r>
    <n v="14"/>
    <n v="1757.0476058749355"/>
    <x v="0"/>
    <x v="13"/>
  </r>
  <r>
    <n v="15"/>
    <n v="799.06093678152001"/>
    <x v="1"/>
    <x v="14"/>
  </r>
  <r>
    <n v="16"/>
    <n v="1357.5055274496126"/>
    <x v="0"/>
    <x v="15"/>
  </r>
  <r>
    <n v="17"/>
    <n v="1101.2212914334668"/>
    <x v="0"/>
    <x v="16"/>
  </r>
  <r>
    <n v="18"/>
    <n v="1350.7679418443895"/>
    <x v="1"/>
    <x v="17"/>
  </r>
  <r>
    <n v="19"/>
    <n v="1523.8883948125851"/>
    <x v="0"/>
    <x v="18"/>
  </r>
  <r>
    <n v="20"/>
    <n v="882.52863813903059"/>
    <x v="0"/>
    <x v="10"/>
  </r>
  <r>
    <n v="21"/>
    <n v="626.13203677079787"/>
    <x v="1"/>
    <x v="9"/>
  </r>
  <r>
    <n v="22"/>
    <n v="1335.3637044897514"/>
    <x v="1"/>
    <x v="19"/>
  </r>
  <r>
    <n v="23"/>
    <n v="628.31287483141523"/>
    <x v="0"/>
    <x v="20"/>
  </r>
  <r>
    <n v="24"/>
    <n v="1526.86740644307"/>
    <x v="1"/>
    <x v="21"/>
  </r>
  <r>
    <n v="25"/>
    <n v="1348.0763078878451"/>
    <x v="0"/>
    <x v="22"/>
  </r>
  <r>
    <n v="26"/>
    <n v="1450.6572253334307"/>
    <x v="1"/>
    <x v="23"/>
  </r>
  <r>
    <n v="27"/>
    <n v="1161.15265593851"/>
    <x v="1"/>
    <x v="20"/>
  </r>
  <r>
    <n v="28"/>
    <n v="1595.2030149728"/>
    <x v="0"/>
    <x v="18"/>
  </r>
  <r>
    <n v="29"/>
    <n v="678.46539427818152"/>
    <x v="1"/>
    <x v="24"/>
  </r>
  <r>
    <n v="30"/>
    <n v="1580.3992205612735"/>
    <x v="0"/>
    <x v="25"/>
  </r>
  <r>
    <n v="31"/>
    <n v="1446.5999096785035"/>
    <x v="0"/>
    <x v="26"/>
  </r>
  <r>
    <n v="32"/>
    <n v="985.83158991890491"/>
    <x v="1"/>
    <x v="27"/>
  </r>
  <r>
    <n v="33"/>
    <n v="1586.5154903297207"/>
    <x v="1"/>
    <x v="28"/>
  </r>
  <r>
    <n v="34"/>
    <n v="1079.0937296618904"/>
    <x v="0"/>
    <x v="3"/>
  </r>
  <r>
    <n v="35"/>
    <n v="1354.3834098715934"/>
    <x v="1"/>
    <x v="23"/>
  </r>
  <r>
    <n v="36"/>
    <n v="2054.3759154488293"/>
    <x v="1"/>
    <x v="13"/>
  </r>
  <r>
    <n v="37"/>
    <n v="1206.826187543496"/>
    <x v="1"/>
    <x v="9"/>
  </r>
  <r>
    <n v="38"/>
    <n v="1185.1410019027849"/>
    <x v="0"/>
    <x v="10"/>
  </r>
  <r>
    <n v="39"/>
    <n v="1482.9086944419396"/>
    <x v="0"/>
    <x v="11"/>
  </r>
  <r>
    <n v="40"/>
    <n v="923.13792175747301"/>
    <x v="1"/>
    <x v="29"/>
  </r>
  <r>
    <n v="41"/>
    <n v="2309.8400721751723"/>
    <x v="1"/>
    <x v="13"/>
  </r>
  <r>
    <n v="42"/>
    <n v="1718.5337256085079"/>
    <x v="1"/>
    <x v="28"/>
  </r>
  <r>
    <n v="43"/>
    <n v="945.67951198617106"/>
    <x v="0"/>
    <x v="27"/>
  </r>
  <r>
    <n v="44"/>
    <n v="2093.8861078452492"/>
    <x v="1"/>
    <x v="1"/>
  </r>
  <r>
    <n v="45"/>
    <n v="1604.8476750976392"/>
    <x v="0"/>
    <x v="0"/>
  </r>
  <r>
    <n v="46"/>
    <n v="1589.6416101540717"/>
    <x v="1"/>
    <x v="15"/>
  </r>
  <r>
    <n v="47"/>
    <n v="1359.830216682358"/>
    <x v="0"/>
    <x v="30"/>
  </r>
  <r>
    <n v="48"/>
    <n v="1310.9174139444242"/>
    <x v="0"/>
    <x v="24"/>
  </r>
  <r>
    <n v="49"/>
    <n v="1374.6402864292775"/>
    <x v="1"/>
    <x v="0"/>
  </r>
  <r>
    <n v="50"/>
    <n v="1329.28159029067"/>
    <x v="0"/>
    <x v="13"/>
  </r>
  <r>
    <n v="51"/>
    <n v="1536.0177721686071"/>
    <x v="0"/>
    <x v="9"/>
  </r>
  <r>
    <n v="52"/>
    <n v="924.85024390673937"/>
    <x v="1"/>
    <x v="11"/>
  </r>
  <r>
    <n v="53"/>
    <n v="1380.2396734820481"/>
    <x v="1"/>
    <x v="31"/>
  </r>
  <r>
    <n v="54"/>
    <n v="1462.0329957540591"/>
    <x v="0"/>
    <x v="25"/>
  </r>
  <r>
    <n v="55"/>
    <n v="1949.1895354622648"/>
    <x v="1"/>
    <x v="30"/>
  </r>
  <r>
    <n v="56"/>
    <n v="1415.824691608105"/>
    <x v="1"/>
    <x v="11"/>
  </r>
  <r>
    <n v="57"/>
    <n v="734.773212554883"/>
    <x v="0"/>
    <x v="12"/>
  </r>
  <r>
    <n v="58"/>
    <n v="1699.8916439723976"/>
    <x v="0"/>
    <x v="6"/>
  </r>
  <r>
    <n v="59"/>
    <n v="1103.1316180061888"/>
    <x v="0"/>
    <x v="28"/>
  </r>
  <r>
    <n v="60"/>
    <n v="776.96096301803334"/>
    <x v="1"/>
    <x v="27"/>
  </r>
  <r>
    <n v="61"/>
    <n v="1450.1270920253221"/>
    <x v="1"/>
    <x v="1"/>
  </r>
  <r>
    <n v="62"/>
    <n v="2607.3248089734407"/>
    <x v="0"/>
    <x v="0"/>
  </r>
  <r>
    <n v="63"/>
    <n v="2090.1623992125992"/>
    <x v="0"/>
    <x v="15"/>
  </r>
  <r>
    <n v="64"/>
    <n v="1852.8709065073167"/>
    <x v="1"/>
    <x v="30"/>
  </r>
  <r>
    <n v="65"/>
    <n v="811.43096568863575"/>
    <x v="1"/>
    <x v="29"/>
  </r>
  <r>
    <n v="66"/>
    <n v="2431.0030349272497"/>
    <x v="1"/>
    <x v="19"/>
  </r>
  <r>
    <n v="67"/>
    <n v="800.94053562625413"/>
    <x v="0"/>
    <x v="20"/>
  </r>
  <r>
    <n v="68"/>
    <n v="1326.5936326740541"/>
    <x v="0"/>
    <x v="21"/>
  </r>
  <r>
    <n v="69"/>
    <n v="1164.6009252076458"/>
    <x v="1"/>
    <x v="22"/>
  </r>
  <r>
    <n v="70"/>
    <n v="1092.3690723663406"/>
    <x v="0"/>
    <x v="23"/>
  </r>
  <r>
    <n v="71"/>
    <n v="1637.6946784293748"/>
    <x v="0"/>
    <x v="28"/>
  </r>
  <r>
    <n v="72"/>
    <n v="1117.2188887829386"/>
    <x v="1"/>
    <x v="30"/>
  </r>
  <r>
    <n v="73"/>
    <n v="933.81422317419344"/>
    <x v="1"/>
    <x v="26"/>
  </r>
  <r>
    <n v="74"/>
    <n v="1075.0143745940986"/>
    <x v="0"/>
    <x v="25"/>
  </r>
  <r>
    <n v="75"/>
    <n v="734.32457031929971"/>
    <x v="0"/>
    <x v="32"/>
  </r>
  <r>
    <n v="76"/>
    <n v="1934.0574204724239"/>
    <x v="0"/>
    <x v="13"/>
  </r>
  <r>
    <n v="77"/>
    <n v="1793.2211189303537"/>
    <x v="1"/>
    <x v="22"/>
  </r>
  <r>
    <n v="78"/>
    <n v="1163.6320714340463"/>
    <x v="1"/>
    <x v="5"/>
  </r>
  <r>
    <n v="79"/>
    <n v="657.6699128869069"/>
    <x v="0"/>
    <x v="16"/>
  </r>
  <r>
    <n v="80"/>
    <n v="990.10592589060002"/>
    <x v="1"/>
    <x v="33"/>
  </r>
  <r>
    <n v="81"/>
    <n v="1084.5653611888254"/>
    <x v="1"/>
    <x v="17"/>
  </r>
  <r>
    <n v="82"/>
    <n v="1749.2004181622294"/>
    <x v="0"/>
    <x v="7"/>
  </r>
  <r>
    <n v="83"/>
    <n v="1779.6708760225761"/>
    <x v="0"/>
    <x v="24"/>
  </r>
  <r>
    <n v="84"/>
    <n v="1527.4786295089352"/>
    <x v="0"/>
    <x v="24"/>
  </r>
  <r>
    <n v="85"/>
    <n v="3453.1765247020298"/>
    <x v="0"/>
    <x v="17"/>
  </r>
  <r>
    <n v="86"/>
    <n v="1564.9325148317123"/>
    <x v="0"/>
    <x v="24"/>
  </r>
  <r>
    <n v="87"/>
    <n v="2068.5385089127994"/>
    <x v="0"/>
    <x v="26"/>
  </r>
  <r>
    <n v="88"/>
    <n v="3155.8688306836798"/>
    <x v="0"/>
    <x v="0"/>
  </r>
  <r>
    <n v="89"/>
    <n v="1065.9698391736188"/>
    <x v="1"/>
    <x v="15"/>
  </r>
  <r>
    <n v="90"/>
    <n v="1376.6942730481132"/>
    <x v="1"/>
    <x v="30"/>
  </r>
  <r>
    <n v="91"/>
    <n v="786.59791769732396"/>
    <x v="0"/>
    <x v="24"/>
  </r>
  <r>
    <n v="92"/>
    <n v="1326.7317787064762"/>
    <x v="0"/>
    <x v="34"/>
  </r>
  <r>
    <n v="93"/>
    <n v="1270.2891151221111"/>
    <x v="1"/>
    <x v="25"/>
  </r>
  <r>
    <n v="94"/>
    <n v="1769.8130891983678"/>
    <x v="1"/>
    <x v="26"/>
  </r>
  <r>
    <n v="95"/>
    <n v="1421.1051997276827"/>
    <x v="0"/>
    <x v="27"/>
  </r>
  <r>
    <n v="96"/>
    <n v="1456.6657689900608"/>
    <x v="0"/>
    <x v="28"/>
  </r>
  <r>
    <n v="97"/>
    <n v="1245.04878957703"/>
    <x v="1"/>
    <x v="3"/>
  </r>
  <r>
    <n v="98"/>
    <n v="1425.8425675939054"/>
    <x v="1"/>
    <x v="23"/>
  </r>
  <r>
    <n v="99"/>
    <n v="2110.9498547628173"/>
    <x v="0"/>
    <x v="23"/>
  </r>
  <r>
    <n v="100"/>
    <n v="1319.0216639135001"/>
    <x v="0"/>
    <x v="28"/>
  </r>
  <r>
    <n v="101"/>
    <n v="1452.1149967835956"/>
    <x v="1"/>
    <x v="23"/>
  </r>
  <r>
    <n v="102"/>
    <n v="1475.9860413809999"/>
    <x v="1"/>
    <x v="8"/>
  </r>
  <r>
    <n v="103"/>
    <n v="1040.8416061834"/>
    <x v="0"/>
    <x v="20"/>
  </r>
  <r>
    <n v="104"/>
    <n v="1110.5289779575639"/>
    <x v="1"/>
    <x v="21"/>
  </r>
  <r>
    <n v="105"/>
    <n v="676.45551978153196"/>
    <x v="1"/>
    <x v="22"/>
  </r>
  <r>
    <n v="106"/>
    <n v="1982.7401826548548"/>
    <x v="0"/>
    <x v="23"/>
  </r>
  <r>
    <n v="107"/>
    <n v="1596.5220612657447"/>
    <x v="1"/>
    <x v="0"/>
  </r>
  <r>
    <n v="108"/>
    <n v="2313.4826644281875"/>
    <x v="1"/>
    <x v="7"/>
  </r>
  <r>
    <n v="109"/>
    <n v="1707.3105639110643"/>
    <x v="0"/>
    <x v="8"/>
  </r>
  <r>
    <n v="110"/>
    <n v="1506.7391101941635"/>
    <x v="1"/>
    <x v="9"/>
  </r>
  <r>
    <n v="111"/>
    <n v="1560.8070869364144"/>
    <x v="0"/>
    <x v="10"/>
  </r>
  <r>
    <n v="112"/>
    <n v="904.83580155853701"/>
    <x v="1"/>
    <x v="11"/>
  </r>
  <r>
    <n v="113"/>
    <n v="1456.8555407556851"/>
    <x v="0"/>
    <x v="12"/>
  </r>
  <r>
    <n v="114"/>
    <n v="2890.0491049154298"/>
    <x v="0"/>
    <x v="12"/>
  </r>
  <r>
    <n v="115"/>
    <n v="1639.9027292682715"/>
    <x v="0"/>
    <x v="10"/>
  </r>
  <r>
    <n v="116"/>
    <n v="1272.6976883708999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2:AK14" firstHeaderRow="1" firstDataRow="2" firstDataCol="1"/>
  <pivotFields count="4">
    <pivotField numFmtId="1" showAll="0"/>
    <pivotField numFmtId="2" showAll="0"/>
    <pivotField showAll="0">
      <items count="3">
        <item x="0"/>
        <item x="1"/>
        <item t="default"/>
      </items>
    </pivotField>
    <pivotField axis="axisCol" dataField="1" showAll="0">
      <items count="36">
        <item x="32"/>
        <item x="29"/>
        <item x="14"/>
        <item x="19"/>
        <item x="2"/>
        <item x="9"/>
        <item x="1"/>
        <item x="8"/>
        <item x="27"/>
        <item x="26"/>
        <item x="33"/>
        <item x="31"/>
        <item x="16"/>
        <item x="21"/>
        <item x="4"/>
        <item x="11"/>
        <item x="15"/>
        <item x="20"/>
        <item x="3"/>
        <item x="10"/>
        <item x="0"/>
        <item x="7"/>
        <item x="28"/>
        <item x="34"/>
        <item x="25"/>
        <item x="17"/>
        <item x="22"/>
        <item x="5"/>
        <item x="12"/>
        <item x="30"/>
        <item x="18"/>
        <item x="23"/>
        <item x="6"/>
        <item x="13"/>
        <item x="24"/>
        <item t="default"/>
      </items>
    </pivotField>
  </pivotFields>
  <rowItems count="1">
    <i/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uenta de eda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33" firstHeaderRow="1" firstDataRow="2" firstDataCol="1" rowPageCount="1" colPageCount="1"/>
  <pivotFields count="6">
    <pivotField axis="axisRow" numFmtId="1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numFmtId="2" showAll="0"/>
    <pivotField axis="axisCol" showAll="0">
      <items count="3">
        <item x="0"/>
        <item x="1"/>
        <item t="default"/>
      </items>
    </pivotField>
    <pivotField showAll="0"/>
    <pivotField numFmtId="164" showAll="0"/>
    <pivotField axis="axisPage" numFmtI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29">
    <i>
      <x v="6"/>
    </i>
    <i>
      <x v="16"/>
    </i>
    <i>
      <x v="17"/>
    </i>
    <i>
      <x v="22"/>
    </i>
    <i>
      <x v="33"/>
    </i>
    <i>
      <x v="40"/>
    </i>
    <i>
      <x v="41"/>
    </i>
    <i>
      <x v="42"/>
    </i>
    <i>
      <x v="47"/>
    </i>
    <i>
      <x v="52"/>
    </i>
    <i>
      <x v="56"/>
    </i>
    <i>
      <x v="57"/>
    </i>
    <i>
      <x v="60"/>
    </i>
    <i>
      <x v="65"/>
    </i>
    <i>
      <x v="68"/>
    </i>
    <i>
      <x v="69"/>
    </i>
    <i>
      <x v="70"/>
    </i>
    <i>
      <x v="72"/>
    </i>
    <i>
      <x v="81"/>
    </i>
    <i>
      <x v="86"/>
    </i>
    <i>
      <x v="88"/>
    </i>
    <i>
      <x v="93"/>
    </i>
    <i>
      <x v="97"/>
    </i>
    <i>
      <x v="100"/>
    </i>
    <i>
      <x v="104"/>
    </i>
    <i>
      <x v="106"/>
    </i>
    <i>
      <x v="111"/>
    </i>
    <i>
      <x v="1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a de salari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zoomScale="170" zoomScaleNormal="170" zoomScalePageLayoutView="170" workbookViewId="0">
      <selection activeCell="A4" sqref="A4"/>
    </sheetView>
  </sheetViews>
  <sheetFormatPr baseColWidth="10" defaultRowHeight="13" x14ac:dyDescent="0.15"/>
  <cols>
    <col min="1" max="1" width="13.5" customWidth="1"/>
    <col min="2" max="2" width="21" bestFit="1" customWidth="1"/>
    <col min="3" max="36" width="3.1640625" customWidth="1"/>
    <col min="37" max="37" width="11.5" bestFit="1" customWidth="1"/>
  </cols>
  <sheetData>
    <row r="1" spans="1:37" x14ac:dyDescent="0.15">
      <c r="A1" t="s">
        <v>28</v>
      </c>
      <c r="B1">
        <v>34</v>
      </c>
    </row>
    <row r="2" spans="1:37" x14ac:dyDescent="0.15">
      <c r="A2" t="s">
        <v>29</v>
      </c>
      <c r="B2">
        <v>116</v>
      </c>
    </row>
    <row r="3" spans="1:37" x14ac:dyDescent="0.15">
      <c r="A3" t="s">
        <v>30</v>
      </c>
      <c r="B3">
        <v>0.29310344827586204</v>
      </c>
    </row>
    <row r="4" spans="1:37" x14ac:dyDescent="0.15">
      <c r="A4" t="s">
        <v>31</v>
      </c>
      <c r="B4">
        <v>0.45518547525669256</v>
      </c>
    </row>
    <row r="5" spans="1:37" x14ac:dyDescent="0.15">
      <c r="A5" t="s">
        <v>32</v>
      </c>
      <c r="B5" s="43">
        <v>0.95</v>
      </c>
    </row>
    <row r="6" spans="1:37" x14ac:dyDescent="0.15">
      <c r="A6" t="s">
        <v>22</v>
      </c>
      <c r="B6" s="43">
        <v>5.0000000000000044E-2</v>
      </c>
    </row>
    <row r="7" spans="1:37" x14ac:dyDescent="0.15">
      <c r="A7" t="s">
        <v>33</v>
      </c>
      <c r="B7">
        <v>8.2833782227696107E-2</v>
      </c>
    </row>
    <row r="8" spans="1:37" x14ac:dyDescent="0.15">
      <c r="A8" t="s">
        <v>34</v>
      </c>
      <c r="B8">
        <v>0.37593723050355815</v>
      </c>
    </row>
    <row r="9" spans="1:37" x14ac:dyDescent="0.15">
      <c r="A9" t="s">
        <v>34</v>
      </c>
      <c r="B9">
        <v>0.21026966604816594</v>
      </c>
    </row>
    <row r="12" spans="1:37" x14ac:dyDescent="0.15">
      <c r="B12" s="37" t="s">
        <v>19</v>
      </c>
    </row>
    <row r="13" spans="1:37" x14ac:dyDescent="0.15">
      <c r="B13">
        <v>21</v>
      </c>
      <c r="C13">
        <v>22</v>
      </c>
      <c r="D13">
        <v>26</v>
      </c>
      <c r="E13">
        <v>27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34</v>
      </c>
      <c r="L13">
        <v>35</v>
      </c>
      <c r="M13">
        <v>36</v>
      </c>
      <c r="N13">
        <v>37</v>
      </c>
      <c r="O13">
        <v>38</v>
      </c>
      <c r="P13">
        <v>39</v>
      </c>
      <c r="Q13">
        <v>40</v>
      </c>
      <c r="R13">
        <v>41</v>
      </c>
      <c r="S13">
        <v>42</v>
      </c>
      <c r="T13">
        <v>43</v>
      </c>
      <c r="U13">
        <v>44</v>
      </c>
      <c r="V13">
        <v>45</v>
      </c>
      <c r="W13">
        <v>46</v>
      </c>
      <c r="X13">
        <v>47</v>
      </c>
      <c r="Y13">
        <v>48</v>
      </c>
      <c r="Z13">
        <v>49</v>
      </c>
      <c r="AA13">
        <v>50</v>
      </c>
      <c r="AB13">
        <v>51</v>
      </c>
      <c r="AC13">
        <v>52</v>
      </c>
      <c r="AD13">
        <v>53</v>
      </c>
      <c r="AE13">
        <v>54</v>
      </c>
      <c r="AF13">
        <v>55</v>
      </c>
      <c r="AG13">
        <v>56</v>
      </c>
      <c r="AH13">
        <v>57</v>
      </c>
      <c r="AI13">
        <v>58</v>
      </c>
      <c r="AJ13">
        <v>59</v>
      </c>
      <c r="AK13" t="s">
        <v>18</v>
      </c>
    </row>
    <row r="14" spans="1:37" x14ac:dyDescent="0.15">
      <c r="A14" t="s">
        <v>27</v>
      </c>
      <c r="B14" s="38">
        <v>1</v>
      </c>
      <c r="C14" s="38">
        <v>2</v>
      </c>
      <c r="D14" s="38">
        <v>1</v>
      </c>
      <c r="E14" s="38">
        <v>2</v>
      </c>
      <c r="F14" s="38">
        <v>1</v>
      </c>
      <c r="G14" s="38">
        <v>5</v>
      </c>
      <c r="H14" s="38">
        <v>3</v>
      </c>
      <c r="I14" s="38">
        <v>3</v>
      </c>
      <c r="J14" s="38">
        <v>4</v>
      </c>
      <c r="K14" s="38">
        <v>4</v>
      </c>
      <c r="L14" s="38">
        <v>1</v>
      </c>
      <c r="M14" s="38">
        <v>1</v>
      </c>
      <c r="N14" s="38">
        <v>2</v>
      </c>
      <c r="O14" s="38">
        <v>3</v>
      </c>
      <c r="P14" s="38">
        <v>1</v>
      </c>
      <c r="Q14" s="38">
        <v>5</v>
      </c>
      <c r="R14" s="38">
        <v>4</v>
      </c>
      <c r="S14" s="38">
        <v>4</v>
      </c>
      <c r="T14" s="38">
        <v>3</v>
      </c>
      <c r="U14" s="38">
        <v>5</v>
      </c>
      <c r="V14" s="38">
        <v>6</v>
      </c>
      <c r="W14" s="38">
        <v>3</v>
      </c>
      <c r="X14" s="38">
        <v>6</v>
      </c>
      <c r="Y14" s="38">
        <v>1</v>
      </c>
      <c r="Z14" s="38">
        <v>4</v>
      </c>
      <c r="AA14" s="38">
        <v>3</v>
      </c>
      <c r="AB14" s="38">
        <v>4</v>
      </c>
      <c r="AC14" s="38">
        <v>2</v>
      </c>
      <c r="AD14" s="38">
        <v>5</v>
      </c>
      <c r="AE14" s="38">
        <v>5</v>
      </c>
      <c r="AF14" s="38">
        <v>2</v>
      </c>
      <c r="AG14" s="38">
        <v>7</v>
      </c>
      <c r="AH14" s="38">
        <v>2</v>
      </c>
      <c r="AI14" s="38">
        <v>5</v>
      </c>
      <c r="AJ14" s="38">
        <v>6</v>
      </c>
      <c r="AK14" s="38">
        <v>116</v>
      </c>
    </row>
    <row r="19" spans="2:2" x14ac:dyDescent="0.15">
      <c r="B19" s="43"/>
    </row>
    <row r="20" spans="2:2" x14ac:dyDescent="0.15">
      <c r="B20" s="4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9"/>
  <sheetViews>
    <sheetView topLeftCell="A89" zoomScale="150" zoomScaleNormal="150" zoomScalePageLayoutView="150" workbookViewId="0">
      <selection activeCell="D3" sqref="A3:D119"/>
    </sheetView>
  </sheetViews>
  <sheetFormatPr baseColWidth="10" defaultRowHeight="13" x14ac:dyDescent="0.15"/>
  <cols>
    <col min="8" max="8" width="17.1640625" customWidth="1"/>
    <col min="14" max="14" width="25.5" customWidth="1"/>
    <col min="15" max="15" width="7.6640625" customWidth="1"/>
  </cols>
  <sheetData>
    <row r="2" spans="1:15" ht="14" thickBot="1" x14ac:dyDescent="0.2"/>
    <row r="3" spans="1:15" ht="35" customHeight="1" thickBot="1" x14ac:dyDescent="0.2">
      <c r="A3" s="2" t="s">
        <v>10</v>
      </c>
      <c r="B3" s="2" t="s">
        <v>4</v>
      </c>
      <c r="C3" s="2" t="s">
        <v>2</v>
      </c>
      <c r="D3" s="13" t="s">
        <v>3</v>
      </c>
      <c r="E3" s="27" t="s">
        <v>7</v>
      </c>
      <c r="G3" s="2" t="s">
        <v>5</v>
      </c>
      <c r="H3" s="2" t="s">
        <v>7</v>
      </c>
      <c r="I3" s="2" t="s">
        <v>6</v>
      </c>
      <c r="J3" s="2" t="s">
        <v>4</v>
      </c>
      <c r="K3" s="2" t="s">
        <v>2</v>
      </c>
      <c r="L3" s="13" t="s">
        <v>3</v>
      </c>
      <c r="N3" s="14" t="s">
        <v>9</v>
      </c>
      <c r="O3" s="15">
        <f>COUNT(B4:B119)</f>
        <v>116</v>
      </c>
    </row>
    <row r="4" spans="1:15" ht="14" thickBot="1" x14ac:dyDescent="0.2">
      <c r="A4" s="23">
        <v>1</v>
      </c>
      <c r="B4" s="4">
        <v>782.12</v>
      </c>
      <c r="C4" s="6" t="s">
        <v>0</v>
      </c>
      <c r="D4" s="9">
        <v>45</v>
      </c>
      <c r="E4" s="26">
        <v>0.91615288642874682</v>
      </c>
      <c r="G4" s="21">
        <v>1</v>
      </c>
      <c r="H4" s="5">
        <v>0.74502968189655716</v>
      </c>
      <c r="I4" s="5"/>
      <c r="J4" s="5"/>
      <c r="K4" s="16"/>
      <c r="L4" s="17"/>
      <c r="N4" s="14" t="s">
        <v>8</v>
      </c>
      <c r="O4" s="15">
        <v>26</v>
      </c>
    </row>
    <row r="5" spans="1:15" x14ac:dyDescent="0.15">
      <c r="A5" s="24">
        <v>2</v>
      </c>
      <c r="B5" s="1">
        <v>1346.2674430149896</v>
      </c>
      <c r="C5" s="7" t="s">
        <v>0</v>
      </c>
      <c r="D5" s="10">
        <v>30</v>
      </c>
      <c r="E5" s="28">
        <v>0.65421546668654684</v>
      </c>
      <c r="G5" s="21">
        <v>2</v>
      </c>
      <c r="H5" s="5">
        <v>0.2195903420672638</v>
      </c>
      <c r="I5" s="5"/>
      <c r="J5" s="5"/>
      <c r="K5" s="16"/>
      <c r="L5" s="17"/>
    </row>
    <row r="6" spans="1:15" x14ac:dyDescent="0.15">
      <c r="A6" s="24">
        <v>3</v>
      </c>
      <c r="B6" s="1">
        <v>1256.7636872930532</v>
      </c>
      <c r="C6" s="7" t="s">
        <v>1</v>
      </c>
      <c r="D6" s="10">
        <v>28</v>
      </c>
      <c r="E6" s="28">
        <v>0.59869380591650867</v>
      </c>
      <c r="G6" s="21">
        <v>3</v>
      </c>
      <c r="H6" s="5">
        <v>0.7167198136181725</v>
      </c>
      <c r="I6" s="5"/>
      <c r="J6" s="5"/>
      <c r="K6" s="16"/>
      <c r="L6" s="17"/>
    </row>
    <row r="7" spans="1:15" x14ac:dyDescent="0.15">
      <c r="A7" s="24">
        <v>4</v>
      </c>
      <c r="B7" s="1">
        <v>1329.402836717999</v>
      </c>
      <c r="C7" s="7" t="s">
        <v>0</v>
      </c>
      <c r="D7" s="10">
        <v>43</v>
      </c>
      <c r="E7" s="28">
        <v>0.33139666290506742</v>
      </c>
      <c r="G7" s="21">
        <v>4</v>
      </c>
      <c r="H7" s="5">
        <v>0.21242171863204484</v>
      </c>
      <c r="I7" s="5"/>
      <c r="J7" s="5"/>
      <c r="K7" s="16"/>
      <c r="L7" s="17"/>
    </row>
    <row r="8" spans="1:15" x14ac:dyDescent="0.15">
      <c r="A8" s="24">
        <v>5</v>
      </c>
      <c r="B8" s="1">
        <v>1178.0154582021385</v>
      </c>
      <c r="C8" s="7" t="s">
        <v>0</v>
      </c>
      <c r="D8" s="10">
        <v>39</v>
      </c>
      <c r="E8" s="28">
        <v>0.4110537720733346</v>
      </c>
      <c r="G8" s="21">
        <v>5</v>
      </c>
      <c r="H8" s="5">
        <v>0.14451341114794769</v>
      </c>
      <c r="I8" s="5"/>
      <c r="J8" s="5"/>
      <c r="K8" s="16"/>
      <c r="L8" s="17"/>
    </row>
    <row r="9" spans="1:15" x14ac:dyDescent="0.15">
      <c r="A9" s="24">
        <v>6</v>
      </c>
      <c r="B9" s="1">
        <v>1937.1609353992585</v>
      </c>
      <c r="C9" s="7" t="s">
        <v>0</v>
      </c>
      <c r="D9" s="10">
        <v>52</v>
      </c>
      <c r="E9" s="28">
        <v>0.75669372418506176</v>
      </c>
      <c r="G9" s="21">
        <v>6</v>
      </c>
      <c r="H9" s="5">
        <v>0.53672741061108376</v>
      </c>
      <c r="I9" s="5"/>
      <c r="J9" s="5"/>
      <c r="K9" s="16"/>
      <c r="L9" s="17"/>
    </row>
    <row r="10" spans="1:15" x14ac:dyDescent="0.15">
      <c r="A10" s="24">
        <v>7</v>
      </c>
      <c r="B10" s="1">
        <v>941.74662387414219</v>
      </c>
      <c r="C10" s="7" t="s">
        <v>1</v>
      </c>
      <c r="D10" s="10">
        <v>57</v>
      </c>
      <c r="E10" s="28">
        <v>9.6091892194929529E-2</v>
      </c>
      <c r="G10" s="21">
        <v>7</v>
      </c>
      <c r="H10" s="5">
        <v>0.88827053966515279</v>
      </c>
      <c r="I10" s="5"/>
      <c r="J10" s="5"/>
      <c r="K10" s="16"/>
      <c r="L10" s="17"/>
    </row>
    <row r="11" spans="1:15" x14ac:dyDescent="0.15">
      <c r="A11" s="24">
        <v>8</v>
      </c>
      <c r="B11" s="1">
        <v>1613.4020503632232</v>
      </c>
      <c r="C11" s="7" t="s">
        <v>0</v>
      </c>
      <c r="D11" s="10">
        <v>46</v>
      </c>
      <c r="E11" s="28">
        <v>0.59155120589102539</v>
      </c>
      <c r="G11" s="21">
        <v>8</v>
      </c>
      <c r="H11" s="5">
        <v>0.5372241600261477</v>
      </c>
      <c r="I11" s="5"/>
      <c r="J11" s="5"/>
      <c r="K11" s="16"/>
      <c r="L11" s="17"/>
    </row>
    <row r="12" spans="1:15" x14ac:dyDescent="0.15">
      <c r="A12" s="24">
        <v>9</v>
      </c>
      <c r="B12" s="1">
        <v>1215.0753097671286</v>
      </c>
      <c r="C12" s="7" t="s">
        <v>1</v>
      </c>
      <c r="D12" s="10">
        <v>31</v>
      </c>
      <c r="E12" s="28">
        <v>0.90775632096637449</v>
      </c>
      <c r="G12" s="21">
        <v>9</v>
      </c>
      <c r="H12" s="5">
        <v>0.62073565553552568</v>
      </c>
      <c r="I12" s="5"/>
      <c r="J12" s="5"/>
      <c r="K12" s="16"/>
      <c r="L12" s="17"/>
    </row>
    <row r="13" spans="1:15" x14ac:dyDescent="0.15">
      <c r="A13" s="24">
        <v>10</v>
      </c>
      <c r="B13" s="1">
        <v>1337.5393713834105</v>
      </c>
      <c r="C13" s="7" t="s">
        <v>1</v>
      </c>
      <c r="D13" s="10">
        <v>29</v>
      </c>
      <c r="E13" s="28">
        <v>0.64007075303446437</v>
      </c>
      <c r="G13" s="21">
        <v>10</v>
      </c>
      <c r="H13" s="5">
        <v>0.18539150080669209</v>
      </c>
      <c r="I13" s="5"/>
      <c r="J13" s="5"/>
      <c r="K13" s="16"/>
      <c r="L13" s="17"/>
    </row>
    <row r="14" spans="1:15" x14ac:dyDescent="0.15">
      <c r="A14" s="24">
        <v>11</v>
      </c>
      <c r="B14" s="1">
        <v>739.09361266690644</v>
      </c>
      <c r="C14" s="7" t="s">
        <v>0</v>
      </c>
      <c r="D14" s="11">
        <v>44</v>
      </c>
      <c r="E14" s="28">
        <v>0.96536132060166013</v>
      </c>
      <c r="G14" s="21">
        <v>11</v>
      </c>
      <c r="H14" s="5">
        <v>0.81036263869621228</v>
      </c>
      <c r="I14" s="5"/>
      <c r="J14" s="5"/>
      <c r="K14" s="16"/>
      <c r="L14" s="17"/>
    </row>
    <row r="15" spans="1:15" x14ac:dyDescent="0.15">
      <c r="A15" s="24">
        <v>12</v>
      </c>
      <c r="B15" s="1">
        <v>1766.57164351398</v>
      </c>
      <c r="C15" s="7" t="s">
        <v>0</v>
      </c>
      <c r="D15" s="11">
        <v>40</v>
      </c>
      <c r="E15" s="28">
        <v>0.43173929812686263</v>
      </c>
      <c r="G15" s="21">
        <v>12</v>
      </c>
      <c r="H15" s="5">
        <v>0.68589983002166022</v>
      </c>
      <c r="I15" s="5"/>
      <c r="J15" s="5"/>
      <c r="K15" s="16"/>
      <c r="L15" s="17"/>
    </row>
    <row r="16" spans="1:15" x14ac:dyDescent="0.15">
      <c r="A16" s="24">
        <v>13</v>
      </c>
      <c r="B16" s="1">
        <v>1425.8250539536421</v>
      </c>
      <c r="C16" s="7" t="s">
        <v>0</v>
      </c>
      <c r="D16" s="11">
        <v>53</v>
      </c>
      <c r="E16" s="28">
        <v>0.34255149607213875</v>
      </c>
      <c r="G16" s="21">
        <v>13</v>
      </c>
      <c r="H16" s="5">
        <v>5.5069095363382781E-2</v>
      </c>
      <c r="I16" s="5"/>
      <c r="J16" s="5"/>
      <c r="K16" s="16"/>
      <c r="L16" s="17"/>
    </row>
    <row r="17" spans="1:12" x14ac:dyDescent="0.15">
      <c r="A17" s="24">
        <v>14</v>
      </c>
      <c r="B17" s="1">
        <v>1757.0476058749355</v>
      </c>
      <c r="C17" s="7" t="s">
        <v>0</v>
      </c>
      <c r="D17" s="11">
        <v>58</v>
      </c>
      <c r="E17" s="28">
        <v>0.57923806152418467</v>
      </c>
      <c r="G17" s="21">
        <v>14</v>
      </c>
      <c r="H17" s="5">
        <v>0.95865008918637018</v>
      </c>
      <c r="I17" s="5"/>
      <c r="J17" s="5"/>
      <c r="K17" s="16"/>
      <c r="L17" s="17"/>
    </row>
    <row r="18" spans="1:12" x14ac:dyDescent="0.15">
      <c r="A18" s="24">
        <v>15</v>
      </c>
      <c r="B18" s="1">
        <v>799.06093678152001</v>
      </c>
      <c r="C18" s="7" t="s">
        <v>1</v>
      </c>
      <c r="D18" s="11">
        <v>26</v>
      </c>
      <c r="E18" s="28">
        <v>0.43544952217217581</v>
      </c>
      <c r="G18" s="21">
        <v>15</v>
      </c>
      <c r="H18" s="5">
        <v>0.45456027666763654</v>
      </c>
      <c r="I18" s="5"/>
      <c r="J18" s="5"/>
      <c r="K18" s="16"/>
      <c r="L18" s="17"/>
    </row>
    <row r="19" spans="1:12" x14ac:dyDescent="0.15">
      <c r="A19" s="24">
        <v>16</v>
      </c>
      <c r="B19" s="1">
        <v>1357.5055274496126</v>
      </c>
      <c r="C19" s="7" t="s">
        <v>0</v>
      </c>
      <c r="D19" s="11">
        <v>41</v>
      </c>
      <c r="E19" s="28">
        <v>0.91611411302925672</v>
      </c>
      <c r="G19" s="21">
        <v>16</v>
      </c>
      <c r="H19" s="5">
        <v>0.97172475452005069</v>
      </c>
      <c r="I19" s="5"/>
      <c r="J19" s="5"/>
      <c r="K19" s="16"/>
      <c r="L19" s="17"/>
    </row>
    <row r="20" spans="1:12" x14ac:dyDescent="0.15">
      <c r="A20" s="24">
        <v>17</v>
      </c>
      <c r="B20" s="1">
        <v>1101.2212914334668</v>
      </c>
      <c r="C20" s="7" t="s">
        <v>0</v>
      </c>
      <c r="D20" s="11">
        <v>37</v>
      </c>
      <c r="E20" s="28">
        <v>1.3127517969336866E-2</v>
      </c>
      <c r="G20" s="21">
        <v>17</v>
      </c>
      <c r="H20" s="5">
        <v>7.6289811927066076E-2</v>
      </c>
      <c r="I20" s="5"/>
      <c r="J20" s="5"/>
      <c r="K20" s="16"/>
      <c r="L20" s="17"/>
    </row>
    <row r="21" spans="1:12" x14ac:dyDescent="0.15">
      <c r="A21" s="24">
        <v>18</v>
      </c>
      <c r="B21" s="1">
        <v>1350.7679418443895</v>
      </c>
      <c r="C21" s="7" t="s">
        <v>1</v>
      </c>
      <c r="D21" s="11">
        <v>50</v>
      </c>
      <c r="E21" s="28">
        <v>0.1107459373589994</v>
      </c>
      <c r="G21" s="21">
        <v>18</v>
      </c>
      <c r="H21" s="5">
        <v>0.31310132644156097</v>
      </c>
      <c r="I21" s="5"/>
      <c r="J21" s="5"/>
      <c r="K21" s="16"/>
      <c r="L21" s="17"/>
    </row>
    <row r="22" spans="1:12" x14ac:dyDescent="0.15">
      <c r="A22" s="24">
        <v>19</v>
      </c>
      <c r="B22" s="1">
        <v>1523.8883948125851</v>
      </c>
      <c r="C22" s="7" t="s">
        <v>0</v>
      </c>
      <c r="D22" s="11">
        <v>55</v>
      </c>
      <c r="E22" s="28">
        <v>0.47753516893294667</v>
      </c>
      <c r="G22" s="21">
        <v>19</v>
      </c>
      <c r="H22" s="5">
        <v>0.53838868099440418</v>
      </c>
      <c r="I22" s="5"/>
      <c r="J22" s="5"/>
      <c r="K22" s="16"/>
      <c r="L22" s="17"/>
    </row>
    <row r="23" spans="1:12" x14ac:dyDescent="0.15">
      <c r="A23" s="24">
        <v>20</v>
      </c>
      <c r="B23" s="1">
        <v>882.52863813903059</v>
      </c>
      <c r="C23" s="7" t="s">
        <v>0</v>
      </c>
      <c r="D23" s="11">
        <v>44</v>
      </c>
      <c r="E23" s="28">
        <v>0.22953054315007049</v>
      </c>
      <c r="G23" s="21">
        <v>20</v>
      </c>
      <c r="H23" s="5">
        <v>0.21884247254966349</v>
      </c>
      <c r="I23" s="5"/>
      <c r="J23" s="5"/>
      <c r="K23" s="16"/>
      <c r="L23" s="17"/>
    </row>
    <row r="24" spans="1:12" x14ac:dyDescent="0.15">
      <c r="A24" s="24">
        <v>21</v>
      </c>
      <c r="B24" s="1">
        <v>626.13203677079787</v>
      </c>
      <c r="C24" s="7" t="s">
        <v>1</v>
      </c>
      <c r="D24" s="11">
        <v>29</v>
      </c>
      <c r="E24" s="28">
        <v>0.2515784542649685</v>
      </c>
      <c r="G24" s="21">
        <v>21</v>
      </c>
      <c r="H24" s="5">
        <v>7.0829052618008537E-2</v>
      </c>
      <c r="I24" s="5"/>
      <c r="J24" s="5"/>
      <c r="K24" s="16"/>
      <c r="L24" s="17"/>
    </row>
    <row r="25" spans="1:12" x14ac:dyDescent="0.15">
      <c r="A25" s="24">
        <v>22</v>
      </c>
      <c r="B25" s="1">
        <v>1335.3637044897514</v>
      </c>
      <c r="C25" s="7" t="s">
        <v>1</v>
      </c>
      <c r="D25" s="11">
        <v>27</v>
      </c>
      <c r="E25" s="28">
        <v>0.26462072576911022</v>
      </c>
      <c r="G25" s="21">
        <v>22</v>
      </c>
      <c r="H25" s="5">
        <v>0.45277509689049344</v>
      </c>
      <c r="I25" s="5"/>
      <c r="J25" s="5"/>
      <c r="K25" s="16"/>
      <c r="L25" s="17"/>
    </row>
    <row r="26" spans="1:12" x14ac:dyDescent="0.15">
      <c r="A26" s="24">
        <v>23</v>
      </c>
      <c r="B26" s="1">
        <v>628.31287483141523</v>
      </c>
      <c r="C26" s="7" t="s">
        <v>0</v>
      </c>
      <c r="D26" s="11">
        <v>42</v>
      </c>
      <c r="E26" s="28">
        <v>0.14355693722316865</v>
      </c>
      <c r="G26" s="21">
        <v>23</v>
      </c>
      <c r="H26" s="5">
        <v>0.41938654482501858</v>
      </c>
      <c r="I26" s="5"/>
      <c r="J26" s="5"/>
      <c r="K26" s="16"/>
      <c r="L26" s="17"/>
    </row>
    <row r="27" spans="1:12" x14ac:dyDescent="0.15">
      <c r="A27" s="24">
        <v>24</v>
      </c>
      <c r="B27" s="1">
        <v>1526.86740644307</v>
      </c>
      <c r="C27" s="7" t="s">
        <v>1</v>
      </c>
      <c r="D27" s="11">
        <v>38</v>
      </c>
      <c r="E27" s="28">
        <v>0.64363888313466278</v>
      </c>
      <c r="G27" s="21">
        <v>24</v>
      </c>
      <c r="H27" s="5">
        <v>0.77923420287334288</v>
      </c>
      <c r="I27" s="5"/>
      <c r="J27" s="5"/>
      <c r="K27" s="16"/>
      <c r="L27" s="17"/>
    </row>
    <row r="28" spans="1:12" x14ac:dyDescent="0.15">
      <c r="A28" s="24">
        <v>25</v>
      </c>
      <c r="B28" s="1">
        <v>1348.0763078878451</v>
      </c>
      <c r="C28" s="7" t="s">
        <v>0</v>
      </c>
      <c r="D28" s="11">
        <v>51</v>
      </c>
      <c r="E28" s="28">
        <v>0.50227786097847482</v>
      </c>
      <c r="G28" s="21">
        <v>25</v>
      </c>
      <c r="H28" s="5">
        <v>0.51273279621422574</v>
      </c>
      <c r="I28" s="5"/>
      <c r="J28" s="5"/>
      <c r="K28" s="16"/>
      <c r="L28" s="17"/>
    </row>
    <row r="29" spans="1:12" ht="14" thickBot="1" x14ac:dyDescent="0.2">
      <c r="A29" s="24">
        <v>26</v>
      </c>
      <c r="B29" s="1">
        <v>1450.6572253334307</v>
      </c>
      <c r="C29" s="7" t="s">
        <v>1</v>
      </c>
      <c r="D29" s="11">
        <v>56</v>
      </c>
      <c r="E29" s="28">
        <v>0.95928902718087161</v>
      </c>
      <c r="G29" s="22">
        <v>26</v>
      </c>
      <c r="H29" s="20">
        <v>0.41075425259850473</v>
      </c>
      <c r="I29" s="20"/>
      <c r="J29" s="20"/>
      <c r="K29" s="18"/>
      <c r="L29" s="19"/>
    </row>
    <row r="30" spans="1:12" x14ac:dyDescent="0.15">
      <c r="A30" s="24">
        <v>27</v>
      </c>
      <c r="B30" s="1">
        <v>1161.15265593851</v>
      </c>
      <c r="C30" s="7" t="s">
        <v>1</v>
      </c>
      <c r="D30" s="11">
        <v>42</v>
      </c>
      <c r="E30" s="28">
        <v>0.8667101580405514</v>
      </c>
    </row>
    <row r="31" spans="1:12" x14ac:dyDescent="0.15">
      <c r="A31" s="24">
        <v>28</v>
      </c>
      <c r="B31" s="1">
        <v>1595.2030149728</v>
      </c>
      <c r="C31" s="7" t="s">
        <v>0</v>
      </c>
      <c r="D31" s="11">
        <v>55</v>
      </c>
      <c r="E31" s="28">
        <v>0.63037439700007214</v>
      </c>
    </row>
    <row r="32" spans="1:12" x14ac:dyDescent="0.15">
      <c r="A32" s="24">
        <v>29</v>
      </c>
      <c r="B32" s="1">
        <v>678.46539427818152</v>
      </c>
      <c r="C32" s="7" t="s">
        <v>1</v>
      </c>
      <c r="D32" s="11">
        <v>59</v>
      </c>
      <c r="E32" s="28">
        <v>0.37276798078588935</v>
      </c>
    </row>
    <row r="33" spans="1:8" x14ac:dyDescent="0.15">
      <c r="A33" s="24">
        <v>30</v>
      </c>
      <c r="B33" s="1">
        <v>1580.3992205612735</v>
      </c>
      <c r="C33" s="7" t="s">
        <v>0</v>
      </c>
      <c r="D33" s="11">
        <v>49</v>
      </c>
      <c r="E33" s="28">
        <v>0.52570325994251688</v>
      </c>
    </row>
    <row r="34" spans="1:8" x14ac:dyDescent="0.15">
      <c r="A34" s="24">
        <v>31</v>
      </c>
      <c r="B34" s="1">
        <v>1446.5999096785035</v>
      </c>
      <c r="C34" s="7" t="s">
        <v>0</v>
      </c>
      <c r="D34" s="11">
        <v>34</v>
      </c>
      <c r="E34" s="28">
        <v>0.42628940043936858</v>
      </c>
      <c r="H34" t="s">
        <v>25</v>
      </c>
    </row>
    <row r="35" spans="1:8" x14ac:dyDescent="0.15">
      <c r="A35" s="24">
        <v>32</v>
      </c>
      <c r="B35" s="1">
        <v>985.83158991890491</v>
      </c>
      <c r="C35" s="7" t="s">
        <v>1</v>
      </c>
      <c r="D35" s="11">
        <v>32</v>
      </c>
      <c r="E35" s="28">
        <v>0.58178038329074899</v>
      </c>
    </row>
    <row r="36" spans="1:8" x14ac:dyDescent="0.15">
      <c r="A36" s="24">
        <v>33</v>
      </c>
      <c r="B36" s="1">
        <v>1586.5154903297207</v>
      </c>
      <c r="C36" s="7" t="s">
        <v>1</v>
      </c>
      <c r="D36" s="11">
        <v>47</v>
      </c>
      <c r="E36" s="28">
        <v>0.85264796311041735</v>
      </c>
    </row>
    <row r="37" spans="1:8" x14ac:dyDescent="0.15">
      <c r="A37" s="24">
        <v>34</v>
      </c>
      <c r="B37" s="1">
        <v>1079.0937296618904</v>
      </c>
      <c r="C37" s="7" t="s">
        <v>0</v>
      </c>
      <c r="D37" s="11">
        <v>43</v>
      </c>
      <c r="E37" s="28">
        <v>0.10702249062646874</v>
      </c>
    </row>
    <row r="38" spans="1:8" x14ac:dyDescent="0.15">
      <c r="A38" s="24">
        <v>35</v>
      </c>
      <c r="B38" s="1">
        <v>1354.3834098715934</v>
      </c>
      <c r="C38" s="7" t="s">
        <v>1</v>
      </c>
      <c r="D38" s="11">
        <v>56</v>
      </c>
      <c r="E38" s="28">
        <v>0.75671532290111954</v>
      </c>
    </row>
    <row r="39" spans="1:8" x14ac:dyDescent="0.15">
      <c r="A39" s="24">
        <v>36</v>
      </c>
      <c r="B39" s="1">
        <v>2054.3759154488293</v>
      </c>
      <c r="C39" s="7" t="s">
        <v>1</v>
      </c>
      <c r="D39" s="11">
        <v>58</v>
      </c>
      <c r="E39" s="28">
        <v>0.64615643129270939</v>
      </c>
    </row>
    <row r="40" spans="1:8" x14ac:dyDescent="0.15">
      <c r="A40" s="24">
        <v>37</v>
      </c>
      <c r="B40" s="1">
        <v>1206.826187543496</v>
      </c>
      <c r="C40" s="7" t="s">
        <v>1</v>
      </c>
      <c r="D40" s="11">
        <v>29</v>
      </c>
      <c r="E40" s="28">
        <v>0.99690124464156571</v>
      </c>
    </row>
    <row r="41" spans="1:8" x14ac:dyDescent="0.15">
      <c r="A41" s="24">
        <v>38</v>
      </c>
      <c r="B41" s="1">
        <v>1185.1410019027849</v>
      </c>
      <c r="C41" s="7" t="s">
        <v>0</v>
      </c>
      <c r="D41" s="11">
        <v>44</v>
      </c>
      <c r="E41" s="28">
        <v>0.99592734627131041</v>
      </c>
    </row>
    <row r="42" spans="1:8" x14ac:dyDescent="0.15">
      <c r="A42" s="24">
        <v>39</v>
      </c>
      <c r="B42" s="1">
        <v>1482.9086944419396</v>
      </c>
      <c r="C42" s="7" t="s">
        <v>0</v>
      </c>
      <c r="D42" s="11">
        <v>40</v>
      </c>
      <c r="E42" s="28">
        <v>0.57392504587007764</v>
      </c>
    </row>
    <row r="43" spans="1:8" x14ac:dyDescent="0.15">
      <c r="A43" s="24">
        <v>40</v>
      </c>
      <c r="B43" s="1">
        <v>923.13792175747301</v>
      </c>
      <c r="C43" s="7" t="s">
        <v>1</v>
      </c>
      <c r="D43" s="11">
        <v>22</v>
      </c>
      <c r="E43" s="28">
        <v>0.52450564709054193</v>
      </c>
    </row>
    <row r="44" spans="1:8" x14ac:dyDescent="0.15">
      <c r="A44" s="24">
        <v>41</v>
      </c>
      <c r="B44" s="1">
        <v>2309.8400721751723</v>
      </c>
      <c r="C44" s="7" t="s">
        <v>1</v>
      </c>
      <c r="D44" s="11">
        <v>58</v>
      </c>
      <c r="E44" s="28">
        <v>0.10710616701624565</v>
      </c>
    </row>
    <row r="45" spans="1:8" x14ac:dyDescent="0.15">
      <c r="A45" s="24">
        <v>42</v>
      </c>
      <c r="B45" s="1">
        <v>1718.5337256085079</v>
      </c>
      <c r="C45" s="7" t="s">
        <v>1</v>
      </c>
      <c r="D45" s="11">
        <v>47</v>
      </c>
      <c r="E45" s="28">
        <v>0.11276299207964846</v>
      </c>
    </row>
    <row r="46" spans="1:8" x14ac:dyDescent="0.15">
      <c r="A46" s="24">
        <v>43</v>
      </c>
      <c r="B46" s="1">
        <v>945.67951198617106</v>
      </c>
      <c r="C46" s="7" t="s">
        <v>0</v>
      </c>
      <c r="D46" s="11">
        <v>32</v>
      </c>
      <c r="E46" s="28">
        <v>8.4758520860362396E-2</v>
      </c>
    </row>
    <row r="47" spans="1:8" x14ac:dyDescent="0.15">
      <c r="A47" s="24">
        <v>44</v>
      </c>
      <c r="B47" s="1">
        <v>2093.8861078452492</v>
      </c>
      <c r="C47" s="7" t="s">
        <v>1</v>
      </c>
      <c r="D47" s="11">
        <v>30</v>
      </c>
      <c r="E47" s="28">
        <v>0.46779477522674173</v>
      </c>
    </row>
    <row r="48" spans="1:8" x14ac:dyDescent="0.15">
      <c r="A48" s="24">
        <v>45</v>
      </c>
      <c r="B48" s="1">
        <v>1604.8476750976392</v>
      </c>
      <c r="C48" s="7" t="s">
        <v>0</v>
      </c>
      <c r="D48" s="11">
        <v>45</v>
      </c>
      <c r="E48" s="28">
        <v>0.83576269440337558</v>
      </c>
    </row>
    <row r="49" spans="1:5" x14ac:dyDescent="0.15">
      <c r="A49" s="24">
        <v>46</v>
      </c>
      <c r="B49" s="1">
        <v>1589.6416101540717</v>
      </c>
      <c r="C49" s="7" t="s">
        <v>1</v>
      </c>
      <c r="D49" s="11">
        <v>41</v>
      </c>
      <c r="E49" s="28">
        <v>0.32013025504311554</v>
      </c>
    </row>
    <row r="50" spans="1:5" x14ac:dyDescent="0.15">
      <c r="A50" s="24">
        <v>47</v>
      </c>
      <c r="B50" s="1">
        <v>1359.830216682358</v>
      </c>
      <c r="C50" s="7" t="s">
        <v>0</v>
      </c>
      <c r="D50" s="11">
        <v>54</v>
      </c>
      <c r="E50" s="28">
        <v>0.67732049449762854</v>
      </c>
    </row>
    <row r="51" spans="1:5" x14ac:dyDescent="0.15">
      <c r="A51" s="24">
        <v>48</v>
      </c>
      <c r="B51" s="1">
        <v>1310.9174139444242</v>
      </c>
      <c r="C51" s="7" t="s">
        <v>0</v>
      </c>
      <c r="D51" s="11">
        <v>59</v>
      </c>
      <c r="E51" s="28">
        <v>0.19527696033120767</v>
      </c>
    </row>
    <row r="52" spans="1:5" x14ac:dyDescent="0.15">
      <c r="A52" s="24">
        <v>49</v>
      </c>
      <c r="B52" s="1">
        <v>1374.6402864292775</v>
      </c>
      <c r="C52" s="7" t="s">
        <v>1</v>
      </c>
      <c r="D52" s="11">
        <v>45</v>
      </c>
      <c r="E52" s="28">
        <v>0.9837203631945326</v>
      </c>
    </row>
    <row r="53" spans="1:5" x14ac:dyDescent="0.15">
      <c r="A53" s="24">
        <v>50</v>
      </c>
      <c r="B53" s="1">
        <v>1329.28159029067</v>
      </c>
      <c r="C53" s="7" t="s">
        <v>0</v>
      </c>
      <c r="D53" s="11">
        <v>58</v>
      </c>
      <c r="E53" s="28">
        <v>0.6863273489875148</v>
      </c>
    </row>
    <row r="54" spans="1:5" x14ac:dyDescent="0.15">
      <c r="A54" s="24">
        <v>51</v>
      </c>
      <c r="B54" s="1">
        <v>1536.0177721686071</v>
      </c>
      <c r="C54" s="7" t="s">
        <v>0</v>
      </c>
      <c r="D54" s="11">
        <v>29</v>
      </c>
      <c r="E54" s="28">
        <v>0.3694948196487875</v>
      </c>
    </row>
    <row r="55" spans="1:5" x14ac:dyDescent="0.15">
      <c r="A55" s="24">
        <v>52</v>
      </c>
      <c r="B55" s="1">
        <v>924.85024390673937</v>
      </c>
      <c r="C55" s="7" t="s">
        <v>1</v>
      </c>
      <c r="D55" s="11">
        <v>40</v>
      </c>
      <c r="E55" s="28">
        <v>0.45062876792214335</v>
      </c>
    </row>
    <row r="56" spans="1:5" x14ac:dyDescent="0.15">
      <c r="A56" s="24">
        <v>53</v>
      </c>
      <c r="B56" s="1">
        <v>1380.2396734820481</v>
      </c>
      <c r="C56" s="7" t="s">
        <v>1</v>
      </c>
      <c r="D56" s="11">
        <v>36</v>
      </c>
      <c r="E56" s="28">
        <v>0.12336903881834715</v>
      </c>
    </row>
    <row r="57" spans="1:5" x14ac:dyDescent="0.15">
      <c r="A57" s="24">
        <v>54</v>
      </c>
      <c r="B57" s="1">
        <v>1462.0329957540591</v>
      </c>
      <c r="C57" s="7" t="s">
        <v>0</v>
      </c>
      <c r="D57" s="11">
        <v>49</v>
      </c>
      <c r="E57" s="28">
        <v>0.74516255022881528</v>
      </c>
    </row>
    <row r="58" spans="1:5" x14ac:dyDescent="0.15">
      <c r="A58" s="24">
        <v>55</v>
      </c>
      <c r="B58" s="1">
        <v>1949.1895354622648</v>
      </c>
      <c r="C58" s="7" t="s">
        <v>1</v>
      </c>
      <c r="D58" s="11">
        <v>54</v>
      </c>
      <c r="E58" s="28">
        <v>0.60064440860911761</v>
      </c>
    </row>
    <row r="59" spans="1:5" x14ac:dyDescent="0.15">
      <c r="A59" s="24">
        <v>56</v>
      </c>
      <c r="B59" s="1">
        <v>1415.824691608105</v>
      </c>
      <c r="C59" s="7" t="s">
        <v>1</v>
      </c>
      <c r="D59" s="11">
        <v>40</v>
      </c>
      <c r="E59" s="28">
        <v>0.7775415507897312</v>
      </c>
    </row>
    <row r="60" spans="1:5" x14ac:dyDescent="0.15">
      <c r="A60" s="24">
        <v>57</v>
      </c>
      <c r="B60" s="1">
        <v>734.773212554883</v>
      </c>
      <c r="C60" s="7" t="s">
        <v>0</v>
      </c>
      <c r="D60" s="11">
        <v>53</v>
      </c>
      <c r="E60" s="28">
        <v>9.0169034516123903E-2</v>
      </c>
    </row>
    <row r="61" spans="1:5" x14ac:dyDescent="0.15">
      <c r="A61" s="24">
        <v>58</v>
      </c>
      <c r="B61" s="1">
        <v>1699.8916439723976</v>
      </c>
      <c r="C61" s="7" t="s">
        <v>0</v>
      </c>
      <c r="D61" s="11">
        <v>57</v>
      </c>
      <c r="E61" s="28">
        <v>0.12879656731268174</v>
      </c>
    </row>
    <row r="62" spans="1:5" x14ac:dyDescent="0.15">
      <c r="A62" s="24">
        <v>59</v>
      </c>
      <c r="B62" s="1">
        <v>1103.1316180061888</v>
      </c>
      <c r="C62" s="7" t="s">
        <v>0</v>
      </c>
      <c r="D62" s="11">
        <v>47</v>
      </c>
      <c r="E62" s="28">
        <v>0.6399673910206064</v>
      </c>
    </row>
    <row r="63" spans="1:5" x14ac:dyDescent="0.15">
      <c r="A63" s="24">
        <v>60</v>
      </c>
      <c r="B63" s="1">
        <v>776.96096301803334</v>
      </c>
      <c r="C63" s="7" t="s">
        <v>1</v>
      </c>
      <c r="D63" s="11">
        <v>32</v>
      </c>
      <c r="E63" s="28">
        <v>0.80720185719654935</v>
      </c>
    </row>
    <row r="64" spans="1:5" x14ac:dyDescent="0.15">
      <c r="A64" s="24">
        <v>61</v>
      </c>
      <c r="B64" s="1">
        <v>1450.1270920253221</v>
      </c>
      <c r="C64" s="7" t="s">
        <v>1</v>
      </c>
      <c r="D64" s="11">
        <v>30</v>
      </c>
      <c r="E64" s="28">
        <v>0.11238852317481518</v>
      </c>
    </row>
    <row r="65" spans="1:5" x14ac:dyDescent="0.15">
      <c r="A65" s="24">
        <v>62</v>
      </c>
      <c r="B65" s="1">
        <v>2607.3248089734407</v>
      </c>
      <c r="C65" s="7" t="s">
        <v>0</v>
      </c>
      <c r="D65" s="11">
        <v>45</v>
      </c>
      <c r="E65" s="28">
        <v>0.55287211256747304</v>
      </c>
    </row>
    <row r="66" spans="1:5" x14ac:dyDescent="0.15">
      <c r="A66" s="24">
        <v>63</v>
      </c>
      <c r="B66" s="1">
        <v>2090.1623992125992</v>
      </c>
      <c r="C66" s="7" t="s">
        <v>0</v>
      </c>
      <c r="D66" s="11">
        <v>41</v>
      </c>
      <c r="E66" s="28">
        <v>0.31018390003813079</v>
      </c>
    </row>
    <row r="67" spans="1:5" x14ac:dyDescent="0.15">
      <c r="A67" s="24">
        <v>64</v>
      </c>
      <c r="B67" s="1">
        <v>1852.8709065073167</v>
      </c>
      <c r="C67" s="7" t="s">
        <v>1</v>
      </c>
      <c r="D67" s="11">
        <v>54</v>
      </c>
      <c r="E67" s="28">
        <v>0.40965237747283412</v>
      </c>
    </row>
    <row r="68" spans="1:5" x14ac:dyDescent="0.15">
      <c r="A68" s="24">
        <v>65</v>
      </c>
      <c r="B68" s="1">
        <v>811.43096568863575</v>
      </c>
      <c r="C68" s="7" t="s">
        <v>1</v>
      </c>
      <c r="D68" s="11">
        <v>22</v>
      </c>
      <c r="E68" s="28">
        <v>0.77074024773599248</v>
      </c>
    </row>
    <row r="69" spans="1:5" x14ac:dyDescent="0.15">
      <c r="A69" s="24">
        <v>66</v>
      </c>
      <c r="B69" s="1">
        <v>2431.0030349272497</v>
      </c>
      <c r="C69" s="7" t="s">
        <v>1</v>
      </c>
      <c r="D69" s="11">
        <v>27</v>
      </c>
      <c r="E69" s="28">
        <v>0.10461460003225287</v>
      </c>
    </row>
    <row r="70" spans="1:5" x14ac:dyDescent="0.15">
      <c r="A70" s="24">
        <v>67</v>
      </c>
      <c r="B70" s="1">
        <v>800.94053562625413</v>
      </c>
      <c r="C70" s="7" t="s">
        <v>0</v>
      </c>
      <c r="D70" s="11">
        <v>42</v>
      </c>
      <c r="E70" s="28">
        <v>0.43506974454198299</v>
      </c>
    </row>
    <row r="71" spans="1:5" x14ac:dyDescent="0.15">
      <c r="A71" s="24">
        <v>68</v>
      </c>
      <c r="B71" s="1">
        <v>1326.5936326740541</v>
      </c>
      <c r="C71" s="7" t="s">
        <v>0</v>
      </c>
      <c r="D71" s="11">
        <v>38</v>
      </c>
      <c r="E71" s="28">
        <v>0.71987863653222006</v>
      </c>
    </row>
    <row r="72" spans="1:5" x14ac:dyDescent="0.15">
      <c r="A72" s="24">
        <v>69</v>
      </c>
      <c r="B72" s="1">
        <v>1164.6009252076458</v>
      </c>
      <c r="C72" s="7" t="s">
        <v>1</v>
      </c>
      <c r="D72" s="11">
        <v>51</v>
      </c>
      <c r="E72" s="28">
        <v>6.3424709499977361E-3</v>
      </c>
    </row>
    <row r="73" spans="1:5" x14ac:dyDescent="0.15">
      <c r="A73" s="24">
        <v>70</v>
      </c>
      <c r="B73" s="1">
        <v>1092.3690723663406</v>
      </c>
      <c r="C73" s="7" t="s">
        <v>0</v>
      </c>
      <c r="D73" s="11">
        <v>56</v>
      </c>
      <c r="E73" s="28">
        <v>3.8537579507087361E-2</v>
      </c>
    </row>
    <row r="74" spans="1:5" x14ac:dyDescent="0.15">
      <c r="A74" s="24">
        <v>71</v>
      </c>
      <c r="B74" s="1">
        <v>1637.6946784293748</v>
      </c>
      <c r="C74" s="7" t="s">
        <v>0</v>
      </c>
      <c r="D74" s="11">
        <v>47</v>
      </c>
      <c r="E74" s="28">
        <v>0.22085662089675973</v>
      </c>
    </row>
    <row r="75" spans="1:5" x14ac:dyDescent="0.15">
      <c r="A75" s="24">
        <v>72</v>
      </c>
      <c r="B75" s="1">
        <v>1117.2188887829386</v>
      </c>
      <c r="C75" s="7" t="s">
        <v>1</v>
      </c>
      <c r="D75" s="11">
        <v>54</v>
      </c>
      <c r="E75" s="28">
        <v>0.27401235342231467</v>
      </c>
    </row>
    <row r="76" spans="1:5" x14ac:dyDescent="0.15">
      <c r="A76" s="24">
        <v>73</v>
      </c>
      <c r="B76" s="1">
        <v>933.81422317419344</v>
      </c>
      <c r="C76" s="7" t="s">
        <v>1</v>
      </c>
      <c r="D76" s="11">
        <v>34</v>
      </c>
      <c r="E76" s="28">
        <v>0.11856393632904705</v>
      </c>
    </row>
    <row r="77" spans="1:5" x14ac:dyDescent="0.15">
      <c r="A77" s="24">
        <v>74</v>
      </c>
      <c r="B77" s="1">
        <v>1075.0143745940986</v>
      </c>
      <c r="C77" s="7" t="s">
        <v>0</v>
      </c>
      <c r="D77" s="11">
        <v>49</v>
      </c>
      <c r="E77" s="28">
        <v>0.349802855327777</v>
      </c>
    </row>
    <row r="78" spans="1:5" x14ac:dyDescent="0.15">
      <c r="A78" s="24">
        <v>75</v>
      </c>
      <c r="B78" s="1">
        <v>734.32457031929971</v>
      </c>
      <c r="C78" s="7" t="s">
        <v>0</v>
      </c>
      <c r="D78" s="11">
        <v>21</v>
      </c>
      <c r="E78" s="28">
        <v>0.47294445096823179</v>
      </c>
    </row>
    <row r="79" spans="1:5" x14ac:dyDescent="0.15">
      <c r="A79" s="24">
        <v>76</v>
      </c>
      <c r="B79" s="1">
        <v>1934.0574204724239</v>
      </c>
      <c r="C79" s="7" t="s">
        <v>0</v>
      </c>
      <c r="D79" s="11">
        <v>58</v>
      </c>
      <c r="E79" s="28">
        <v>0.4546699139931627</v>
      </c>
    </row>
    <row r="80" spans="1:5" x14ac:dyDescent="0.15">
      <c r="A80" s="24">
        <v>77</v>
      </c>
      <c r="B80" s="1">
        <v>1793.2211189303537</v>
      </c>
      <c r="C80" s="7" t="s">
        <v>1</v>
      </c>
      <c r="D80" s="11">
        <v>51</v>
      </c>
      <c r="E80" s="28">
        <v>0.35847495033470478</v>
      </c>
    </row>
    <row r="81" spans="1:5" x14ac:dyDescent="0.15">
      <c r="A81" s="24">
        <v>78</v>
      </c>
      <c r="B81" s="1">
        <v>1163.6320714340463</v>
      </c>
      <c r="C81" s="7" t="s">
        <v>1</v>
      </c>
      <c r="D81" s="11">
        <v>52</v>
      </c>
      <c r="E81" s="28">
        <v>0.87260893792354366</v>
      </c>
    </row>
    <row r="82" spans="1:5" x14ac:dyDescent="0.15">
      <c r="A82" s="24">
        <v>79</v>
      </c>
      <c r="B82" s="1">
        <v>657.6699128869069</v>
      </c>
      <c r="C82" s="7" t="s">
        <v>0</v>
      </c>
      <c r="D82" s="11">
        <v>37</v>
      </c>
      <c r="E82" s="28">
        <v>0.24412598029161614</v>
      </c>
    </row>
    <row r="83" spans="1:5" x14ac:dyDescent="0.15">
      <c r="A83" s="24">
        <v>80</v>
      </c>
      <c r="B83" s="1">
        <v>990.10592589060002</v>
      </c>
      <c r="C83" s="7" t="s">
        <v>1</v>
      </c>
      <c r="D83" s="11">
        <v>35</v>
      </c>
      <c r="E83" s="28">
        <v>0.42652876189351074</v>
      </c>
    </row>
    <row r="84" spans="1:5" x14ac:dyDescent="0.15">
      <c r="A84" s="24">
        <v>81</v>
      </c>
      <c r="B84" s="1">
        <v>1084.5653611888254</v>
      </c>
      <c r="C84" s="7" t="s">
        <v>1</v>
      </c>
      <c r="D84" s="11">
        <v>50</v>
      </c>
      <c r="E84" s="28">
        <v>0.60470340004583323</v>
      </c>
    </row>
    <row r="85" spans="1:5" x14ac:dyDescent="0.15">
      <c r="A85" s="24">
        <v>82</v>
      </c>
      <c r="B85" s="1">
        <v>1749.2004181622294</v>
      </c>
      <c r="C85" s="7" t="s">
        <v>0</v>
      </c>
      <c r="D85" s="11">
        <v>46</v>
      </c>
      <c r="E85" s="28">
        <v>0.16182911133896993</v>
      </c>
    </row>
    <row r="86" spans="1:5" x14ac:dyDescent="0.15">
      <c r="A86" s="24">
        <v>83</v>
      </c>
      <c r="B86" s="1">
        <v>1779.6708760225761</v>
      </c>
      <c r="C86" s="7" t="s">
        <v>0</v>
      </c>
      <c r="D86" s="11">
        <v>59</v>
      </c>
      <c r="E86" s="28">
        <v>0.65755808325203957</v>
      </c>
    </row>
    <row r="87" spans="1:5" x14ac:dyDescent="0.15">
      <c r="A87" s="24">
        <v>84</v>
      </c>
      <c r="B87" s="1">
        <v>1527.4786295089352</v>
      </c>
      <c r="C87" s="7" t="s">
        <v>0</v>
      </c>
      <c r="D87" s="11">
        <v>59</v>
      </c>
      <c r="E87" s="28">
        <v>0.27688199060625207</v>
      </c>
    </row>
    <row r="88" spans="1:5" x14ac:dyDescent="0.15">
      <c r="A88" s="24">
        <v>85</v>
      </c>
      <c r="B88" s="1">
        <v>3453.1765247020298</v>
      </c>
      <c r="C88" s="7" t="s">
        <v>0</v>
      </c>
      <c r="D88" s="11">
        <v>50</v>
      </c>
      <c r="E88" s="28">
        <v>0.90679630559706714</v>
      </c>
    </row>
    <row r="89" spans="1:5" x14ac:dyDescent="0.15">
      <c r="A89" s="24">
        <v>86</v>
      </c>
      <c r="B89" s="1">
        <v>1564.9325148317123</v>
      </c>
      <c r="C89" s="7" t="s">
        <v>0</v>
      </c>
      <c r="D89" s="11">
        <v>59</v>
      </c>
      <c r="E89" s="28">
        <v>0.99173970067967843</v>
      </c>
    </row>
    <row r="90" spans="1:5" x14ac:dyDescent="0.15">
      <c r="A90" s="24">
        <v>87</v>
      </c>
      <c r="B90" s="1">
        <v>2068.5385089127994</v>
      </c>
      <c r="C90" s="7" t="s">
        <v>0</v>
      </c>
      <c r="D90" s="11">
        <v>34</v>
      </c>
      <c r="E90" s="28">
        <v>0.21102093959896429</v>
      </c>
    </row>
    <row r="91" spans="1:5" x14ac:dyDescent="0.15">
      <c r="A91" s="24">
        <v>88</v>
      </c>
      <c r="B91" s="1">
        <v>3155.8688306836798</v>
      </c>
      <c r="C91" s="7" t="s">
        <v>0</v>
      </c>
      <c r="D91" s="11">
        <v>45</v>
      </c>
      <c r="E91" s="28">
        <v>0.41040442327796389</v>
      </c>
    </row>
    <row r="92" spans="1:5" x14ac:dyDescent="0.15">
      <c r="A92" s="24">
        <v>89</v>
      </c>
      <c r="B92" s="1">
        <v>1065.9698391736188</v>
      </c>
      <c r="C92" s="7" t="s">
        <v>1</v>
      </c>
      <c r="D92" s="11">
        <v>41</v>
      </c>
      <c r="E92" s="28">
        <v>3.3518382890352805E-2</v>
      </c>
    </row>
    <row r="93" spans="1:5" x14ac:dyDescent="0.15">
      <c r="A93" s="24">
        <v>90</v>
      </c>
      <c r="B93" s="1">
        <v>1376.6942730481132</v>
      </c>
      <c r="C93" s="7" t="s">
        <v>1</v>
      </c>
      <c r="D93" s="11">
        <v>54</v>
      </c>
      <c r="E93" s="28">
        <v>0.50791919701028765</v>
      </c>
    </row>
    <row r="94" spans="1:5" x14ac:dyDescent="0.15">
      <c r="A94" s="24">
        <v>91</v>
      </c>
      <c r="B94" s="1">
        <v>786.59791769732396</v>
      </c>
      <c r="C94" s="7" t="s">
        <v>0</v>
      </c>
      <c r="D94" s="11">
        <v>59</v>
      </c>
      <c r="E94" s="28">
        <v>0.73963667718698123</v>
      </c>
    </row>
    <row r="95" spans="1:5" x14ac:dyDescent="0.15">
      <c r="A95" s="24">
        <v>92</v>
      </c>
      <c r="B95" s="1">
        <v>1326.7317787064762</v>
      </c>
      <c r="C95" s="7" t="s">
        <v>0</v>
      </c>
      <c r="D95" s="11">
        <v>48</v>
      </c>
      <c r="E95" s="28">
        <v>0.37689606169823264</v>
      </c>
    </row>
    <row r="96" spans="1:5" x14ac:dyDescent="0.15">
      <c r="A96" s="24">
        <v>93</v>
      </c>
      <c r="B96" s="1">
        <v>1270.2891151221111</v>
      </c>
      <c r="C96" s="7" t="s">
        <v>1</v>
      </c>
      <c r="D96" s="11">
        <v>49</v>
      </c>
      <c r="E96" s="28">
        <v>0.33544571920450372</v>
      </c>
    </row>
    <row r="97" spans="1:5" x14ac:dyDescent="0.15">
      <c r="A97" s="24">
        <v>94</v>
      </c>
      <c r="B97" s="1">
        <v>1769.8130891983678</v>
      </c>
      <c r="C97" s="7" t="s">
        <v>1</v>
      </c>
      <c r="D97" s="11">
        <v>34</v>
      </c>
      <c r="E97" s="28">
        <v>0.1454535188685625</v>
      </c>
    </row>
    <row r="98" spans="1:5" x14ac:dyDescent="0.15">
      <c r="A98" s="24">
        <v>95</v>
      </c>
      <c r="B98" s="1">
        <v>1421.1051997276827</v>
      </c>
      <c r="C98" s="7" t="s">
        <v>0</v>
      </c>
      <c r="D98" s="11">
        <v>32</v>
      </c>
      <c r="E98" s="28">
        <v>0.56204990147892087</v>
      </c>
    </row>
    <row r="99" spans="1:5" x14ac:dyDescent="0.15">
      <c r="A99" s="24">
        <v>96</v>
      </c>
      <c r="B99" s="1">
        <v>1456.6657689900608</v>
      </c>
      <c r="C99" s="7" t="s">
        <v>0</v>
      </c>
      <c r="D99" s="11">
        <v>47</v>
      </c>
      <c r="E99" s="28">
        <v>0.7072043646359697</v>
      </c>
    </row>
    <row r="100" spans="1:5" x14ac:dyDescent="0.15">
      <c r="A100" s="24">
        <v>97</v>
      </c>
      <c r="B100" s="1">
        <v>1245.04878957703</v>
      </c>
      <c r="C100" s="7" t="s">
        <v>1</v>
      </c>
      <c r="D100" s="11">
        <v>43</v>
      </c>
      <c r="E100" s="28">
        <v>0.67932628628188529</v>
      </c>
    </row>
    <row r="101" spans="1:5" x14ac:dyDescent="0.15">
      <c r="A101" s="24">
        <v>98</v>
      </c>
      <c r="B101" s="1">
        <v>1425.8425675939054</v>
      </c>
      <c r="C101" s="7" t="s">
        <v>1</v>
      </c>
      <c r="D101" s="11">
        <v>56</v>
      </c>
      <c r="E101" s="28">
        <v>5.8082342954318023E-2</v>
      </c>
    </row>
    <row r="102" spans="1:5" x14ac:dyDescent="0.15">
      <c r="A102" s="24">
        <v>99</v>
      </c>
      <c r="B102" s="1">
        <v>2110.9498547628173</v>
      </c>
      <c r="C102" s="7" t="s">
        <v>0</v>
      </c>
      <c r="D102" s="11">
        <v>56</v>
      </c>
      <c r="E102" s="28">
        <v>0.40638198345812915</v>
      </c>
    </row>
    <row r="103" spans="1:5" x14ac:dyDescent="0.15">
      <c r="A103" s="24">
        <v>100</v>
      </c>
      <c r="B103" s="1">
        <v>1319.0216639135001</v>
      </c>
      <c r="C103" s="7" t="s">
        <v>0</v>
      </c>
      <c r="D103" s="11">
        <v>47</v>
      </c>
      <c r="E103" s="28">
        <v>0.71666817247934811</v>
      </c>
    </row>
    <row r="104" spans="1:5" x14ac:dyDescent="0.15">
      <c r="A104" s="24">
        <v>101</v>
      </c>
      <c r="B104" s="1">
        <v>1452.1149967835956</v>
      </c>
      <c r="C104" s="7" t="s">
        <v>1</v>
      </c>
      <c r="D104" s="11">
        <v>56</v>
      </c>
      <c r="E104" s="28">
        <v>0.10846683360124076</v>
      </c>
    </row>
    <row r="105" spans="1:5" x14ac:dyDescent="0.15">
      <c r="A105" s="24">
        <v>102</v>
      </c>
      <c r="B105" s="1">
        <v>1475.9860413809999</v>
      </c>
      <c r="C105" s="7" t="s">
        <v>1</v>
      </c>
      <c r="D105" s="11">
        <v>31</v>
      </c>
      <c r="E105" s="28">
        <v>0.4758239080189276</v>
      </c>
    </row>
    <row r="106" spans="1:5" x14ac:dyDescent="0.15">
      <c r="A106" s="24">
        <v>103</v>
      </c>
      <c r="B106" s="1">
        <v>1040.8416061834</v>
      </c>
      <c r="C106" s="7" t="s">
        <v>0</v>
      </c>
      <c r="D106" s="11">
        <v>42</v>
      </c>
      <c r="E106" s="28">
        <v>0.56089347198948181</v>
      </c>
    </row>
    <row r="107" spans="1:5" x14ac:dyDescent="0.15">
      <c r="A107" s="24">
        <v>104</v>
      </c>
      <c r="B107" s="1">
        <v>1110.5289779575639</v>
      </c>
      <c r="C107" s="7" t="s">
        <v>1</v>
      </c>
      <c r="D107" s="11">
        <v>38</v>
      </c>
      <c r="E107" s="28">
        <v>0.90868924339644042</v>
      </c>
    </row>
    <row r="108" spans="1:5" x14ac:dyDescent="0.15">
      <c r="A108" s="24">
        <v>105</v>
      </c>
      <c r="B108" s="1">
        <v>676.45551978153196</v>
      </c>
      <c r="C108" s="7" t="s">
        <v>1</v>
      </c>
      <c r="D108" s="11">
        <v>51</v>
      </c>
      <c r="E108" s="28">
        <v>0.20354770829950752</v>
      </c>
    </row>
    <row r="109" spans="1:5" x14ac:dyDescent="0.15">
      <c r="A109" s="24">
        <v>106</v>
      </c>
      <c r="B109" s="1">
        <v>1982.7401826548548</v>
      </c>
      <c r="C109" s="7" t="s">
        <v>0</v>
      </c>
      <c r="D109" s="11">
        <v>56</v>
      </c>
      <c r="E109" s="28">
        <v>0.38879629800324145</v>
      </c>
    </row>
    <row r="110" spans="1:5" x14ac:dyDescent="0.15">
      <c r="A110" s="24">
        <v>107</v>
      </c>
      <c r="B110" s="1">
        <v>1596.5220612657447</v>
      </c>
      <c r="C110" s="7" t="s">
        <v>1</v>
      </c>
      <c r="D110" s="11">
        <v>45</v>
      </c>
      <c r="E110" s="28">
        <v>3.895849362390158E-2</v>
      </c>
    </row>
    <row r="111" spans="1:5" x14ac:dyDescent="0.15">
      <c r="A111" s="24">
        <v>108</v>
      </c>
      <c r="B111" s="1">
        <v>2313.4826644281875</v>
      </c>
      <c r="C111" s="7" t="s">
        <v>1</v>
      </c>
      <c r="D111" s="11">
        <v>46</v>
      </c>
      <c r="E111" s="28">
        <v>0.5810633962590156</v>
      </c>
    </row>
    <row r="112" spans="1:5" x14ac:dyDescent="0.15">
      <c r="A112" s="24">
        <v>109</v>
      </c>
      <c r="B112" s="1">
        <v>1707.3105639110643</v>
      </c>
      <c r="C112" s="7" t="s">
        <v>0</v>
      </c>
      <c r="D112" s="11">
        <v>31</v>
      </c>
      <c r="E112" s="28">
        <v>0.84457355357573316</v>
      </c>
    </row>
    <row r="113" spans="1:5" x14ac:dyDescent="0.15">
      <c r="A113" s="24">
        <v>110</v>
      </c>
      <c r="B113" s="1">
        <v>1506.7391101941635</v>
      </c>
      <c r="C113" s="7" t="s">
        <v>1</v>
      </c>
      <c r="D113" s="11">
        <v>29</v>
      </c>
      <c r="E113" s="28">
        <v>0.40730190305709613</v>
      </c>
    </row>
    <row r="114" spans="1:5" x14ac:dyDescent="0.15">
      <c r="A114" s="24">
        <v>111</v>
      </c>
      <c r="B114" s="1">
        <v>1560.8070869364144</v>
      </c>
      <c r="C114" s="7" t="s">
        <v>0</v>
      </c>
      <c r="D114" s="11">
        <v>44</v>
      </c>
      <c r="E114" s="28">
        <v>0.883889075716911</v>
      </c>
    </row>
    <row r="115" spans="1:5" x14ac:dyDescent="0.15">
      <c r="A115" s="24">
        <v>112</v>
      </c>
      <c r="B115" s="1">
        <v>904.83580155853701</v>
      </c>
      <c r="C115" s="7" t="s">
        <v>1</v>
      </c>
      <c r="D115" s="11">
        <v>40</v>
      </c>
      <c r="E115" s="28">
        <v>9.432763293906099E-2</v>
      </c>
    </row>
    <row r="116" spans="1:5" x14ac:dyDescent="0.15">
      <c r="A116" s="24">
        <v>113</v>
      </c>
      <c r="B116" s="1">
        <v>1456.8555407556851</v>
      </c>
      <c r="C116" s="7" t="s">
        <v>0</v>
      </c>
      <c r="D116" s="11">
        <v>53</v>
      </c>
      <c r="E116" s="28">
        <v>0.11471692762776753</v>
      </c>
    </row>
    <row r="117" spans="1:5" x14ac:dyDescent="0.15">
      <c r="A117" s="24">
        <v>114</v>
      </c>
      <c r="B117" s="1">
        <v>2890.0491049154298</v>
      </c>
      <c r="C117" s="7" t="s">
        <v>0</v>
      </c>
      <c r="D117" s="11">
        <v>53</v>
      </c>
      <c r="E117" s="28">
        <v>0.62568762909289144</v>
      </c>
    </row>
    <row r="118" spans="1:5" x14ac:dyDescent="0.15">
      <c r="A118" s="24">
        <v>115</v>
      </c>
      <c r="B118" s="1">
        <v>1639.9027292682715</v>
      </c>
      <c r="C118" s="7" t="s">
        <v>0</v>
      </c>
      <c r="D118" s="11">
        <v>44</v>
      </c>
      <c r="E118" s="28">
        <v>0.93398117977915962</v>
      </c>
    </row>
    <row r="119" spans="1:5" ht="14" thickBot="1" x14ac:dyDescent="0.2">
      <c r="A119" s="25">
        <v>116</v>
      </c>
      <c r="B119" s="3">
        <v>1272.6976883708999</v>
      </c>
      <c r="C119" s="8" t="s">
        <v>1</v>
      </c>
      <c r="D119" s="12">
        <v>53</v>
      </c>
      <c r="E119" s="29">
        <v>0.41192348020936831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9"/>
  <sheetViews>
    <sheetView topLeftCell="A72" zoomScale="150" zoomScaleNormal="150" zoomScalePageLayoutView="150" workbookViewId="0">
      <selection activeCell="I30" sqref="I30"/>
    </sheetView>
  </sheetViews>
  <sheetFormatPr baseColWidth="10" defaultRowHeight="13" x14ac:dyDescent="0.15"/>
  <cols>
    <col min="6" max="6" width="13.1640625" bestFit="1" customWidth="1"/>
    <col min="9" max="9" width="17.1640625" customWidth="1"/>
    <col min="15" max="15" width="29.5" customWidth="1"/>
    <col min="16" max="16" width="7.6640625" customWidth="1"/>
  </cols>
  <sheetData>
    <row r="2" spans="1:16" ht="14" thickBot="1" x14ac:dyDescent="0.2">
      <c r="J2">
        <v>1</v>
      </c>
      <c r="K2">
        <v>2</v>
      </c>
      <c r="L2">
        <v>3</v>
      </c>
      <c r="M2">
        <v>4</v>
      </c>
    </row>
    <row r="3" spans="1:16" ht="35" customHeight="1" thickBot="1" x14ac:dyDescent="0.2">
      <c r="A3" s="2" t="s">
        <v>10</v>
      </c>
      <c r="B3" s="2" t="s">
        <v>4</v>
      </c>
      <c r="C3" s="2" t="s">
        <v>2</v>
      </c>
      <c r="D3" s="13" t="s">
        <v>3</v>
      </c>
      <c r="E3" s="27" t="s">
        <v>7</v>
      </c>
      <c r="F3" s="33" t="s">
        <v>11</v>
      </c>
      <c r="H3" s="2" t="s">
        <v>5</v>
      </c>
      <c r="I3" s="2" t="s">
        <v>7</v>
      </c>
      <c r="J3" s="2" t="s">
        <v>6</v>
      </c>
      <c r="K3" s="2" t="s">
        <v>4</v>
      </c>
      <c r="L3" s="2" t="s">
        <v>2</v>
      </c>
      <c r="M3" s="13" t="s">
        <v>3</v>
      </c>
      <c r="O3" s="30" t="s">
        <v>15</v>
      </c>
      <c r="P3" s="15">
        <f>COUNT(B4:B119)</f>
        <v>116</v>
      </c>
    </row>
    <row r="4" spans="1:16" ht="17" thickBot="1" x14ac:dyDescent="0.2">
      <c r="A4" s="23">
        <v>1</v>
      </c>
      <c r="B4" s="4">
        <v>782.12</v>
      </c>
      <c r="C4" s="6" t="s">
        <v>0</v>
      </c>
      <c r="D4" s="9">
        <v>45</v>
      </c>
      <c r="E4" s="26">
        <v>0.91615288642874682</v>
      </c>
      <c r="F4" s="34">
        <f>IF(E4&lt;$P$5,1,0)</f>
        <v>0</v>
      </c>
      <c r="H4" s="21">
        <v>1</v>
      </c>
      <c r="I4" s="5">
        <v>0.74502968189655716</v>
      </c>
      <c r="J4" s="16">
        <f>ROUNDUP($I4 * $P$3,0)</f>
        <v>87</v>
      </c>
      <c r="K4" s="5">
        <f>VLOOKUP($J4,$A$4:$F$119,K$2,0)</f>
        <v>2068.5385089127994</v>
      </c>
      <c r="L4" s="5" t="str">
        <f t="shared" ref="K4:M29" si="0">VLOOKUP($J4,$A$4:$F$119,L$2,0)</f>
        <v>Hombre</v>
      </c>
      <c r="M4" s="41">
        <f t="shared" si="0"/>
        <v>34</v>
      </c>
      <c r="O4" s="30" t="s">
        <v>14</v>
      </c>
      <c r="P4" s="15">
        <v>26</v>
      </c>
    </row>
    <row r="5" spans="1:16" ht="17" thickBot="1" x14ac:dyDescent="0.2">
      <c r="A5" s="24">
        <v>2</v>
      </c>
      <c r="B5" s="1">
        <v>1346.2674430149896</v>
      </c>
      <c r="C5" s="7" t="s">
        <v>0</v>
      </c>
      <c r="D5" s="10">
        <v>30</v>
      </c>
      <c r="E5" s="28">
        <v>0.65421546668654684</v>
      </c>
      <c r="F5" s="35">
        <f t="shared" ref="F5:F68" si="1">IF(E5&lt;$P$5,1,0)</f>
        <v>0</v>
      </c>
      <c r="H5" s="21">
        <v>2</v>
      </c>
      <c r="I5" s="5">
        <v>0.2195903420672638</v>
      </c>
      <c r="J5" s="16">
        <f t="shared" ref="J5:J29" si="2">ROUNDUP($I5 * $P$3,0)</f>
        <v>26</v>
      </c>
      <c r="K5" s="5">
        <f t="shared" si="0"/>
        <v>1450.6572253334307</v>
      </c>
      <c r="L5" s="5" t="str">
        <f t="shared" si="0"/>
        <v>Mujer</v>
      </c>
      <c r="M5" s="41">
        <f t="shared" si="0"/>
        <v>56</v>
      </c>
      <c r="O5" s="31" t="s">
        <v>13</v>
      </c>
      <c r="P5" s="32">
        <f>P4/P3</f>
        <v>0.22413793103448276</v>
      </c>
    </row>
    <row r="6" spans="1:16" ht="17" thickBot="1" x14ac:dyDescent="0.2">
      <c r="A6" s="24">
        <v>3</v>
      </c>
      <c r="B6" s="1">
        <v>1256.7636872930532</v>
      </c>
      <c r="C6" s="7" t="s">
        <v>1</v>
      </c>
      <c r="D6" s="10">
        <v>28</v>
      </c>
      <c r="E6" s="28">
        <v>0.59869380591650867</v>
      </c>
      <c r="F6" s="35">
        <f t="shared" si="1"/>
        <v>0</v>
      </c>
      <c r="H6" s="21">
        <v>3</v>
      </c>
      <c r="I6" s="5">
        <v>0.7167198136181725</v>
      </c>
      <c r="J6" s="16">
        <f t="shared" si="2"/>
        <v>84</v>
      </c>
      <c r="K6" s="5">
        <f t="shared" si="0"/>
        <v>1527.4786295089352</v>
      </c>
      <c r="L6" s="5" t="str">
        <f t="shared" si="0"/>
        <v>Hombre</v>
      </c>
      <c r="M6" s="41">
        <f t="shared" si="0"/>
        <v>59</v>
      </c>
      <c r="O6" s="31" t="s">
        <v>12</v>
      </c>
      <c r="P6" s="32">
        <f>SUM(F4:F119)</f>
        <v>28</v>
      </c>
    </row>
    <row r="7" spans="1:16" x14ac:dyDescent="0.15">
      <c r="A7" s="24">
        <v>4</v>
      </c>
      <c r="B7" s="1">
        <v>1329.402836717999</v>
      </c>
      <c r="C7" s="7" t="s">
        <v>0</v>
      </c>
      <c r="D7" s="10">
        <v>43</v>
      </c>
      <c r="E7" s="28">
        <v>0.33139666290506742</v>
      </c>
      <c r="F7" s="35">
        <f t="shared" si="1"/>
        <v>0</v>
      </c>
      <c r="H7" s="21">
        <v>4</v>
      </c>
      <c r="I7" s="5">
        <v>0.21242171863204484</v>
      </c>
      <c r="J7" s="16">
        <f t="shared" si="2"/>
        <v>25</v>
      </c>
      <c r="K7" s="5">
        <f t="shared" si="0"/>
        <v>1348.0763078878451</v>
      </c>
      <c r="L7" s="5" t="str">
        <f t="shared" si="0"/>
        <v>Hombre</v>
      </c>
      <c r="M7" s="41">
        <f t="shared" si="0"/>
        <v>51</v>
      </c>
    </row>
    <row r="8" spans="1:16" x14ac:dyDescent="0.15">
      <c r="A8" s="24">
        <v>5</v>
      </c>
      <c r="B8" s="1">
        <v>1178.0154582021385</v>
      </c>
      <c r="C8" s="7" t="s">
        <v>0</v>
      </c>
      <c r="D8" s="10">
        <v>39</v>
      </c>
      <c r="E8" s="28">
        <v>0.4110537720733346</v>
      </c>
      <c r="F8" s="35">
        <f t="shared" si="1"/>
        <v>0</v>
      </c>
      <c r="H8" s="21">
        <v>5</v>
      </c>
      <c r="I8" s="5">
        <v>0.14451341114794769</v>
      </c>
      <c r="J8" s="16">
        <f t="shared" si="2"/>
        <v>17</v>
      </c>
      <c r="K8" s="5">
        <f t="shared" si="0"/>
        <v>1101.2212914334668</v>
      </c>
      <c r="L8" s="5" t="str">
        <f t="shared" si="0"/>
        <v>Hombre</v>
      </c>
      <c r="M8" s="41">
        <f t="shared" si="0"/>
        <v>37</v>
      </c>
    </row>
    <row r="9" spans="1:16" x14ac:dyDescent="0.15">
      <c r="A9" s="24">
        <v>6</v>
      </c>
      <c r="B9" s="1">
        <v>1937.1609353992585</v>
      </c>
      <c r="C9" s="7" t="s">
        <v>0</v>
      </c>
      <c r="D9" s="10">
        <v>52</v>
      </c>
      <c r="E9" s="28">
        <v>0.75669372418506176</v>
      </c>
      <c r="F9" s="35">
        <f t="shared" si="1"/>
        <v>0</v>
      </c>
      <c r="H9" s="21">
        <v>6</v>
      </c>
      <c r="I9" s="5">
        <v>0.53672741061108376</v>
      </c>
      <c r="J9" s="16">
        <f t="shared" si="2"/>
        <v>63</v>
      </c>
      <c r="K9" s="5">
        <f t="shared" si="0"/>
        <v>2090.1623992125992</v>
      </c>
      <c r="L9" s="5" t="str">
        <f t="shared" si="0"/>
        <v>Hombre</v>
      </c>
      <c r="M9" s="41">
        <f t="shared" si="0"/>
        <v>41</v>
      </c>
    </row>
    <row r="10" spans="1:16" x14ac:dyDescent="0.15">
      <c r="A10" s="24">
        <v>7</v>
      </c>
      <c r="B10" s="1">
        <v>941.74662387414219</v>
      </c>
      <c r="C10" s="7" t="s">
        <v>1</v>
      </c>
      <c r="D10" s="10">
        <v>57</v>
      </c>
      <c r="E10" s="28">
        <v>9.6091892194929529E-2</v>
      </c>
      <c r="F10" s="35">
        <f t="shared" si="1"/>
        <v>1</v>
      </c>
      <c r="H10" s="21">
        <v>7</v>
      </c>
      <c r="I10" s="5">
        <v>0.88827053966515279</v>
      </c>
      <c r="J10" s="16">
        <f t="shared" si="2"/>
        <v>104</v>
      </c>
      <c r="K10" s="5">
        <f t="shared" si="0"/>
        <v>1110.5289779575639</v>
      </c>
      <c r="L10" s="5" t="str">
        <f t="shared" si="0"/>
        <v>Mujer</v>
      </c>
      <c r="M10" s="41">
        <f t="shared" si="0"/>
        <v>38</v>
      </c>
    </row>
    <row r="11" spans="1:16" x14ac:dyDescent="0.15">
      <c r="A11" s="24">
        <v>8</v>
      </c>
      <c r="B11" s="1">
        <v>1613.4020503632232</v>
      </c>
      <c r="C11" s="7" t="s">
        <v>0</v>
      </c>
      <c r="D11" s="10">
        <v>46</v>
      </c>
      <c r="E11" s="28">
        <v>0.59155120589102539</v>
      </c>
      <c r="F11" s="35">
        <f t="shared" si="1"/>
        <v>0</v>
      </c>
      <c r="H11" s="21">
        <v>8</v>
      </c>
      <c r="I11" s="5">
        <v>0.5372241600261477</v>
      </c>
      <c r="J11" s="16">
        <f t="shared" si="2"/>
        <v>63</v>
      </c>
      <c r="K11" s="5">
        <f t="shared" si="0"/>
        <v>2090.1623992125992</v>
      </c>
      <c r="L11" s="5" t="str">
        <f t="shared" si="0"/>
        <v>Hombre</v>
      </c>
      <c r="M11" s="41">
        <f t="shared" si="0"/>
        <v>41</v>
      </c>
    </row>
    <row r="12" spans="1:16" x14ac:dyDescent="0.15">
      <c r="A12" s="24">
        <v>9</v>
      </c>
      <c r="B12" s="1">
        <v>1215.0753097671286</v>
      </c>
      <c r="C12" s="7" t="s">
        <v>1</v>
      </c>
      <c r="D12" s="10">
        <v>31</v>
      </c>
      <c r="E12" s="28">
        <v>0.90775632096637449</v>
      </c>
      <c r="F12" s="35">
        <f t="shared" si="1"/>
        <v>0</v>
      </c>
      <c r="H12" s="21">
        <v>9</v>
      </c>
      <c r="I12" s="5">
        <v>0.62073565553552568</v>
      </c>
      <c r="J12" s="16">
        <f t="shared" si="2"/>
        <v>73</v>
      </c>
      <c r="K12" s="5">
        <f t="shared" si="0"/>
        <v>933.81422317419344</v>
      </c>
      <c r="L12" s="5" t="str">
        <f t="shared" si="0"/>
        <v>Mujer</v>
      </c>
      <c r="M12" s="41">
        <f t="shared" si="0"/>
        <v>34</v>
      </c>
    </row>
    <row r="13" spans="1:16" x14ac:dyDescent="0.15">
      <c r="A13" s="24">
        <v>10</v>
      </c>
      <c r="B13" s="1">
        <v>1337.5393713834105</v>
      </c>
      <c r="C13" s="7" t="s">
        <v>1</v>
      </c>
      <c r="D13" s="10">
        <v>29</v>
      </c>
      <c r="E13" s="28">
        <v>0.64007075303446437</v>
      </c>
      <c r="F13" s="35">
        <f t="shared" si="1"/>
        <v>0</v>
      </c>
      <c r="H13" s="21">
        <v>10</v>
      </c>
      <c r="I13" s="5">
        <v>0.18539150080669209</v>
      </c>
      <c r="J13" s="16">
        <f t="shared" si="2"/>
        <v>22</v>
      </c>
      <c r="K13" s="5">
        <f t="shared" si="0"/>
        <v>1335.3637044897514</v>
      </c>
      <c r="L13" s="5" t="str">
        <f t="shared" si="0"/>
        <v>Mujer</v>
      </c>
      <c r="M13" s="41">
        <f t="shared" si="0"/>
        <v>27</v>
      </c>
    </row>
    <row r="14" spans="1:16" x14ac:dyDescent="0.15">
      <c r="A14" s="24">
        <v>11</v>
      </c>
      <c r="B14" s="1">
        <v>739.09361266690644</v>
      </c>
      <c r="C14" s="7" t="s">
        <v>0</v>
      </c>
      <c r="D14" s="11">
        <v>44</v>
      </c>
      <c r="E14" s="28">
        <v>0.96536132060166013</v>
      </c>
      <c r="F14" s="35">
        <f t="shared" si="1"/>
        <v>0</v>
      </c>
      <c r="H14" s="21">
        <v>11</v>
      </c>
      <c r="I14" s="5">
        <v>0.81036263869621228</v>
      </c>
      <c r="J14" s="16">
        <f t="shared" si="2"/>
        <v>95</v>
      </c>
      <c r="K14" s="5">
        <f t="shared" si="0"/>
        <v>1421.1051997276827</v>
      </c>
      <c r="L14" s="5" t="str">
        <f t="shared" si="0"/>
        <v>Hombre</v>
      </c>
      <c r="M14" s="41">
        <f t="shared" si="0"/>
        <v>32</v>
      </c>
    </row>
    <row r="15" spans="1:16" x14ac:dyDescent="0.15">
      <c r="A15" s="24">
        <v>12</v>
      </c>
      <c r="B15" s="1">
        <v>1766.57164351398</v>
      </c>
      <c r="C15" s="7" t="s">
        <v>0</v>
      </c>
      <c r="D15" s="11">
        <v>40</v>
      </c>
      <c r="E15" s="28">
        <v>0.43173929812686263</v>
      </c>
      <c r="F15" s="35">
        <f t="shared" si="1"/>
        <v>0</v>
      </c>
      <c r="H15" s="21">
        <v>12</v>
      </c>
      <c r="I15" s="5">
        <v>0.68589983002166022</v>
      </c>
      <c r="J15" s="16">
        <f t="shared" si="2"/>
        <v>80</v>
      </c>
      <c r="K15" s="5">
        <f t="shared" si="0"/>
        <v>990.10592589060002</v>
      </c>
      <c r="L15" s="5" t="str">
        <f t="shared" si="0"/>
        <v>Mujer</v>
      </c>
      <c r="M15" s="41">
        <f t="shared" si="0"/>
        <v>35</v>
      </c>
    </row>
    <row r="16" spans="1:16" x14ac:dyDescent="0.15">
      <c r="A16" s="24">
        <v>13</v>
      </c>
      <c r="B16" s="1">
        <v>1425.8250539536421</v>
      </c>
      <c r="C16" s="7" t="s">
        <v>0</v>
      </c>
      <c r="D16" s="11">
        <v>53</v>
      </c>
      <c r="E16" s="28">
        <v>0.34255149607213875</v>
      </c>
      <c r="F16" s="35">
        <f t="shared" si="1"/>
        <v>0</v>
      </c>
      <c r="H16" s="21">
        <v>13</v>
      </c>
      <c r="I16" s="5">
        <v>5.5069095363382781E-2</v>
      </c>
      <c r="J16" s="16">
        <f t="shared" si="2"/>
        <v>7</v>
      </c>
      <c r="K16" s="5">
        <f t="shared" si="0"/>
        <v>941.74662387414219</v>
      </c>
      <c r="L16" s="5" t="str">
        <f t="shared" si="0"/>
        <v>Mujer</v>
      </c>
      <c r="M16" s="41">
        <f t="shared" si="0"/>
        <v>57</v>
      </c>
    </row>
    <row r="17" spans="1:13" x14ac:dyDescent="0.15">
      <c r="A17" s="24">
        <v>14</v>
      </c>
      <c r="B17" s="1">
        <v>1757.0476058749355</v>
      </c>
      <c r="C17" s="7" t="s">
        <v>0</v>
      </c>
      <c r="D17" s="11">
        <v>58</v>
      </c>
      <c r="E17" s="28">
        <v>0.57923806152418467</v>
      </c>
      <c r="F17" s="35">
        <f t="shared" si="1"/>
        <v>0</v>
      </c>
      <c r="H17" s="21">
        <v>14</v>
      </c>
      <c r="I17" s="5">
        <v>0.95865008918637018</v>
      </c>
      <c r="J17" s="16">
        <f t="shared" si="2"/>
        <v>112</v>
      </c>
      <c r="K17" s="5">
        <f t="shared" si="0"/>
        <v>904.83580155853701</v>
      </c>
      <c r="L17" s="5" t="str">
        <f t="shared" si="0"/>
        <v>Mujer</v>
      </c>
      <c r="M17" s="41">
        <f t="shared" si="0"/>
        <v>40</v>
      </c>
    </row>
    <row r="18" spans="1:13" x14ac:dyDescent="0.15">
      <c r="A18" s="24">
        <v>15</v>
      </c>
      <c r="B18" s="1">
        <v>799.06093678152001</v>
      </c>
      <c r="C18" s="7" t="s">
        <v>1</v>
      </c>
      <c r="D18" s="11">
        <v>26</v>
      </c>
      <c r="E18" s="28">
        <v>0.43544952217217581</v>
      </c>
      <c r="F18" s="35">
        <f t="shared" si="1"/>
        <v>0</v>
      </c>
      <c r="H18" s="21">
        <v>15</v>
      </c>
      <c r="I18" s="5">
        <v>0.45456027666763654</v>
      </c>
      <c r="J18" s="16">
        <f t="shared" si="2"/>
        <v>53</v>
      </c>
      <c r="K18" s="5">
        <f t="shared" si="0"/>
        <v>1380.2396734820481</v>
      </c>
      <c r="L18" s="5" t="str">
        <f t="shared" si="0"/>
        <v>Mujer</v>
      </c>
      <c r="M18" s="41">
        <f t="shared" si="0"/>
        <v>36</v>
      </c>
    </row>
    <row r="19" spans="1:13" x14ac:dyDescent="0.15">
      <c r="A19" s="24">
        <v>16</v>
      </c>
      <c r="B19" s="1">
        <v>1357.5055274496126</v>
      </c>
      <c r="C19" s="7" t="s">
        <v>0</v>
      </c>
      <c r="D19" s="11">
        <v>41</v>
      </c>
      <c r="E19" s="28">
        <v>0.91611411302925672</v>
      </c>
      <c r="F19" s="35">
        <f t="shared" si="1"/>
        <v>0</v>
      </c>
      <c r="H19" s="21">
        <v>16</v>
      </c>
      <c r="I19" s="5">
        <v>0.97172475452005069</v>
      </c>
      <c r="J19" s="16">
        <f t="shared" si="2"/>
        <v>113</v>
      </c>
      <c r="K19" s="5">
        <f t="shared" si="0"/>
        <v>1456.8555407556851</v>
      </c>
      <c r="L19" s="5" t="str">
        <f t="shared" si="0"/>
        <v>Hombre</v>
      </c>
      <c r="M19" s="41">
        <f t="shared" si="0"/>
        <v>53</v>
      </c>
    </row>
    <row r="20" spans="1:13" x14ac:dyDescent="0.15">
      <c r="A20" s="24">
        <v>17</v>
      </c>
      <c r="B20" s="1">
        <v>1101.2212914334668</v>
      </c>
      <c r="C20" s="7" t="s">
        <v>0</v>
      </c>
      <c r="D20" s="11">
        <v>37</v>
      </c>
      <c r="E20" s="28">
        <v>1.3127517969336866E-2</v>
      </c>
      <c r="F20" s="35">
        <f t="shared" si="1"/>
        <v>1</v>
      </c>
      <c r="H20" s="21">
        <v>17</v>
      </c>
      <c r="I20" s="5">
        <v>7.6289811927066076E-2</v>
      </c>
      <c r="J20" s="16">
        <f t="shared" si="2"/>
        <v>9</v>
      </c>
      <c r="K20" s="5">
        <f t="shared" si="0"/>
        <v>1215.0753097671286</v>
      </c>
      <c r="L20" s="5" t="str">
        <f t="shared" si="0"/>
        <v>Mujer</v>
      </c>
      <c r="M20" s="41">
        <f t="shared" si="0"/>
        <v>31</v>
      </c>
    </row>
    <row r="21" spans="1:13" x14ac:dyDescent="0.15">
      <c r="A21" s="24">
        <v>18</v>
      </c>
      <c r="B21" s="1">
        <v>1350.7679418443895</v>
      </c>
      <c r="C21" s="7" t="s">
        <v>1</v>
      </c>
      <c r="D21" s="11">
        <v>50</v>
      </c>
      <c r="E21" s="28">
        <v>0.1107459373589994</v>
      </c>
      <c r="F21" s="35">
        <f t="shared" si="1"/>
        <v>1</v>
      </c>
      <c r="H21" s="21">
        <v>18</v>
      </c>
      <c r="I21" s="5">
        <v>0.31310132644156097</v>
      </c>
      <c r="J21" s="16">
        <f t="shared" si="2"/>
        <v>37</v>
      </c>
      <c r="K21" s="5">
        <f t="shared" si="0"/>
        <v>1206.826187543496</v>
      </c>
      <c r="L21" s="5" t="str">
        <f t="shared" si="0"/>
        <v>Mujer</v>
      </c>
      <c r="M21" s="41">
        <f t="shared" si="0"/>
        <v>29</v>
      </c>
    </row>
    <row r="22" spans="1:13" x14ac:dyDescent="0.15">
      <c r="A22" s="24">
        <v>19</v>
      </c>
      <c r="B22" s="1">
        <v>1523.8883948125851</v>
      </c>
      <c r="C22" s="7" t="s">
        <v>0</v>
      </c>
      <c r="D22" s="11">
        <v>55</v>
      </c>
      <c r="E22" s="28">
        <v>0.47753516893294667</v>
      </c>
      <c r="F22" s="35">
        <f t="shared" si="1"/>
        <v>0</v>
      </c>
      <c r="H22" s="21">
        <v>19</v>
      </c>
      <c r="I22" s="5">
        <v>0.53838868099440418</v>
      </c>
      <c r="J22" s="16">
        <f t="shared" si="2"/>
        <v>63</v>
      </c>
      <c r="K22" s="5">
        <f t="shared" si="0"/>
        <v>2090.1623992125992</v>
      </c>
      <c r="L22" s="5" t="str">
        <f t="shared" si="0"/>
        <v>Hombre</v>
      </c>
      <c r="M22" s="41">
        <f t="shared" si="0"/>
        <v>41</v>
      </c>
    </row>
    <row r="23" spans="1:13" x14ac:dyDescent="0.15">
      <c r="A23" s="24">
        <v>20</v>
      </c>
      <c r="B23" s="1">
        <v>882.52863813903059</v>
      </c>
      <c r="C23" s="7" t="s">
        <v>0</v>
      </c>
      <c r="D23" s="11">
        <v>44</v>
      </c>
      <c r="E23" s="28">
        <v>0.22953054315007049</v>
      </c>
      <c r="F23" s="35">
        <f t="shared" si="1"/>
        <v>0</v>
      </c>
      <c r="H23" s="21">
        <v>20</v>
      </c>
      <c r="I23" s="5">
        <v>0.21884247254966349</v>
      </c>
      <c r="J23" s="16">
        <f t="shared" si="2"/>
        <v>26</v>
      </c>
      <c r="K23" s="5">
        <f t="shared" si="0"/>
        <v>1450.6572253334307</v>
      </c>
      <c r="L23" s="5" t="str">
        <f t="shared" si="0"/>
        <v>Mujer</v>
      </c>
      <c r="M23" s="41">
        <f t="shared" si="0"/>
        <v>56</v>
      </c>
    </row>
    <row r="24" spans="1:13" x14ac:dyDescent="0.15">
      <c r="A24" s="24">
        <v>21</v>
      </c>
      <c r="B24" s="1">
        <v>626.13203677079787</v>
      </c>
      <c r="C24" s="7" t="s">
        <v>1</v>
      </c>
      <c r="D24" s="11">
        <v>29</v>
      </c>
      <c r="E24" s="28">
        <v>0.2515784542649685</v>
      </c>
      <c r="F24" s="35">
        <f t="shared" si="1"/>
        <v>0</v>
      </c>
      <c r="H24" s="21">
        <v>21</v>
      </c>
      <c r="I24" s="5">
        <v>7.0829052618008537E-2</v>
      </c>
      <c r="J24" s="16">
        <f t="shared" si="2"/>
        <v>9</v>
      </c>
      <c r="K24" s="5">
        <f t="shared" si="0"/>
        <v>1215.0753097671286</v>
      </c>
      <c r="L24" s="5" t="str">
        <f t="shared" si="0"/>
        <v>Mujer</v>
      </c>
      <c r="M24" s="41">
        <f t="shared" si="0"/>
        <v>31</v>
      </c>
    </row>
    <row r="25" spans="1:13" x14ac:dyDescent="0.15">
      <c r="A25" s="24">
        <v>22</v>
      </c>
      <c r="B25" s="1">
        <v>1335.3637044897514</v>
      </c>
      <c r="C25" s="7" t="s">
        <v>1</v>
      </c>
      <c r="D25" s="11">
        <v>27</v>
      </c>
      <c r="E25" s="28">
        <v>0.26462072576911022</v>
      </c>
      <c r="F25" s="35">
        <f t="shared" si="1"/>
        <v>0</v>
      </c>
      <c r="H25" s="21">
        <v>22</v>
      </c>
      <c r="I25" s="5">
        <v>0.45277509689049344</v>
      </c>
      <c r="J25" s="16">
        <f t="shared" si="2"/>
        <v>53</v>
      </c>
      <c r="K25" s="5">
        <f t="shared" si="0"/>
        <v>1380.2396734820481</v>
      </c>
      <c r="L25" s="5" t="str">
        <f t="shared" si="0"/>
        <v>Mujer</v>
      </c>
      <c r="M25" s="41">
        <f t="shared" si="0"/>
        <v>36</v>
      </c>
    </row>
    <row r="26" spans="1:13" x14ac:dyDescent="0.15">
      <c r="A26" s="24">
        <v>23</v>
      </c>
      <c r="B26" s="1">
        <v>628.31287483141523</v>
      </c>
      <c r="C26" s="7" t="s">
        <v>0</v>
      </c>
      <c r="D26" s="11">
        <v>42</v>
      </c>
      <c r="E26" s="28">
        <v>0.14355693722316865</v>
      </c>
      <c r="F26" s="35">
        <f t="shared" si="1"/>
        <v>1</v>
      </c>
      <c r="H26" s="21">
        <v>23</v>
      </c>
      <c r="I26" s="5">
        <v>0.41938654482501858</v>
      </c>
      <c r="J26" s="16">
        <f t="shared" si="2"/>
        <v>49</v>
      </c>
      <c r="K26" s="5">
        <f t="shared" si="0"/>
        <v>1374.6402864292775</v>
      </c>
      <c r="L26" s="5" t="str">
        <f t="shared" si="0"/>
        <v>Mujer</v>
      </c>
      <c r="M26" s="41">
        <f t="shared" si="0"/>
        <v>45</v>
      </c>
    </row>
    <row r="27" spans="1:13" x14ac:dyDescent="0.15">
      <c r="A27" s="24">
        <v>24</v>
      </c>
      <c r="B27" s="1">
        <v>1526.86740644307</v>
      </c>
      <c r="C27" s="7" t="s">
        <v>1</v>
      </c>
      <c r="D27" s="11">
        <v>38</v>
      </c>
      <c r="E27" s="28">
        <v>0.64363888313466278</v>
      </c>
      <c r="F27" s="35">
        <f t="shared" si="1"/>
        <v>0</v>
      </c>
      <c r="H27" s="21">
        <v>24</v>
      </c>
      <c r="I27" s="5">
        <v>0.77923420287334288</v>
      </c>
      <c r="J27" s="16">
        <f t="shared" si="2"/>
        <v>91</v>
      </c>
      <c r="K27" s="5">
        <f t="shared" si="0"/>
        <v>786.59791769732396</v>
      </c>
      <c r="L27" s="5" t="str">
        <f t="shared" si="0"/>
        <v>Hombre</v>
      </c>
      <c r="M27" s="41">
        <f t="shared" si="0"/>
        <v>59</v>
      </c>
    </row>
    <row r="28" spans="1:13" x14ac:dyDescent="0.15">
      <c r="A28" s="24">
        <v>25</v>
      </c>
      <c r="B28" s="1">
        <v>1348.0763078878451</v>
      </c>
      <c r="C28" s="7" t="s">
        <v>0</v>
      </c>
      <c r="D28" s="11">
        <v>51</v>
      </c>
      <c r="E28" s="28">
        <v>0.50227786097847482</v>
      </c>
      <c r="F28" s="35">
        <f t="shared" si="1"/>
        <v>0</v>
      </c>
      <c r="H28" s="21">
        <v>25</v>
      </c>
      <c r="I28" s="5">
        <v>0.51273279621422574</v>
      </c>
      <c r="J28" s="16">
        <f t="shared" si="2"/>
        <v>60</v>
      </c>
      <c r="K28" s="5">
        <f t="shared" si="0"/>
        <v>776.96096301803334</v>
      </c>
      <c r="L28" s="5" t="str">
        <f t="shared" si="0"/>
        <v>Mujer</v>
      </c>
      <c r="M28" s="41">
        <f t="shared" si="0"/>
        <v>32</v>
      </c>
    </row>
    <row r="29" spans="1:13" ht="14" thickBot="1" x14ac:dyDescent="0.2">
      <c r="A29" s="24">
        <v>26</v>
      </c>
      <c r="B29" s="1">
        <v>1450.6572253334307</v>
      </c>
      <c r="C29" s="7" t="s">
        <v>1</v>
      </c>
      <c r="D29" s="11">
        <v>56</v>
      </c>
      <c r="E29" s="28">
        <v>0.95928902718087161</v>
      </c>
      <c r="F29" s="35">
        <f t="shared" si="1"/>
        <v>0</v>
      </c>
      <c r="H29" s="22">
        <v>26</v>
      </c>
      <c r="I29" s="20">
        <v>0.41075425259850473</v>
      </c>
      <c r="J29" s="18">
        <f t="shared" si="2"/>
        <v>48</v>
      </c>
      <c r="K29" s="20">
        <f t="shared" si="0"/>
        <v>1310.9174139444242</v>
      </c>
      <c r="L29" s="20" t="str">
        <f t="shared" si="0"/>
        <v>Hombre</v>
      </c>
      <c r="M29" s="42">
        <f t="shared" si="0"/>
        <v>59</v>
      </c>
    </row>
    <row r="30" spans="1:13" x14ac:dyDescent="0.15">
      <c r="A30" s="24">
        <v>27</v>
      </c>
      <c r="B30" s="1">
        <v>1161.15265593851</v>
      </c>
      <c r="C30" s="7" t="s">
        <v>1</v>
      </c>
      <c r="D30" s="11">
        <v>42</v>
      </c>
      <c r="E30" s="28">
        <v>0.8667101580405514</v>
      </c>
      <c r="F30" s="35">
        <f t="shared" si="1"/>
        <v>0</v>
      </c>
    </row>
    <row r="31" spans="1:13" x14ac:dyDescent="0.15">
      <c r="A31" s="24">
        <v>28</v>
      </c>
      <c r="B31" s="1">
        <v>1595.2030149728</v>
      </c>
      <c r="C31" s="7" t="s">
        <v>0</v>
      </c>
      <c r="D31" s="11">
        <v>55</v>
      </c>
      <c r="E31" s="28">
        <v>0.63037439700007214</v>
      </c>
      <c r="F31" s="35">
        <f t="shared" si="1"/>
        <v>0</v>
      </c>
    </row>
    <row r="32" spans="1:13" x14ac:dyDescent="0.15">
      <c r="A32" s="24">
        <v>29</v>
      </c>
      <c r="B32" s="1">
        <v>678.46539427818152</v>
      </c>
      <c r="C32" s="7" t="s">
        <v>1</v>
      </c>
      <c r="D32" s="11">
        <v>59</v>
      </c>
      <c r="E32" s="28">
        <v>0.37276798078588935</v>
      </c>
      <c r="F32" s="35">
        <f t="shared" si="1"/>
        <v>0</v>
      </c>
    </row>
    <row r="33" spans="1:6" x14ac:dyDescent="0.15">
      <c r="A33" s="24">
        <v>30</v>
      </c>
      <c r="B33" s="1">
        <v>1580.3992205612735</v>
      </c>
      <c r="C33" s="7" t="s">
        <v>0</v>
      </c>
      <c r="D33" s="11">
        <v>49</v>
      </c>
      <c r="E33" s="28">
        <v>0.52570325994251688</v>
      </c>
      <c r="F33" s="35">
        <f t="shared" si="1"/>
        <v>0</v>
      </c>
    </row>
    <row r="34" spans="1:6" x14ac:dyDescent="0.15">
      <c r="A34" s="24">
        <v>31</v>
      </c>
      <c r="B34" s="1">
        <v>1446.5999096785035</v>
      </c>
      <c r="C34" s="7" t="s">
        <v>0</v>
      </c>
      <c r="D34" s="11">
        <v>34</v>
      </c>
      <c r="E34" s="28">
        <v>0.42628940043936858</v>
      </c>
      <c r="F34" s="35">
        <f t="shared" si="1"/>
        <v>0</v>
      </c>
    </row>
    <row r="35" spans="1:6" x14ac:dyDescent="0.15">
      <c r="A35" s="24">
        <v>32</v>
      </c>
      <c r="B35" s="1">
        <v>985.83158991890491</v>
      </c>
      <c r="C35" s="7" t="s">
        <v>1</v>
      </c>
      <c r="D35" s="11">
        <v>32</v>
      </c>
      <c r="E35" s="28">
        <v>0.58178038329074899</v>
      </c>
      <c r="F35" s="35">
        <f t="shared" si="1"/>
        <v>0</v>
      </c>
    </row>
    <row r="36" spans="1:6" x14ac:dyDescent="0.15">
      <c r="A36" s="24">
        <v>33</v>
      </c>
      <c r="B36" s="1">
        <v>1586.5154903297207</v>
      </c>
      <c r="C36" s="7" t="s">
        <v>1</v>
      </c>
      <c r="D36" s="11">
        <v>47</v>
      </c>
      <c r="E36" s="28">
        <v>0.85264796311041735</v>
      </c>
      <c r="F36" s="35">
        <f t="shared" si="1"/>
        <v>0</v>
      </c>
    </row>
    <row r="37" spans="1:6" x14ac:dyDescent="0.15">
      <c r="A37" s="24">
        <v>34</v>
      </c>
      <c r="B37" s="1">
        <v>1079.0937296618904</v>
      </c>
      <c r="C37" s="7" t="s">
        <v>0</v>
      </c>
      <c r="D37" s="11">
        <v>43</v>
      </c>
      <c r="E37" s="28">
        <v>0.10702249062646874</v>
      </c>
      <c r="F37" s="35">
        <f t="shared" si="1"/>
        <v>1</v>
      </c>
    </row>
    <row r="38" spans="1:6" x14ac:dyDescent="0.15">
      <c r="A38" s="24">
        <v>35</v>
      </c>
      <c r="B38" s="1">
        <v>1354.3834098715934</v>
      </c>
      <c r="C38" s="7" t="s">
        <v>1</v>
      </c>
      <c r="D38" s="11">
        <v>56</v>
      </c>
      <c r="E38" s="28">
        <v>0.75671532290111954</v>
      </c>
      <c r="F38" s="35">
        <f t="shared" si="1"/>
        <v>0</v>
      </c>
    </row>
    <row r="39" spans="1:6" x14ac:dyDescent="0.15">
      <c r="A39" s="24">
        <v>36</v>
      </c>
      <c r="B39" s="1">
        <v>2054.3759154488293</v>
      </c>
      <c r="C39" s="7" t="s">
        <v>1</v>
      </c>
      <c r="D39" s="11">
        <v>58</v>
      </c>
      <c r="E39" s="28">
        <v>0.64615643129270939</v>
      </c>
      <c r="F39" s="35">
        <f t="shared" si="1"/>
        <v>0</v>
      </c>
    </row>
    <row r="40" spans="1:6" x14ac:dyDescent="0.15">
      <c r="A40" s="24">
        <v>37</v>
      </c>
      <c r="B40" s="1">
        <v>1206.826187543496</v>
      </c>
      <c r="C40" s="7" t="s">
        <v>1</v>
      </c>
      <c r="D40" s="11">
        <v>29</v>
      </c>
      <c r="E40" s="28">
        <v>0.99690124464156571</v>
      </c>
      <c r="F40" s="35">
        <f t="shared" si="1"/>
        <v>0</v>
      </c>
    </row>
    <row r="41" spans="1:6" x14ac:dyDescent="0.15">
      <c r="A41" s="24">
        <v>38</v>
      </c>
      <c r="B41" s="1">
        <v>1185.1410019027849</v>
      </c>
      <c r="C41" s="7" t="s">
        <v>0</v>
      </c>
      <c r="D41" s="11">
        <v>44</v>
      </c>
      <c r="E41" s="28">
        <v>0.99592734627131041</v>
      </c>
      <c r="F41" s="35">
        <f t="shared" si="1"/>
        <v>0</v>
      </c>
    </row>
    <row r="42" spans="1:6" x14ac:dyDescent="0.15">
      <c r="A42" s="24">
        <v>39</v>
      </c>
      <c r="B42" s="1">
        <v>1482.9086944419396</v>
      </c>
      <c r="C42" s="7" t="s">
        <v>0</v>
      </c>
      <c r="D42" s="11">
        <v>40</v>
      </c>
      <c r="E42" s="28">
        <v>0.57392504587007764</v>
      </c>
      <c r="F42" s="35">
        <f t="shared" si="1"/>
        <v>0</v>
      </c>
    </row>
    <row r="43" spans="1:6" x14ac:dyDescent="0.15">
      <c r="A43" s="24">
        <v>40</v>
      </c>
      <c r="B43" s="1">
        <v>923.13792175747301</v>
      </c>
      <c r="C43" s="7" t="s">
        <v>1</v>
      </c>
      <c r="D43" s="11">
        <v>22</v>
      </c>
      <c r="E43" s="28">
        <v>0.52450564709054193</v>
      </c>
      <c r="F43" s="35">
        <f t="shared" si="1"/>
        <v>0</v>
      </c>
    </row>
    <row r="44" spans="1:6" x14ac:dyDescent="0.15">
      <c r="A44" s="24">
        <v>41</v>
      </c>
      <c r="B44" s="1">
        <v>2309.8400721751723</v>
      </c>
      <c r="C44" s="7" t="s">
        <v>1</v>
      </c>
      <c r="D44" s="11">
        <v>58</v>
      </c>
      <c r="E44" s="28">
        <v>0.10710616701624565</v>
      </c>
      <c r="F44" s="35">
        <f t="shared" si="1"/>
        <v>1</v>
      </c>
    </row>
    <row r="45" spans="1:6" x14ac:dyDescent="0.15">
      <c r="A45" s="24">
        <v>42</v>
      </c>
      <c r="B45" s="1">
        <v>1718.5337256085079</v>
      </c>
      <c r="C45" s="7" t="s">
        <v>1</v>
      </c>
      <c r="D45" s="11">
        <v>47</v>
      </c>
      <c r="E45" s="28">
        <v>0.11276299207964846</v>
      </c>
      <c r="F45" s="35">
        <f t="shared" si="1"/>
        <v>1</v>
      </c>
    </row>
    <row r="46" spans="1:6" x14ac:dyDescent="0.15">
      <c r="A46" s="24">
        <v>43</v>
      </c>
      <c r="B46" s="1">
        <v>945.67951198617106</v>
      </c>
      <c r="C46" s="7" t="s">
        <v>0</v>
      </c>
      <c r="D46" s="11">
        <v>32</v>
      </c>
      <c r="E46" s="28">
        <v>8.4758520860362396E-2</v>
      </c>
      <c r="F46" s="35">
        <f t="shared" si="1"/>
        <v>1</v>
      </c>
    </row>
    <row r="47" spans="1:6" x14ac:dyDescent="0.15">
      <c r="A47" s="24">
        <v>44</v>
      </c>
      <c r="B47" s="1">
        <v>2093.8861078452492</v>
      </c>
      <c r="C47" s="7" t="s">
        <v>1</v>
      </c>
      <c r="D47" s="11">
        <v>30</v>
      </c>
      <c r="E47" s="28">
        <v>0.46779477522674173</v>
      </c>
      <c r="F47" s="35">
        <f t="shared" si="1"/>
        <v>0</v>
      </c>
    </row>
    <row r="48" spans="1:6" x14ac:dyDescent="0.15">
      <c r="A48" s="24">
        <v>45</v>
      </c>
      <c r="B48" s="1">
        <v>1604.8476750976392</v>
      </c>
      <c r="C48" s="7" t="s">
        <v>0</v>
      </c>
      <c r="D48" s="11">
        <v>45</v>
      </c>
      <c r="E48" s="28">
        <v>0.83576269440337558</v>
      </c>
      <c r="F48" s="35">
        <f t="shared" si="1"/>
        <v>0</v>
      </c>
    </row>
    <row r="49" spans="1:6" x14ac:dyDescent="0.15">
      <c r="A49" s="24">
        <v>46</v>
      </c>
      <c r="B49" s="1">
        <v>1589.6416101540717</v>
      </c>
      <c r="C49" s="7" t="s">
        <v>1</v>
      </c>
      <c r="D49" s="11">
        <v>41</v>
      </c>
      <c r="E49" s="28">
        <v>0.32013025504311554</v>
      </c>
      <c r="F49" s="35">
        <f t="shared" si="1"/>
        <v>0</v>
      </c>
    </row>
    <row r="50" spans="1:6" x14ac:dyDescent="0.15">
      <c r="A50" s="24">
        <v>47</v>
      </c>
      <c r="B50" s="1">
        <v>1359.830216682358</v>
      </c>
      <c r="C50" s="7" t="s">
        <v>0</v>
      </c>
      <c r="D50" s="11">
        <v>54</v>
      </c>
      <c r="E50" s="28">
        <v>0.67732049449762854</v>
      </c>
      <c r="F50" s="35">
        <f t="shared" si="1"/>
        <v>0</v>
      </c>
    </row>
    <row r="51" spans="1:6" x14ac:dyDescent="0.15">
      <c r="A51" s="24">
        <v>48</v>
      </c>
      <c r="B51" s="1">
        <v>1310.9174139444242</v>
      </c>
      <c r="C51" s="7" t="s">
        <v>0</v>
      </c>
      <c r="D51" s="11">
        <v>59</v>
      </c>
      <c r="E51" s="28">
        <v>0.19527696033120767</v>
      </c>
      <c r="F51" s="35">
        <f t="shared" si="1"/>
        <v>1</v>
      </c>
    </row>
    <row r="52" spans="1:6" x14ac:dyDescent="0.15">
      <c r="A52" s="24">
        <v>49</v>
      </c>
      <c r="B52" s="1">
        <v>1374.6402864292775</v>
      </c>
      <c r="C52" s="7" t="s">
        <v>1</v>
      </c>
      <c r="D52" s="11">
        <v>45</v>
      </c>
      <c r="E52" s="28">
        <v>0.9837203631945326</v>
      </c>
      <c r="F52" s="35">
        <f t="shared" si="1"/>
        <v>0</v>
      </c>
    </row>
    <row r="53" spans="1:6" x14ac:dyDescent="0.15">
      <c r="A53" s="24">
        <v>50</v>
      </c>
      <c r="B53" s="1">
        <v>1329.28159029067</v>
      </c>
      <c r="C53" s="7" t="s">
        <v>0</v>
      </c>
      <c r="D53" s="11">
        <v>58</v>
      </c>
      <c r="E53" s="28">
        <v>0.6863273489875148</v>
      </c>
      <c r="F53" s="35">
        <f t="shared" si="1"/>
        <v>0</v>
      </c>
    </row>
    <row r="54" spans="1:6" x14ac:dyDescent="0.15">
      <c r="A54" s="24">
        <v>51</v>
      </c>
      <c r="B54" s="1">
        <v>1536.0177721686071</v>
      </c>
      <c r="C54" s="7" t="s">
        <v>0</v>
      </c>
      <c r="D54" s="11">
        <v>29</v>
      </c>
      <c r="E54" s="28">
        <v>0.3694948196487875</v>
      </c>
      <c r="F54" s="35">
        <f t="shared" si="1"/>
        <v>0</v>
      </c>
    </row>
    <row r="55" spans="1:6" x14ac:dyDescent="0.15">
      <c r="A55" s="24">
        <v>52</v>
      </c>
      <c r="B55" s="1">
        <v>924.85024390673937</v>
      </c>
      <c r="C55" s="7" t="s">
        <v>1</v>
      </c>
      <c r="D55" s="11">
        <v>40</v>
      </c>
      <c r="E55" s="28">
        <v>0.45062876792214335</v>
      </c>
      <c r="F55" s="35">
        <f t="shared" si="1"/>
        <v>0</v>
      </c>
    </row>
    <row r="56" spans="1:6" x14ac:dyDescent="0.15">
      <c r="A56" s="24">
        <v>53</v>
      </c>
      <c r="B56" s="1">
        <v>1380.2396734820481</v>
      </c>
      <c r="C56" s="7" t="s">
        <v>1</v>
      </c>
      <c r="D56" s="11">
        <v>36</v>
      </c>
      <c r="E56" s="28">
        <v>0.12336903881834715</v>
      </c>
      <c r="F56" s="35">
        <f t="shared" si="1"/>
        <v>1</v>
      </c>
    </row>
    <row r="57" spans="1:6" x14ac:dyDescent="0.15">
      <c r="A57" s="24">
        <v>54</v>
      </c>
      <c r="B57" s="1">
        <v>1462.0329957540591</v>
      </c>
      <c r="C57" s="7" t="s">
        <v>0</v>
      </c>
      <c r="D57" s="11">
        <v>49</v>
      </c>
      <c r="E57" s="28">
        <v>0.74516255022881528</v>
      </c>
      <c r="F57" s="35">
        <f t="shared" si="1"/>
        <v>0</v>
      </c>
    </row>
    <row r="58" spans="1:6" x14ac:dyDescent="0.15">
      <c r="A58" s="24">
        <v>55</v>
      </c>
      <c r="B58" s="1">
        <v>1949.1895354622648</v>
      </c>
      <c r="C58" s="7" t="s">
        <v>1</v>
      </c>
      <c r="D58" s="11">
        <v>54</v>
      </c>
      <c r="E58" s="28">
        <v>0.60064440860911761</v>
      </c>
      <c r="F58" s="35">
        <f t="shared" si="1"/>
        <v>0</v>
      </c>
    </row>
    <row r="59" spans="1:6" x14ac:dyDescent="0.15">
      <c r="A59" s="24">
        <v>56</v>
      </c>
      <c r="B59" s="1">
        <v>1415.824691608105</v>
      </c>
      <c r="C59" s="7" t="s">
        <v>1</v>
      </c>
      <c r="D59" s="11">
        <v>40</v>
      </c>
      <c r="E59" s="28">
        <v>0.7775415507897312</v>
      </c>
      <c r="F59" s="35">
        <f t="shared" si="1"/>
        <v>0</v>
      </c>
    </row>
    <row r="60" spans="1:6" x14ac:dyDescent="0.15">
      <c r="A60" s="24">
        <v>57</v>
      </c>
      <c r="B60" s="1">
        <v>734.773212554883</v>
      </c>
      <c r="C60" s="7" t="s">
        <v>0</v>
      </c>
      <c r="D60" s="11">
        <v>53</v>
      </c>
      <c r="E60" s="28">
        <v>9.0169034516123903E-2</v>
      </c>
      <c r="F60" s="35">
        <f t="shared" si="1"/>
        <v>1</v>
      </c>
    </row>
    <row r="61" spans="1:6" x14ac:dyDescent="0.15">
      <c r="A61" s="24">
        <v>58</v>
      </c>
      <c r="B61" s="1">
        <v>1699.8916439723976</v>
      </c>
      <c r="C61" s="7" t="s">
        <v>0</v>
      </c>
      <c r="D61" s="11">
        <v>57</v>
      </c>
      <c r="E61" s="28">
        <v>0.12879656731268174</v>
      </c>
      <c r="F61" s="35">
        <f t="shared" si="1"/>
        <v>1</v>
      </c>
    </row>
    <row r="62" spans="1:6" x14ac:dyDescent="0.15">
      <c r="A62" s="24">
        <v>59</v>
      </c>
      <c r="B62" s="1">
        <v>1103.1316180061888</v>
      </c>
      <c r="C62" s="7" t="s">
        <v>0</v>
      </c>
      <c r="D62" s="11">
        <v>47</v>
      </c>
      <c r="E62" s="28">
        <v>0.6399673910206064</v>
      </c>
      <c r="F62" s="35">
        <f t="shared" si="1"/>
        <v>0</v>
      </c>
    </row>
    <row r="63" spans="1:6" x14ac:dyDescent="0.15">
      <c r="A63" s="24">
        <v>60</v>
      </c>
      <c r="B63" s="1">
        <v>776.96096301803334</v>
      </c>
      <c r="C63" s="7" t="s">
        <v>1</v>
      </c>
      <c r="D63" s="11">
        <v>32</v>
      </c>
      <c r="E63" s="28">
        <v>0.80720185719654935</v>
      </c>
      <c r="F63" s="35">
        <f t="shared" si="1"/>
        <v>0</v>
      </c>
    </row>
    <row r="64" spans="1:6" x14ac:dyDescent="0.15">
      <c r="A64" s="24">
        <v>61</v>
      </c>
      <c r="B64" s="1">
        <v>1450.1270920253221</v>
      </c>
      <c r="C64" s="7" t="s">
        <v>1</v>
      </c>
      <c r="D64" s="11">
        <v>30</v>
      </c>
      <c r="E64" s="28">
        <v>0.11238852317481518</v>
      </c>
      <c r="F64" s="35">
        <f t="shared" si="1"/>
        <v>1</v>
      </c>
    </row>
    <row r="65" spans="1:6" x14ac:dyDescent="0.15">
      <c r="A65" s="24">
        <v>62</v>
      </c>
      <c r="B65" s="1">
        <v>2607.3248089734407</v>
      </c>
      <c r="C65" s="7" t="s">
        <v>0</v>
      </c>
      <c r="D65" s="11">
        <v>45</v>
      </c>
      <c r="E65" s="28">
        <v>0.55287211256747304</v>
      </c>
      <c r="F65" s="35">
        <f t="shared" si="1"/>
        <v>0</v>
      </c>
    </row>
    <row r="66" spans="1:6" x14ac:dyDescent="0.15">
      <c r="A66" s="24">
        <v>63</v>
      </c>
      <c r="B66" s="1">
        <v>2090.1623992125992</v>
      </c>
      <c r="C66" s="7" t="s">
        <v>0</v>
      </c>
      <c r="D66" s="11">
        <v>41</v>
      </c>
      <c r="E66" s="28">
        <v>0.31018390003813079</v>
      </c>
      <c r="F66" s="35">
        <f t="shared" si="1"/>
        <v>0</v>
      </c>
    </row>
    <row r="67" spans="1:6" x14ac:dyDescent="0.15">
      <c r="A67" s="24">
        <v>64</v>
      </c>
      <c r="B67" s="1">
        <v>1852.8709065073167</v>
      </c>
      <c r="C67" s="7" t="s">
        <v>1</v>
      </c>
      <c r="D67" s="11">
        <v>54</v>
      </c>
      <c r="E67" s="28">
        <v>0.40965237747283412</v>
      </c>
      <c r="F67" s="35">
        <f t="shared" si="1"/>
        <v>0</v>
      </c>
    </row>
    <row r="68" spans="1:6" x14ac:dyDescent="0.15">
      <c r="A68" s="24">
        <v>65</v>
      </c>
      <c r="B68" s="1">
        <v>811.43096568863575</v>
      </c>
      <c r="C68" s="7" t="s">
        <v>1</v>
      </c>
      <c r="D68" s="11">
        <v>22</v>
      </c>
      <c r="E68" s="28">
        <v>0.77074024773599248</v>
      </c>
      <c r="F68" s="35">
        <f t="shared" si="1"/>
        <v>0</v>
      </c>
    </row>
    <row r="69" spans="1:6" x14ac:dyDescent="0.15">
      <c r="A69" s="24">
        <v>66</v>
      </c>
      <c r="B69" s="1">
        <v>2431.0030349272497</v>
      </c>
      <c r="C69" s="7" t="s">
        <v>1</v>
      </c>
      <c r="D69" s="11">
        <v>27</v>
      </c>
      <c r="E69" s="28">
        <v>0.10461460003225287</v>
      </c>
      <c r="F69" s="35">
        <f t="shared" ref="F69:F119" si="3">IF(E69&lt;$P$5,1,0)</f>
        <v>1</v>
      </c>
    </row>
    <row r="70" spans="1:6" x14ac:dyDescent="0.15">
      <c r="A70" s="24">
        <v>67</v>
      </c>
      <c r="B70" s="1">
        <v>800.94053562625413</v>
      </c>
      <c r="C70" s="7" t="s">
        <v>0</v>
      </c>
      <c r="D70" s="11">
        <v>42</v>
      </c>
      <c r="E70" s="28">
        <v>0.43506974454198299</v>
      </c>
      <c r="F70" s="35">
        <f t="shared" si="3"/>
        <v>0</v>
      </c>
    </row>
    <row r="71" spans="1:6" x14ac:dyDescent="0.15">
      <c r="A71" s="24">
        <v>68</v>
      </c>
      <c r="B71" s="1">
        <v>1326.5936326740541</v>
      </c>
      <c r="C71" s="7" t="s">
        <v>0</v>
      </c>
      <c r="D71" s="11">
        <v>38</v>
      </c>
      <c r="E71" s="28">
        <v>0.71987863653222006</v>
      </c>
      <c r="F71" s="35">
        <f t="shared" si="3"/>
        <v>0</v>
      </c>
    </row>
    <row r="72" spans="1:6" x14ac:dyDescent="0.15">
      <c r="A72" s="24">
        <v>69</v>
      </c>
      <c r="B72" s="1">
        <v>1164.6009252076458</v>
      </c>
      <c r="C72" s="7" t="s">
        <v>1</v>
      </c>
      <c r="D72" s="11">
        <v>51</v>
      </c>
      <c r="E72" s="28">
        <v>6.3424709499977361E-3</v>
      </c>
      <c r="F72" s="35">
        <f t="shared" si="3"/>
        <v>1</v>
      </c>
    </row>
    <row r="73" spans="1:6" x14ac:dyDescent="0.15">
      <c r="A73" s="24">
        <v>70</v>
      </c>
      <c r="B73" s="1">
        <v>1092.3690723663406</v>
      </c>
      <c r="C73" s="7" t="s">
        <v>0</v>
      </c>
      <c r="D73" s="11">
        <v>56</v>
      </c>
      <c r="E73" s="28">
        <v>3.8537579507087361E-2</v>
      </c>
      <c r="F73" s="35">
        <f t="shared" si="3"/>
        <v>1</v>
      </c>
    </row>
    <row r="74" spans="1:6" x14ac:dyDescent="0.15">
      <c r="A74" s="24">
        <v>71</v>
      </c>
      <c r="B74" s="1">
        <v>1637.6946784293748</v>
      </c>
      <c r="C74" s="7" t="s">
        <v>0</v>
      </c>
      <c r="D74" s="11">
        <v>47</v>
      </c>
      <c r="E74" s="28">
        <v>0.22085662089675973</v>
      </c>
      <c r="F74" s="35">
        <f t="shared" si="3"/>
        <v>1</v>
      </c>
    </row>
    <row r="75" spans="1:6" x14ac:dyDescent="0.15">
      <c r="A75" s="24">
        <v>72</v>
      </c>
      <c r="B75" s="1">
        <v>1117.2188887829386</v>
      </c>
      <c r="C75" s="7" t="s">
        <v>1</v>
      </c>
      <c r="D75" s="11">
        <v>54</v>
      </c>
      <c r="E75" s="28">
        <v>0.27401235342231467</v>
      </c>
      <c r="F75" s="35">
        <f t="shared" si="3"/>
        <v>0</v>
      </c>
    </row>
    <row r="76" spans="1:6" x14ac:dyDescent="0.15">
      <c r="A76" s="24">
        <v>73</v>
      </c>
      <c r="B76" s="1">
        <v>933.81422317419344</v>
      </c>
      <c r="C76" s="7" t="s">
        <v>1</v>
      </c>
      <c r="D76" s="11">
        <v>34</v>
      </c>
      <c r="E76" s="28">
        <v>0.11856393632904705</v>
      </c>
      <c r="F76" s="35">
        <f t="shared" si="3"/>
        <v>1</v>
      </c>
    </row>
    <row r="77" spans="1:6" x14ac:dyDescent="0.15">
      <c r="A77" s="24">
        <v>74</v>
      </c>
      <c r="B77" s="1">
        <v>1075.0143745940986</v>
      </c>
      <c r="C77" s="7" t="s">
        <v>0</v>
      </c>
      <c r="D77" s="11">
        <v>49</v>
      </c>
      <c r="E77" s="28">
        <v>0.349802855327777</v>
      </c>
      <c r="F77" s="35">
        <f t="shared" si="3"/>
        <v>0</v>
      </c>
    </row>
    <row r="78" spans="1:6" x14ac:dyDescent="0.15">
      <c r="A78" s="24">
        <v>75</v>
      </c>
      <c r="B78" s="1">
        <v>734.32457031929971</v>
      </c>
      <c r="C78" s="7" t="s">
        <v>0</v>
      </c>
      <c r="D78" s="11">
        <v>21</v>
      </c>
      <c r="E78" s="28">
        <v>0.47294445096823179</v>
      </c>
      <c r="F78" s="35">
        <f t="shared" si="3"/>
        <v>0</v>
      </c>
    </row>
    <row r="79" spans="1:6" x14ac:dyDescent="0.15">
      <c r="A79" s="24">
        <v>76</v>
      </c>
      <c r="B79" s="1">
        <v>1934.0574204724239</v>
      </c>
      <c r="C79" s="7" t="s">
        <v>0</v>
      </c>
      <c r="D79" s="11">
        <v>58</v>
      </c>
      <c r="E79" s="28">
        <v>0.4546699139931627</v>
      </c>
      <c r="F79" s="35">
        <f t="shared" si="3"/>
        <v>0</v>
      </c>
    </row>
    <row r="80" spans="1:6" x14ac:dyDescent="0.15">
      <c r="A80" s="24">
        <v>77</v>
      </c>
      <c r="B80" s="1">
        <v>1793.2211189303537</v>
      </c>
      <c r="C80" s="7" t="s">
        <v>1</v>
      </c>
      <c r="D80" s="11">
        <v>51</v>
      </c>
      <c r="E80" s="28">
        <v>0.35847495033470478</v>
      </c>
      <c r="F80" s="35">
        <f t="shared" si="3"/>
        <v>0</v>
      </c>
    </row>
    <row r="81" spans="1:6" x14ac:dyDescent="0.15">
      <c r="A81" s="24">
        <v>78</v>
      </c>
      <c r="B81" s="1">
        <v>1163.6320714340463</v>
      </c>
      <c r="C81" s="7" t="s">
        <v>1</v>
      </c>
      <c r="D81" s="11">
        <v>52</v>
      </c>
      <c r="E81" s="28">
        <v>0.87260893792354366</v>
      </c>
      <c r="F81" s="35">
        <f t="shared" si="3"/>
        <v>0</v>
      </c>
    </row>
    <row r="82" spans="1:6" x14ac:dyDescent="0.15">
      <c r="A82" s="24">
        <v>79</v>
      </c>
      <c r="B82" s="1">
        <v>657.6699128869069</v>
      </c>
      <c r="C82" s="7" t="s">
        <v>0</v>
      </c>
      <c r="D82" s="11">
        <v>37</v>
      </c>
      <c r="E82" s="28">
        <v>0.24412598029161614</v>
      </c>
      <c r="F82" s="35">
        <f t="shared" si="3"/>
        <v>0</v>
      </c>
    </row>
    <row r="83" spans="1:6" x14ac:dyDescent="0.15">
      <c r="A83" s="24">
        <v>80</v>
      </c>
      <c r="B83" s="1">
        <v>990.10592589060002</v>
      </c>
      <c r="C83" s="7" t="s">
        <v>1</v>
      </c>
      <c r="D83" s="11">
        <v>35</v>
      </c>
      <c r="E83" s="28">
        <v>0.42652876189351074</v>
      </c>
      <c r="F83" s="35">
        <f t="shared" si="3"/>
        <v>0</v>
      </c>
    </row>
    <row r="84" spans="1:6" x14ac:dyDescent="0.15">
      <c r="A84" s="24">
        <v>81</v>
      </c>
      <c r="B84" s="1">
        <v>1084.5653611888254</v>
      </c>
      <c r="C84" s="7" t="s">
        <v>1</v>
      </c>
      <c r="D84" s="11">
        <v>50</v>
      </c>
      <c r="E84" s="28">
        <v>0.60470340004583323</v>
      </c>
      <c r="F84" s="35">
        <f t="shared" si="3"/>
        <v>0</v>
      </c>
    </row>
    <row r="85" spans="1:6" x14ac:dyDescent="0.15">
      <c r="A85" s="24">
        <v>82</v>
      </c>
      <c r="B85" s="1">
        <v>1749.2004181622294</v>
      </c>
      <c r="C85" s="7" t="s">
        <v>0</v>
      </c>
      <c r="D85" s="11">
        <v>46</v>
      </c>
      <c r="E85" s="28">
        <v>0.16182911133896993</v>
      </c>
      <c r="F85" s="35">
        <f t="shared" si="3"/>
        <v>1</v>
      </c>
    </row>
    <row r="86" spans="1:6" x14ac:dyDescent="0.15">
      <c r="A86" s="24">
        <v>83</v>
      </c>
      <c r="B86" s="1">
        <v>1779.6708760225761</v>
      </c>
      <c r="C86" s="7" t="s">
        <v>0</v>
      </c>
      <c r="D86" s="11">
        <v>59</v>
      </c>
      <c r="E86" s="28">
        <v>0.65755808325203957</v>
      </c>
      <c r="F86" s="35">
        <f t="shared" si="3"/>
        <v>0</v>
      </c>
    </row>
    <row r="87" spans="1:6" x14ac:dyDescent="0.15">
      <c r="A87" s="24">
        <v>84</v>
      </c>
      <c r="B87" s="1">
        <v>1527.4786295089352</v>
      </c>
      <c r="C87" s="7" t="s">
        <v>0</v>
      </c>
      <c r="D87" s="11">
        <v>59</v>
      </c>
      <c r="E87" s="28">
        <v>0.27688199060625207</v>
      </c>
      <c r="F87" s="35">
        <f t="shared" si="3"/>
        <v>0</v>
      </c>
    </row>
    <row r="88" spans="1:6" x14ac:dyDescent="0.15">
      <c r="A88" s="24">
        <v>85</v>
      </c>
      <c r="B88" s="1">
        <v>3453.1765247020298</v>
      </c>
      <c r="C88" s="7" t="s">
        <v>0</v>
      </c>
      <c r="D88" s="11">
        <v>50</v>
      </c>
      <c r="E88" s="28">
        <v>0.90679630559706714</v>
      </c>
      <c r="F88" s="35">
        <f t="shared" si="3"/>
        <v>0</v>
      </c>
    </row>
    <row r="89" spans="1:6" x14ac:dyDescent="0.15">
      <c r="A89" s="24">
        <v>86</v>
      </c>
      <c r="B89" s="1">
        <v>1564.9325148317123</v>
      </c>
      <c r="C89" s="7" t="s">
        <v>0</v>
      </c>
      <c r="D89" s="11">
        <v>59</v>
      </c>
      <c r="E89" s="28">
        <v>0.99173970067967843</v>
      </c>
      <c r="F89" s="35">
        <f t="shared" si="3"/>
        <v>0</v>
      </c>
    </row>
    <row r="90" spans="1:6" x14ac:dyDescent="0.15">
      <c r="A90" s="24">
        <v>87</v>
      </c>
      <c r="B90" s="1">
        <v>2068.5385089127994</v>
      </c>
      <c r="C90" s="7" t="s">
        <v>0</v>
      </c>
      <c r="D90" s="11">
        <v>34</v>
      </c>
      <c r="E90" s="28">
        <v>0.21102093959896429</v>
      </c>
      <c r="F90" s="35">
        <f t="shared" si="3"/>
        <v>1</v>
      </c>
    </row>
    <row r="91" spans="1:6" x14ac:dyDescent="0.15">
      <c r="A91" s="24">
        <v>88</v>
      </c>
      <c r="B91" s="1">
        <v>3155.8688306836798</v>
      </c>
      <c r="C91" s="7" t="s">
        <v>0</v>
      </c>
      <c r="D91" s="11">
        <v>45</v>
      </c>
      <c r="E91" s="28">
        <v>0.41040442327796389</v>
      </c>
      <c r="F91" s="35">
        <f t="shared" si="3"/>
        <v>0</v>
      </c>
    </row>
    <row r="92" spans="1:6" x14ac:dyDescent="0.15">
      <c r="A92" s="24">
        <v>89</v>
      </c>
      <c r="B92" s="1">
        <v>1065.9698391736188</v>
      </c>
      <c r="C92" s="7" t="s">
        <v>1</v>
      </c>
      <c r="D92" s="11">
        <v>41</v>
      </c>
      <c r="E92" s="28">
        <v>3.3518382890352805E-2</v>
      </c>
      <c r="F92" s="35">
        <f t="shared" si="3"/>
        <v>1</v>
      </c>
    </row>
    <row r="93" spans="1:6" x14ac:dyDescent="0.15">
      <c r="A93" s="24">
        <v>90</v>
      </c>
      <c r="B93" s="1">
        <v>1376.6942730481132</v>
      </c>
      <c r="C93" s="7" t="s">
        <v>1</v>
      </c>
      <c r="D93" s="11">
        <v>54</v>
      </c>
      <c r="E93" s="28">
        <v>0.50791919701028765</v>
      </c>
      <c r="F93" s="35">
        <f t="shared" si="3"/>
        <v>0</v>
      </c>
    </row>
    <row r="94" spans="1:6" x14ac:dyDescent="0.15">
      <c r="A94" s="24">
        <v>91</v>
      </c>
      <c r="B94" s="1">
        <v>786.59791769732396</v>
      </c>
      <c r="C94" s="7" t="s">
        <v>0</v>
      </c>
      <c r="D94" s="11">
        <v>59</v>
      </c>
      <c r="E94" s="28">
        <v>0.73963667718698123</v>
      </c>
      <c r="F94" s="35">
        <f t="shared" si="3"/>
        <v>0</v>
      </c>
    </row>
    <row r="95" spans="1:6" x14ac:dyDescent="0.15">
      <c r="A95" s="24">
        <v>92</v>
      </c>
      <c r="B95" s="1">
        <v>1326.7317787064762</v>
      </c>
      <c r="C95" s="7" t="s">
        <v>0</v>
      </c>
      <c r="D95" s="11">
        <v>48</v>
      </c>
      <c r="E95" s="28">
        <v>0.37689606169823264</v>
      </c>
      <c r="F95" s="35">
        <f t="shared" si="3"/>
        <v>0</v>
      </c>
    </row>
    <row r="96" spans="1:6" x14ac:dyDescent="0.15">
      <c r="A96" s="24">
        <v>93</v>
      </c>
      <c r="B96" s="1">
        <v>1270.2891151221111</v>
      </c>
      <c r="C96" s="7" t="s">
        <v>1</v>
      </c>
      <c r="D96" s="11">
        <v>49</v>
      </c>
      <c r="E96" s="28">
        <v>0.33544571920450372</v>
      </c>
      <c r="F96" s="35">
        <f t="shared" si="3"/>
        <v>0</v>
      </c>
    </row>
    <row r="97" spans="1:6" x14ac:dyDescent="0.15">
      <c r="A97" s="24">
        <v>94</v>
      </c>
      <c r="B97" s="1">
        <v>1769.8130891983678</v>
      </c>
      <c r="C97" s="7" t="s">
        <v>1</v>
      </c>
      <c r="D97" s="11">
        <v>34</v>
      </c>
      <c r="E97" s="28">
        <v>0.1454535188685625</v>
      </c>
      <c r="F97" s="35">
        <f t="shared" si="3"/>
        <v>1</v>
      </c>
    </row>
    <row r="98" spans="1:6" x14ac:dyDescent="0.15">
      <c r="A98" s="24">
        <v>95</v>
      </c>
      <c r="B98" s="1">
        <v>1421.1051997276827</v>
      </c>
      <c r="C98" s="7" t="s">
        <v>0</v>
      </c>
      <c r="D98" s="11">
        <v>32</v>
      </c>
      <c r="E98" s="28">
        <v>0.56204990147892087</v>
      </c>
      <c r="F98" s="35">
        <f t="shared" si="3"/>
        <v>0</v>
      </c>
    </row>
    <row r="99" spans="1:6" x14ac:dyDescent="0.15">
      <c r="A99" s="24">
        <v>96</v>
      </c>
      <c r="B99" s="1">
        <v>1456.6657689900608</v>
      </c>
      <c r="C99" s="7" t="s">
        <v>0</v>
      </c>
      <c r="D99" s="11">
        <v>47</v>
      </c>
      <c r="E99" s="28">
        <v>0.7072043646359697</v>
      </c>
      <c r="F99" s="35">
        <f t="shared" si="3"/>
        <v>0</v>
      </c>
    </row>
    <row r="100" spans="1:6" x14ac:dyDescent="0.15">
      <c r="A100" s="24">
        <v>97</v>
      </c>
      <c r="B100" s="1">
        <v>1245.04878957703</v>
      </c>
      <c r="C100" s="7" t="s">
        <v>1</v>
      </c>
      <c r="D100" s="11">
        <v>43</v>
      </c>
      <c r="E100" s="28">
        <v>0.67932628628188529</v>
      </c>
      <c r="F100" s="35">
        <f t="shared" si="3"/>
        <v>0</v>
      </c>
    </row>
    <row r="101" spans="1:6" x14ac:dyDescent="0.15">
      <c r="A101" s="24">
        <v>98</v>
      </c>
      <c r="B101" s="1">
        <v>1425.8425675939054</v>
      </c>
      <c r="C101" s="7" t="s">
        <v>1</v>
      </c>
      <c r="D101" s="11">
        <v>56</v>
      </c>
      <c r="E101" s="28">
        <v>5.8082342954318023E-2</v>
      </c>
      <c r="F101" s="35">
        <f t="shared" si="3"/>
        <v>1</v>
      </c>
    </row>
    <row r="102" spans="1:6" x14ac:dyDescent="0.15">
      <c r="A102" s="24">
        <v>99</v>
      </c>
      <c r="B102" s="1">
        <v>2110.9498547628173</v>
      </c>
      <c r="C102" s="7" t="s">
        <v>0</v>
      </c>
      <c r="D102" s="11">
        <v>56</v>
      </c>
      <c r="E102" s="28">
        <v>0.40638198345812915</v>
      </c>
      <c r="F102" s="35">
        <f t="shared" si="3"/>
        <v>0</v>
      </c>
    </row>
    <row r="103" spans="1:6" x14ac:dyDescent="0.15">
      <c r="A103" s="24">
        <v>100</v>
      </c>
      <c r="B103" s="1">
        <v>1319.0216639135001</v>
      </c>
      <c r="C103" s="7" t="s">
        <v>0</v>
      </c>
      <c r="D103" s="11">
        <v>47</v>
      </c>
      <c r="E103" s="28">
        <v>0.71666817247934811</v>
      </c>
      <c r="F103" s="35">
        <f t="shared" si="3"/>
        <v>0</v>
      </c>
    </row>
    <row r="104" spans="1:6" x14ac:dyDescent="0.15">
      <c r="A104" s="24">
        <v>101</v>
      </c>
      <c r="B104" s="1">
        <v>1452.1149967835956</v>
      </c>
      <c r="C104" s="7" t="s">
        <v>1</v>
      </c>
      <c r="D104" s="11">
        <v>56</v>
      </c>
      <c r="E104" s="28">
        <v>0.10846683360124076</v>
      </c>
      <c r="F104" s="35">
        <f t="shared" si="3"/>
        <v>1</v>
      </c>
    </row>
    <row r="105" spans="1:6" x14ac:dyDescent="0.15">
      <c r="A105" s="24">
        <v>102</v>
      </c>
      <c r="B105" s="1">
        <v>1475.9860413809999</v>
      </c>
      <c r="C105" s="7" t="s">
        <v>1</v>
      </c>
      <c r="D105" s="11">
        <v>31</v>
      </c>
      <c r="E105" s="28">
        <v>0.4758239080189276</v>
      </c>
      <c r="F105" s="35">
        <f t="shared" si="3"/>
        <v>0</v>
      </c>
    </row>
    <row r="106" spans="1:6" x14ac:dyDescent="0.15">
      <c r="A106" s="24">
        <v>103</v>
      </c>
      <c r="B106" s="1">
        <v>1040.8416061834</v>
      </c>
      <c r="C106" s="7" t="s">
        <v>0</v>
      </c>
      <c r="D106" s="11">
        <v>42</v>
      </c>
      <c r="E106" s="28">
        <v>0.56089347198948181</v>
      </c>
      <c r="F106" s="35">
        <f t="shared" si="3"/>
        <v>0</v>
      </c>
    </row>
    <row r="107" spans="1:6" x14ac:dyDescent="0.15">
      <c r="A107" s="24">
        <v>104</v>
      </c>
      <c r="B107" s="1">
        <v>1110.5289779575639</v>
      </c>
      <c r="C107" s="7" t="s">
        <v>1</v>
      </c>
      <c r="D107" s="11">
        <v>38</v>
      </c>
      <c r="E107" s="28">
        <v>0.90868924339644042</v>
      </c>
      <c r="F107" s="35">
        <f t="shared" si="3"/>
        <v>0</v>
      </c>
    </row>
    <row r="108" spans="1:6" x14ac:dyDescent="0.15">
      <c r="A108" s="24">
        <v>105</v>
      </c>
      <c r="B108" s="1">
        <v>676.45551978153196</v>
      </c>
      <c r="C108" s="7" t="s">
        <v>1</v>
      </c>
      <c r="D108" s="11">
        <v>51</v>
      </c>
      <c r="E108" s="28">
        <v>0.20354770829950752</v>
      </c>
      <c r="F108" s="35">
        <f t="shared" si="3"/>
        <v>1</v>
      </c>
    </row>
    <row r="109" spans="1:6" x14ac:dyDescent="0.15">
      <c r="A109" s="24">
        <v>106</v>
      </c>
      <c r="B109" s="1">
        <v>1982.7401826548548</v>
      </c>
      <c r="C109" s="7" t="s">
        <v>0</v>
      </c>
      <c r="D109" s="11">
        <v>56</v>
      </c>
      <c r="E109" s="28">
        <v>0.38879629800324145</v>
      </c>
      <c r="F109" s="35">
        <f t="shared" si="3"/>
        <v>0</v>
      </c>
    </row>
    <row r="110" spans="1:6" x14ac:dyDescent="0.15">
      <c r="A110" s="24">
        <v>107</v>
      </c>
      <c r="B110" s="1">
        <v>1596.5220612657447</v>
      </c>
      <c r="C110" s="7" t="s">
        <v>1</v>
      </c>
      <c r="D110" s="11">
        <v>45</v>
      </c>
      <c r="E110" s="28">
        <v>3.895849362390158E-2</v>
      </c>
      <c r="F110" s="35">
        <f t="shared" si="3"/>
        <v>1</v>
      </c>
    </row>
    <row r="111" spans="1:6" x14ac:dyDescent="0.15">
      <c r="A111" s="24">
        <v>108</v>
      </c>
      <c r="B111" s="1">
        <v>2313.4826644281875</v>
      </c>
      <c r="C111" s="7" t="s">
        <v>1</v>
      </c>
      <c r="D111" s="11">
        <v>46</v>
      </c>
      <c r="E111" s="28">
        <v>0.5810633962590156</v>
      </c>
      <c r="F111" s="35">
        <f t="shared" si="3"/>
        <v>0</v>
      </c>
    </row>
    <row r="112" spans="1:6" x14ac:dyDescent="0.15">
      <c r="A112" s="24">
        <v>109</v>
      </c>
      <c r="B112" s="1">
        <v>1707.3105639110643</v>
      </c>
      <c r="C112" s="7" t="s">
        <v>0</v>
      </c>
      <c r="D112" s="11">
        <v>31</v>
      </c>
      <c r="E112" s="28">
        <v>0.84457355357573316</v>
      </c>
      <c r="F112" s="35">
        <f t="shared" si="3"/>
        <v>0</v>
      </c>
    </row>
    <row r="113" spans="1:6" x14ac:dyDescent="0.15">
      <c r="A113" s="24">
        <v>110</v>
      </c>
      <c r="B113" s="1">
        <v>1506.7391101941635</v>
      </c>
      <c r="C113" s="7" t="s">
        <v>1</v>
      </c>
      <c r="D113" s="11">
        <v>29</v>
      </c>
      <c r="E113" s="28">
        <v>0.40730190305709613</v>
      </c>
      <c r="F113" s="35">
        <f t="shared" si="3"/>
        <v>0</v>
      </c>
    </row>
    <row r="114" spans="1:6" x14ac:dyDescent="0.15">
      <c r="A114" s="24">
        <v>111</v>
      </c>
      <c r="B114" s="1">
        <v>1560.8070869364144</v>
      </c>
      <c r="C114" s="7" t="s">
        <v>0</v>
      </c>
      <c r="D114" s="11">
        <v>44</v>
      </c>
      <c r="E114" s="28">
        <v>0.883889075716911</v>
      </c>
      <c r="F114" s="35">
        <f t="shared" si="3"/>
        <v>0</v>
      </c>
    </row>
    <row r="115" spans="1:6" x14ac:dyDescent="0.15">
      <c r="A115" s="24">
        <v>112</v>
      </c>
      <c r="B115" s="1">
        <v>904.83580155853701</v>
      </c>
      <c r="C115" s="7" t="s">
        <v>1</v>
      </c>
      <c r="D115" s="11">
        <v>40</v>
      </c>
      <c r="E115" s="28">
        <v>9.432763293906099E-2</v>
      </c>
      <c r="F115" s="35">
        <f t="shared" si="3"/>
        <v>1</v>
      </c>
    </row>
    <row r="116" spans="1:6" x14ac:dyDescent="0.15">
      <c r="A116" s="24">
        <v>113</v>
      </c>
      <c r="B116" s="1">
        <v>1456.8555407556851</v>
      </c>
      <c r="C116" s="7" t="s">
        <v>0</v>
      </c>
      <c r="D116" s="11">
        <v>53</v>
      </c>
      <c r="E116" s="28">
        <v>0.11471692762776753</v>
      </c>
      <c r="F116" s="35">
        <f t="shared" si="3"/>
        <v>1</v>
      </c>
    </row>
    <row r="117" spans="1:6" x14ac:dyDescent="0.15">
      <c r="A117" s="24">
        <v>114</v>
      </c>
      <c r="B117" s="1">
        <v>2890.0491049154298</v>
      </c>
      <c r="C117" s="7" t="s">
        <v>0</v>
      </c>
      <c r="D117" s="11">
        <v>53</v>
      </c>
      <c r="E117" s="28">
        <v>0.62568762909289144</v>
      </c>
      <c r="F117" s="35">
        <f t="shared" si="3"/>
        <v>0</v>
      </c>
    </row>
    <row r="118" spans="1:6" x14ac:dyDescent="0.15">
      <c r="A118" s="24">
        <v>115</v>
      </c>
      <c r="B118" s="1">
        <v>1639.9027292682715</v>
      </c>
      <c r="C118" s="7" t="s">
        <v>0</v>
      </c>
      <c r="D118" s="11">
        <v>44</v>
      </c>
      <c r="E118" s="28">
        <v>0.93398117977915962</v>
      </c>
      <c r="F118" s="35">
        <f t="shared" si="3"/>
        <v>0</v>
      </c>
    </row>
    <row r="119" spans="1:6" ht="14" thickBot="1" x14ac:dyDescent="0.2">
      <c r="A119" s="25">
        <v>116</v>
      </c>
      <c r="B119" s="3">
        <v>1272.6976883708999</v>
      </c>
      <c r="C119" s="8" t="s">
        <v>1</v>
      </c>
      <c r="D119" s="12">
        <v>53</v>
      </c>
      <c r="E119" s="29">
        <v>0.41192348020936831</v>
      </c>
      <c r="F119" s="36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50" zoomScaleNormal="150" zoomScalePageLayoutView="150" workbookViewId="0">
      <selection activeCell="J4" sqref="J4"/>
    </sheetView>
  </sheetViews>
  <sheetFormatPr baseColWidth="10" defaultRowHeight="13" x14ac:dyDescent="0.15"/>
  <cols>
    <col min="1" max="1" width="16.5" bestFit="1" customWidth="1"/>
    <col min="2" max="2" width="21" bestFit="1" customWidth="1"/>
    <col min="3" max="4" width="12.1640625" bestFit="1" customWidth="1"/>
  </cols>
  <sheetData>
    <row r="1" spans="1:4" x14ac:dyDescent="0.15">
      <c r="A1" s="37" t="s">
        <v>11</v>
      </c>
      <c r="B1" s="39">
        <v>1</v>
      </c>
    </row>
    <row r="3" spans="1:4" x14ac:dyDescent="0.15">
      <c r="A3" s="37" t="s">
        <v>16</v>
      </c>
      <c r="B3" s="37" t="s">
        <v>19</v>
      </c>
    </row>
    <row r="4" spans="1:4" x14ac:dyDescent="0.15">
      <c r="A4" s="37" t="s">
        <v>17</v>
      </c>
      <c r="B4" t="s">
        <v>0</v>
      </c>
      <c r="C4" t="s">
        <v>1</v>
      </c>
      <c r="D4" t="s">
        <v>18</v>
      </c>
    </row>
    <row r="5" spans="1:4" x14ac:dyDescent="0.15">
      <c r="A5" s="39">
        <v>7</v>
      </c>
      <c r="B5" s="38"/>
      <c r="C5" s="38">
        <v>941.74662387414219</v>
      </c>
      <c r="D5" s="38">
        <v>941.74662387414219</v>
      </c>
    </row>
    <row r="6" spans="1:4" x14ac:dyDescent="0.15">
      <c r="A6" s="39">
        <v>17</v>
      </c>
      <c r="B6" s="38">
        <v>1101.2212914334668</v>
      </c>
      <c r="C6" s="38"/>
      <c r="D6" s="38">
        <v>1101.2212914334668</v>
      </c>
    </row>
    <row r="7" spans="1:4" x14ac:dyDescent="0.15">
      <c r="A7" s="39">
        <v>18</v>
      </c>
      <c r="B7" s="38"/>
      <c r="C7" s="38">
        <v>1350.7679418443895</v>
      </c>
      <c r="D7" s="38">
        <v>1350.7679418443895</v>
      </c>
    </row>
    <row r="8" spans="1:4" x14ac:dyDescent="0.15">
      <c r="A8" s="39">
        <v>23</v>
      </c>
      <c r="B8" s="38">
        <v>628.31287483141523</v>
      </c>
      <c r="C8" s="38"/>
      <c r="D8" s="38">
        <v>628.31287483141523</v>
      </c>
    </row>
    <row r="9" spans="1:4" x14ac:dyDescent="0.15">
      <c r="A9" s="39">
        <v>34</v>
      </c>
      <c r="B9" s="38">
        <v>1079.0937296618904</v>
      </c>
      <c r="C9" s="38"/>
      <c r="D9" s="38">
        <v>1079.0937296618904</v>
      </c>
    </row>
    <row r="10" spans="1:4" x14ac:dyDescent="0.15">
      <c r="A10" s="39">
        <v>41</v>
      </c>
      <c r="B10" s="38"/>
      <c r="C10" s="38">
        <v>2309.8400721751723</v>
      </c>
      <c r="D10" s="38">
        <v>2309.8400721751723</v>
      </c>
    </row>
    <row r="11" spans="1:4" x14ac:dyDescent="0.15">
      <c r="A11" s="39">
        <v>42</v>
      </c>
      <c r="B11" s="38"/>
      <c r="C11" s="38">
        <v>1718.5337256085079</v>
      </c>
      <c r="D11" s="38">
        <v>1718.5337256085079</v>
      </c>
    </row>
    <row r="12" spans="1:4" x14ac:dyDescent="0.15">
      <c r="A12" s="39">
        <v>43</v>
      </c>
      <c r="B12" s="38">
        <v>945.67951198617106</v>
      </c>
      <c r="C12" s="38"/>
      <c r="D12" s="38">
        <v>945.67951198617106</v>
      </c>
    </row>
    <row r="13" spans="1:4" x14ac:dyDescent="0.15">
      <c r="A13" s="39">
        <v>48</v>
      </c>
      <c r="B13" s="38">
        <v>1310.9174139444242</v>
      </c>
      <c r="C13" s="38"/>
      <c r="D13" s="38">
        <v>1310.9174139444242</v>
      </c>
    </row>
    <row r="14" spans="1:4" x14ac:dyDescent="0.15">
      <c r="A14" s="39">
        <v>53</v>
      </c>
      <c r="B14" s="38"/>
      <c r="C14" s="38">
        <v>1380.2396734820481</v>
      </c>
      <c r="D14" s="38">
        <v>1380.2396734820481</v>
      </c>
    </row>
    <row r="15" spans="1:4" x14ac:dyDescent="0.15">
      <c r="A15" s="39">
        <v>57</v>
      </c>
      <c r="B15" s="38">
        <v>734.773212554883</v>
      </c>
      <c r="C15" s="38"/>
      <c r="D15" s="38">
        <v>734.773212554883</v>
      </c>
    </row>
    <row r="16" spans="1:4" x14ac:dyDescent="0.15">
      <c r="A16" s="39">
        <v>58</v>
      </c>
      <c r="B16" s="38">
        <v>1699.8916439723976</v>
      </c>
      <c r="C16" s="38"/>
      <c r="D16" s="38">
        <v>1699.8916439723976</v>
      </c>
    </row>
    <row r="17" spans="1:4" x14ac:dyDescent="0.15">
      <c r="A17" s="39">
        <v>61</v>
      </c>
      <c r="B17" s="38"/>
      <c r="C17" s="38">
        <v>1450.1270920253221</v>
      </c>
      <c r="D17" s="38">
        <v>1450.1270920253221</v>
      </c>
    </row>
    <row r="18" spans="1:4" x14ac:dyDescent="0.15">
      <c r="A18" s="39">
        <v>66</v>
      </c>
      <c r="B18" s="38"/>
      <c r="C18" s="38">
        <v>2431.0030349272497</v>
      </c>
      <c r="D18" s="38">
        <v>2431.0030349272497</v>
      </c>
    </row>
    <row r="19" spans="1:4" x14ac:dyDescent="0.15">
      <c r="A19" s="39">
        <v>69</v>
      </c>
      <c r="B19" s="38"/>
      <c r="C19" s="38">
        <v>1164.6009252076458</v>
      </c>
      <c r="D19" s="38">
        <v>1164.6009252076458</v>
      </c>
    </row>
    <row r="20" spans="1:4" x14ac:dyDescent="0.15">
      <c r="A20" s="39">
        <v>70</v>
      </c>
      <c r="B20" s="38">
        <v>1092.3690723663406</v>
      </c>
      <c r="C20" s="38"/>
      <c r="D20" s="38">
        <v>1092.3690723663406</v>
      </c>
    </row>
    <row r="21" spans="1:4" x14ac:dyDescent="0.15">
      <c r="A21" s="39">
        <v>71</v>
      </c>
      <c r="B21" s="38">
        <v>1637.6946784293748</v>
      </c>
      <c r="C21" s="38"/>
      <c r="D21" s="38">
        <v>1637.6946784293748</v>
      </c>
    </row>
    <row r="22" spans="1:4" x14ac:dyDescent="0.15">
      <c r="A22" s="39">
        <v>73</v>
      </c>
      <c r="B22" s="38"/>
      <c r="C22" s="38">
        <v>933.81422317419344</v>
      </c>
      <c r="D22" s="38">
        <v>933.81422317419344</v>
      </c>
    </row>
    <row r="23" spans="1:4" x14ac:dyDescent="0.15">
      <c r="A23" s="39">
        <v>82</v>
      </c>
      <c r="B23" s="38">
        <v>1749.2004181622294</v>
      </c>
      <c r="C23" s="38"/>
      <c r="D23" s="38">
        <v>1749.2004181622294</v>
      </c>
    </row>
    <row r="24" spans="1:4" x14ac:dyDescent="0.15">
      <c r="A24" s="39">
        <v>87</v>
      </c>
      <c r="B24" s="38">
        <v>2068.5385089127994</v>
      </c>
      <c r="C24" s="38"/>
      <c r="D24" s="38">
        <v>2068.5385089127994</v>
      </c>
    </row>
    <row r="25" spans="1:4" x14ac:dyDescent="0.15">
      <c r="A25" s="39">
        <v>89</v>
      </c>
      <c r="B25" s="38"/>
      <c r="C25" s="38">
        <v>1065.9698391736188</v>
      </c>
      <c r="D25" s="38">
        <v>1065.9698391736188</v>
      </c>
    </row>
    <row r="26" spans="1:4" x14ac:dyDescent="0.15">
      <c r="A26" s="39">
        <v>94</v>
      </c>
      <c r="B26" s="38"/>
      <c r="C26" s="38">
        <v>1769.8130891983678</v>
      </c>
      <c r="D26" s="38">
        <v>1769.8130891983678</v>
      </c>
    </row>
    <row r="27" spans="1:4" x14ac:dyDescent="0.15">
      <c r="A27" s="39">
        <v>98</v>
      </c>
      <c r="B27" s="38"/>
      <c r="C27" s="38">
        <v>1425.8425675939054</v>
      </c>
      <c r="D27" s="38">
        <v>1425.8425675939054</v>
      </c>
    </row>
    <row r="28" spans="1:4" x14ac:dyDescent="0.15">
      <c r="A28" s="39">
        <v>101</v>
      </c>
      <c r="B28" s="38"/>
      <c r="C28" s="38">
        <v>1452.1149967835956</v>
      </c>
      <c r="D28" s="38">
        <v>1452.1149967835956</v>
      </c>
    </row>
    <row r="29" spans="1:4" x14ac:dyDescent="0.15">
      <c r="A29" s="39">
        <v>105</v>
      </c>
      <c r="B29" s="38"/>
      <c r="C29" s="38">
        <v>676.45551978153196</v>
      </c>
      <c r="D29" s="38">
        <v>676.45551978153196</v>
      </c>
    </row>
    <row r="30" spans="1:4" x14ac:dyDescent="0.15">
      <c r="A30" s="39">
        <v>107</v>
      </c>
      <c r="B30" s="38"/>
      <c r="C30" s="38">
        <v>1596.5220612657447</v>
      </c>
      <c r="D30" s="38">
        <v>1596.5220612657447</v>
      </c>
    </row>
    <row r="31" spans="1:4" x14ac:dyDescent="0.15">
      <c r="A31" s="39">
        <v>112</v>
      </c>
      <c r="B31" s="38"/>
      <c r="C31" s="38">
        <v>904.83580155853701</v>
      </c>
      <c r="D31" s="38">
        <v>904.83580155853701</v>
      </c>
    </row>
    <row r="32" spans="1:4" x14ac:dyDescent="0.15">
      <c r="A32" s="39">
        <v>113</v>
      </c>
      <c r="B32" s="38">
        <v>1456.8555407556851</v>
      </c>
      <c r="C32" s="38"/>
      <c r="D32" s="38">
        <v>1456.8555407556851</v>
      </c>
    </row>
    <row r="33" spans="1:4" x14ac:dyDescent="0.15">
      <c r="A33" s="39" t="s">
        <v>18</v>
      </c>
      <c r="B33" s="38">
        <v>15504.547897011076</v>
      </c>
      <c r="C33" s="38">
        <v>22572.227187673972</v>
      </c>
      <c r="D33" s="38">
        <v>38076.775084685061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7" zoomScale="150" zoomScaleNormal="150" zoomScalePageLayoutView="150"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17.1640625" bestFit="1" customWidth="1"/>
    <col min="3" max="4" width="12.1640625" bestFit="1" customWidth="1"/>
  </cols>
  <sheetData>
    <row r="1" spans="1:4" x14ac:dyDescent="0.15">
      <c r="A1" t="s">
        <v>11</v>
      </c>
      <c r="B1">
        <v>1</v>
      </c>
    </row>
    <row r="3" spans="1:4" x14ac:dyDescent="0.15">
      <c r="A3" t="s">
        <v>16</v>
      </c>
      <c r="B3" t="s">
        <v>19</v>
      </c>
    </row>
    <row r="4" spans="1:4" x14ac:dyDescent="0.15">
      <c r="A4" s="40" t="s">
        <v>17</v>
      </c>
      <c r="B4" s="40" t="s">
        <v>0</v>
      </c>
      <c r="C4" s="40" t="s">
        <v>1</v>
      </c>
      <c r="D4" s="40" t="s">
        <v>18</v>
      </c>
    </row>
    <row r="5" spans="1:4" x14ac:dyDescent="0.15">
      <c r="A5">
        <v>7</v>
      </c>
      <c r="C5">
        <v>941.74662390000003</v>
      </c>
      <c r="D5">
        <v>941.74662390000003</v>
      </c>
    </row>
    <row r="6" spans="1:4" x14ac:dyDescent="0.15">
      <c r="A6">
        <v>17</v>
      </c>
      <c r="B6">
        <v>1101.2212910000001</v>
      </c>
      <c r="D6">
        <v>1101.2212910000001</v>
      </c>
    </row>
    <row r="7" spans="1:4" x14ac:dyDescent="0.15">
      <c r="A7">
        <v>18</v>
      </c>
      <c r="C7">
        <v>1350.7679419999999</v>
      </c>
      <c r="D7">
        <v>1350.7679419999999</v>
      </c>
    </row>
    <row r="8" spans="1:4" x14ac:dyDescent="0.15">
      <c r="A8">
        <v>23</v>
      </c>
      <c r="B8">
        <v>628.31287480000003</v>
      </c>
      <c r="D8">
        <v>628.31287480000003</v>
      </c>
    </row>
    <row r="9" spans="1:4" x14ac:dyDescent="0.15">
      <c r="A9">
        <v>34</v>
      </c>
      <c r="B9">
        <v>1079.0937300000001</v>
      </c>
      <c r="D9">
        <v>1079.0937300000001</v>
      </c>
    </row>
    <row r="10" spans="1:4" x14ac:dyDescent="0.15">
      <c r="A10">
        <v>41</v>
      </c>
      <c r="C10">
        <v>2309.840072</v>
      </c>
      <c r="D10">
        <v>2309.840072</v>
      </c>
    </row>
    <row r="11" spans="1:4" x14ac:dyDescent="0.15">
      <c r="A11">
        <v>42</v>
      </c>
      <c r="C11">
        <v>1718.5337259999999</v>
      </c>
      <c r="D11">
        <v>1718.5337259999999</v>
      </c>
    </row>
    <row r="12" spans="1:4" x14ac:dyDescent="0.15">
      <c r="A12">
        <v>43</v>
      </c>
      <c r="B12">
        <v>945.67951200000005</v>
      </c>
      <c r="D12">
        <v>945.67951200000005</v>
      </c>
    </row>
    <row r="13" spans="1:4" x14ac:dyDescent="0.15">
      <c r="A13">
        <v>48</v>
      </c>
      <c r="B13">
        <v>1310.917414</v>
      </c>
      <c r="D13">
        <v>1310.917414</v>
      </c>
    </row>
    <row r="14" spans="1:4" x14ac:dyDescent="0.15">
      <c r="A14">
        <v>53</v>
      </c>
      <c r="C14">
        <v>1380.239673</v>
      </c>
      <c r="D14">
        <v>1380.239673</v>
      </c>
    </row>
    <row r="15" spans="1:4" x14ac:dyDescent="0.15">
      <c r="A15">
        <v>57</v>
      </c>
      <c r="B15">
        <v>734.77321259999997</v>
      </c>
      <c r="D15">
        <v>734.77321259999997</v>
      </c>
    </row>
    <row r="16" spans="1:4" x14ac:dyDescent="0.15">
      <c r="A16">
        <v>58</v>
      </c>
      <c r="B16">
        <v>1699.891644</v>
      </c>
      <c r="D16">
        <v>1699.891644</v>
      </c>
    </row>
    <row r="17" spans="1:4" x14ac:dyDescent="0.15">
      <c r="A17">
        <v>61</v>
      </c>
      <c r="C17">
        <v>1450.1270919999999</v>
      </c>
      <c r="D17">
        <v>1450.1270919999999</v>
      </c>
    </row>
    <row r="18" spans="1:4" x14ac:dyDescent="0.15">
      <c r="A18">
        <v>66</v>
      </c>
      <c r="C18">
        <v>2431.0030350000002</v>
      </c>
      <c r="D18">
        <v>2431.0030350000002</v>
      </c>
    </row>
    <row r="19" spans="1:4" x14ac:dyDescent="0.15">
      <c r="A19">
        <v>69</v>
      </c>
      <c r="C19">
        <v>1164.600925</v>
      </c>
      <c r="D19">
        <v>1164.600925</v>
      </c>
    </row>
    <row r="20" spans="1:4" x14ac:dyDescent="0.15">
      <c r="A20">
        <v>70</v>
      </c>
      <c r="B20">
        <v>1092.369072</v>
      </c>
      <c r="D20">
        <v>1092.369072</v>
      </c>
    </row>
    <row r="21" spans="1:4" x14ac:dyDescent="0.15">
      <c r="A21">
        <v>71</v>
      </c>
      <c r="B21">
        <v>1637.6946780000001</v>
      </c>
      <c r="D21">
        <v>1637.6946780000001</v>
      </c>
    </row>
    <row r="22" spans="1:4" x14ac:dyDescent="0.15">
      <c r="A22">
        <v>73</v>
      </c>
      <c r="C22">
        <v>933.81422320000001</v>
      </c>
      <c r="D22">
        <v>933.81422320000001</v>
      </c>
    </row>
    <row r="23" spans="1:4" x14ac:dyDescent="0.15">
      <c r="A23">
        <v>82</v>
      </c>
      <c r="B23">
        <v>1749.2004179999999</v>
      </c>
      <c r="D23">
        <v>1749.2004179999999</v>
      </c>
    </row>
    <row r="24" spans="1:4" x14ac:dyDescent="0.15">
      <c r="A24">
        <v>87</v>
      </c>
      <c r="B24">
        <v>2068.538509</v>
      </c>
      <c r="D24">
        <v>2068.538509</v>
      </c>
    </row>
    <row r="25" spans="1:4" x14ac:dyDescent="0.15">
      <c r="A25">
        <v>89</v>
      </c>
      <c r="C25">
        <v>1065.9698390000001</v>
      </c>
      <c r="D25">
        <v>1065.9698390000001</v>
      </c>
    </row>
    <row r="26" spans="1:4" x14ac:dyDescent="0.15">
      <c r="A26">
        <v>94</v>
      </c>
      <c r="C26">
        <v>1769.813089</v>
      </c>
      <c r="D26">
        <v>1769.813089</v>
      </c>
    </row>
    <row r="27" spans="1:4" x14ac:dyDescent="0.15">
      <c r="A27">
        <v>98</v>
      </c>
      <c r="C27">
        <v>1425.842568</v>
      </c>
      <c r="D27">
        <v>1425.842568</v>
      </c>
    </row>
    <row r="28" spans="1:4" x14ac:dyDescent="0.15">
      <c r="A28">
        <v>101</v>
      </c>
      <c r="C28">
        <v>1452.1149969999999</v>
      </c>
      <c r="D28">
        <v>1452.1149969999999</v>
      </c>
    </row>
    <row r="29" spans="1:4" x14ac:dyDescent="0.15">
      <c r="A29">
        <v>105</v>
      </c>
      <c r="C29">
        <v>676.45551980000005</v>
      </c>
      <c r="D29">
        <v>676.45551980000005</v>
      </c>
    </row>
    <row r="30" spans="1:4" x14ac:dyDescent="0.15">
      <c r="A30">
        <v>107</v>
      </c>
      <c r="C30">
        <v>1596.5220609999999</v>
      </c>
      <c r="D30">
        <v>1596.5220609999999</v>
      </c>
    </row>
    <row r="31" spans="1:4" x14ac:dyDescent="0.15">
      <c r="A31">
        <v>112</v>
      </c>
      <c r="C31">
        <v>904.83580159999997</v>
      </c>
      <c r="D31">
        <v>904.83580159999997</v>
      </c>
    </row>
    <row r="32" spans="1:4" x14ac:dyDescent="0.15">
      <c r="A32">
        <v>113</v>
      </c>
      <c r="B32">
        <v>1456.8555409999999</v>
      </c>
      <c r="D32">
        <v>1456.8555409999999</v>
      </c>
    </row>
    <row r="33" spans="1:4" x14ac:dyDescent="0.15">
      <c r="A33" t="s">
        <v>18</v>
      </c>
      <c r="B33">
        <v>15504.5479</v>
      </c>
      <c r="C33">
        <v>22572.227190000001</v>
      </c>
      <c r="D33">
        <v>38076.775079999999</v>
      </c>
    </row>
    <row r="34" spans="1:4" x14ac:dyDescent="0.15">
      <c r="A34" t="s">
        <v>24</v>
      </c>
      <c r="B34">
        <f>COUNTA(B5:B32)</f>
        <v>12</v>
      </c>
      <c r="C34">
        <f t="shared" ref="C34:D34" si="0">COUNTA(C5:C32)</f>
        <v>16</v>
      </c>
      <c r="D34">
        <f t="shared" si="0"/>
        <v>28</v>
      </c>
    </row>
    <row r="35" spans="1:4" x14ac:dyDescent="0.15">
      <c r="A35" t="s">
        <v>20</v>
      </c>
      <c r="B35">
        <f>AVERAGE(B5:B32)</f>
        <v>1292.0456580333332</v>
      </c>
      <c r="C35">
        <f>AVERAGE(C5:C32)</f>
        <v>1410.76419921875</v>
      </c>
      <c r="D35">
        <f>AVERAGE(D5:D32)</f>
        <v>1359.884824425</v>
      </c>
    </row>
    <row r="36" spans="1:4" x14ac:dyDescent="0.15">
      <c r="A36" t="s">
        <v>21</v>
      </c>
      <c r="B36">
        <f>_xlfn.STDEV.S(B5:B32)</f>
        <v>438.79568148046155</v>
      </c>
      <c r="C36">
        <f t="shared" ref="C36:D36" si="1">_xlfn.STDEV.S(C5:C32)</f>
        <v>485.6265994848776</v>
      </c>
      <c r="D36">
        <f t="shared" si="1"/>
        <v>461.56341666463874</v>
      </c>
    </row>
    <row r="37" spans="1:4" x14ac:dyDescent="0.15">
      <c r="A37" t="s">
        <v>22</v>
      </c>
      <c r="B37">
        <v>0.01</v>
      </c>
      <c r="C37">
        <v>0.01</v>
      </c>
      <c r="D37">
        <v>0.01</v>
      </c>
    </row>
    <row r="38" spans="1:4" x14ac:dyDescent="0.15">
      <c r="A38" t="s">
        <v>23</v>
      </c>
      <c r="B3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salario_</vt:lpstr>
      <vt:lpstr>salario_ (2)</vt:lpstr>
      <vt:lpstr>tabla_din</vt:lpstr>
      <vt:lpstr>ic_media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mmngreco</cp:lastModifiedBy>
  <dcterms:created xsi:type="dcterms:W3CDTF">2011-03-24T10:13:18Z</dcterms:created>
  <dcterms:modified xsi:type="dcterms:W3CDTF">2015-09-08T10:34:59Z</dcterms:modified>
</cp:coreProperties>
</file>